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7425" tabRatio="804" activeTab="14"/>
  </bookViews>
  <sheets>
    <sheet name="прил 1." sheetId="4" r:id="rId1"/>
    <sheet name="прил 2" sheetId="19" r:id="rId2"/>
    <sheet name="прил 3" sheetId="13" r:id="rId3"/>
    <sheet name="прил 4" sheetId="10" r:id="rId4"/>
    <sheet name="прил 5." sheetId="20" r:id="rId5"/>
    <sheet name="прил 6" sheetId="8" r:id="rId6"/>
    <sheet name="прил 7" sheetId="21" r:id="rId7"/>
    <sheet name="прил 8" sheetId="12" r:id="rId8"/>
    <sheet name="прил 9" sheetId="22" r:id="rId9"/>
    <sheet name="прил 10" sheetId="24" r:id="rId10"/>
    <sheet name="прил 11" sheetId="25" r:id="rId11"/>
    <sheet name="прил 12" sheetId="26" r:id="rId12"/>
    <sheet name="прил 13" sheetId="17" r:id="rId13"/>
    <sheet name="прил 14" sheetId="27" r:id="rId14"/>
    <sheet name="прил 15" sheetId="14" r:id="rId15"/>
    <sheet name="прил 16" sheetId="18" r:id="rId16"/>
    <sheet name="прил 17" sheetId="23" r:id="rId17"/>
  </sheets>
  <definedNames>
    <definedName name="_xlnm._FilterDatabase" localSheetId="6" hidden="1">'прил 7'!$A$7:$K$624</definedName>
    <definedName name="_xlnm.Print_Area" localSheetId="0">'прил 1.'!$A$1:$Q$65</definedName>
    <definedName name="_xlnm.Print_Area" localSheetId="9">'прил 10'!$A$1:$E$28</definedName>
    <definedName name="_xlnm.Print_Area" localSheetId="10">'прил 11'!$A$1:$E$24</definedName>
    <definedName name="_xlnm.Print_Area" localSheetId="12">'прил 13'!$A$1:$C$10</definedName>
    <definedName name="_xlnm.Print_Area" localSheetId="13">'прил 14'!$A$1:$C$11</definedName>
    <definedName name="_xlnm.Print_Area" localSheetId="14">'прил 15'!$A$1:$D$9</definedName>
    <definedName name="_xlnm.Print_Area" localSheetId="15">'прил 16'!$A$1:$C$12</definedName>
    <definedName name="_xlnm.Print_Area" localSheetId="16">'прил 17'!$A$1:$C$14</definedName>
    <definedName name="_xlnm.Print_Area" localSheetId="1">'прил 2'!$A$1:$H$55</definedName>
    <definedName name="_xlnm.Print_Area" localSheetId="4">'прил 5.'!$A$1:$L$729</definedName>
    <definedName name="_xlnm.Print_Area" localSheetId="5">'прил 6'!$A$1:$T$692</definedName>
    <definedName name="_xlnm.Print_Area" localSheetId="7">'прил 8'!$A$1:$T$834</definedName>
  </definedNames>
  <calcPr calcId="145621"/>
</workbook>
</file>

<file path=xl/calcChain.xml><?xml version="1.0" encoding="utf-8"?>
<calcChain xmlns="http://schemas.openxmlformats.org/spreadsheetml/2006/main">
  <c r="E36" i="19" l="1"/>
  <c r="F36" i="19"/>
  <c r="G36" i="19"/>
  <c r="H36" i="19"/>
  <c r="E40" i="19"/>
  <c r="H37" i="19" l="1"/>
  <c r="H38" i="19"/>
  <c r="E37" i="19"/>
  <c r="E38" i="19"/>
  <c r="E24" i="25" l="1"/>
  <c r="D24" i="25"/>
  <c r="C24" i="25"/>
  <c r="E23" i="25"/>
  <c r="E22" i="25"/>
  <c r="E21" i="25"/>
  <c r="E20" i="25"/>
  <c r="E19" i="25"/>
  <c r="E18" i="25"/>
  <c r="E17" i="25"/>
  <c r="E16" i="25"/>
  <c r="E15" i="25"/>
  <c r="E14" i="25"/>
  <c r="E13" i="25"/>
  <c r="E12" i="25"/>
  <c r="E11" i="25"/>
  <c r="E10" i="25"/>
  <c r="E9" i="25"/>
  <c r="D28" i="24" l="1"/>
  <c r="C28" i="24"/>
  <c r="E28" i="24" s="1"/>
  <c r="E27" i="24"/>
  <c r="E26" i="24"/>
  <c r="E25" i="24"/>
  <c r="E24" i="24"/>
  <c r="E23" i="24"/>
  <c r="E22" i="24"/>
  <c r="E21" i="24"/>
  <c r="E20" i="24"/>
  <c r="E19" i="24"/>
  <c r="E18" i="24"/>
  <c r="E17" i="24"/>
  <c r="E16" i="24"/>
  <c r="E15" i="24"/>
  <c r="E14" i="24"/>
  <c r="E13" i="24"/>
  <c r="E12" i="24"/>
  <c r="C12" i="23"/>
  <c r="C12" i="18"/>
  <c r="C10" i="27" l="1"/>
  <c r="D9" i="14"/>
  <c r="C9" i="14"/>
  <c r="C10" i="17" l="1"/>
  <c r="K671" i="22"/>
  <c r="H671" i="22"/>
  <c r="J670" i="22"/>
  <c r="I670" i="22"/>
  <c r="H670" i="22"/>
  <c r="G670" i="22"/>
  <c r="F670" i="22"/>
  <c r="J669" i="22"/>
  <c r="J668" i="22" s="1"/>
  <c r="J667" i="22" s="1"/>
  <c r="G669" i="22"/>
  <c r="G668" i="22" s="1"/>
  <c r="F669" i="22"/>
  <c r="H669" i="22" s="1"/>
  <c r="G667" i="22"/>
  <c r="K666" i="22"/>
  <c r="H666" i="22"/>
  <c r="K665" i="22"/>
  <c r="J665" i="22"/>
  <c r="J664" i="22" s="1"/>
  <c r="J663" i="22" s="1"/>
  <c r="J662" i="22" s="1"/>
  <c r="I665" i="22"/>
  <c r="G665" i="22"/>
  <c r="G664" i="22" s="1"/>
  <c r="F665" i="22"/>
  <c r="I664" i="22"/>
  <c r="G663" i="22"/>
  <c r="G662" i="22" s="1"/>
  <c r="K661" i="22"/>
  <c r="H661" i="22"/>
  <c r="J660" i="22"/>
  <c r="I660" i="22"/>
  <c r="H660" i="22"/>
  <c r="G660" i="22"/>
  <c r="F660" i="22"/>
  <c r="J659" i="22"/>
  <c r="J658" i="22" s="1"/>
  <c r="G659" i="22"/>
  <c r="G658" i="22" s="1"/>
  <c r="F659" i="22"/>
  <c r="H659" i="22" s="1"/>
  <c r="K657" i="22"/>
  <c r="H657" i="22"/>
  <c r="J656" i="22"/>
  <c r="I656" i="22"/>
  <c r="H656" i="22"/>
  <c r="G656" i="22"/>
  <c r="F656" i="22"/>
  <c r="J655" i="22"/>
  <c r="J654" i="22" s="1"/>
  <c r="J653" i="22" s="1"/>
  <c r="J652" i="22" s="1"/>
  <c r="G655" i="22"/>
  <c r="G654" i="22" s="1"/>
  <c r="F655" i="22"/>
  <c r="H655" i="22" s="1"/>
  <c r="G653" i="22"/>
  <c r="G652" i="22" s="1"/>
  <c r="K651" i="22"/>
  <c r="H651" i="22"/>
  <c r="J650" i="22"/>
  <c r="I650" i="22"/>
  <c r="H650" i="22"/>
  <c r="G650" i="22"/>
  <c r="F650" i="22"/>
  <c r="J649" i="22"/>
  <c r="J648" i="22" s="1"/>
  <c r="J647" i="22" s="1"/>
  <c r="G649" i="22"/>
  <c r="G648" i="22" s="1"/>
  <c r="F649" i="22"/>
  <c r="G647" i="22"/>
  <c r="K646" i="22"/>
  <c r="H646" i="22"/>
  <c r="K645" i="22"/>
  <c r="J645" i="22"/>
  <c r="J644" i="22" s="1"/>
  <c r="J643" i="22" s="1"/>
  <c r="J642" i="22" s="1"/>
  <c r="I645" i="22"/>
  <c r="G645" i="22"/>
  <c r="G644" i="22" s="1"/>
  <c r="F645" i="22"/>
  <c r="I644" i="22"/>
  <c r="G643" i="22"/>
  <c r="G642" i="22" s="1"/>
  <c r="K641" i="22"/>
  <c r="H641" i="22"/>
  <c r="J640" i="22"/>
  <c r="I640" i="22"/>
  <c r="H640" i="22"/>
  <c r="G640" i="22"/>
  <c r="F640" i="22"/>
  <c r="J639" i="22"/>
  <c r="J638" i="22" s="1"/>
  <c r="J637" i="22" s="1"/>
  <c r="G639" i="22"/>
  <c r="G638" i="22" s="1"/>
  <c r="F639" i="22"/>
  <c r="H639" i="22" s="1"/>
  <c r="G637" i="22"/>
  <c r="K636" i="22"/>
  <c r="H636" i="22"/>
  <c r="K635" i="22"/>
  <c r="J635" i="22"/>
  <c r="I635" i="22"/>
  <c r="G635" i="22"/>
  <c r="F635" i="22"/>
  <c r="H635" i="22" s="1"/>
  <c r="K634" i="22"/>
  <c r="H634" i="22"/>
  <c r="K633" i="22"/>
  <c r="J633" i="22"/>
  <c r="J632" i="22" s="1"/>
  <c r="J631" i="22" s="1"/>
  <c r="J630" i="22" s="1"/>
  <c r="J629" i="22" s="1"/>
  <c r="I633" i="22"/>
  <c r="G633" i="22"/>
  <c r="G632" i="22" s="1"/>
  <c r="F633" i="22"/>
  <c r="H633" i="22" s="1"/>
  <c r="I632" i="22"/>
  <c r="G631" i="22"/>
  <c r="G630" i="22" s="1"/>
  <c r="G629" i="22" s="1"/>
  <c r="K628" i="22"/>
  <c r="H628" i="22"/>
  <c r="K627" i="22"/>
  <c r="J627" i="22"/>
  <c r="J626" i="22" s="1"/>
  <c r="J625" i="22" s="1"/>
  <c r="J624" i="22" s="1"/>
  <c r="I627" i="22"/>
  <c r="G627" i="22"/>
  <c r="G626" i="22" s="1"/>
  <c r="F627" i="22"/>
  <c r="H627" i="22" s="1"/>
  <c r="I626" i="22"/>
  <c r="G625" i="22"/>
  <c r="G624" i="22" s="1"/>
  <c r="K623" i="22"/>
  <c r="H623" i="22"/>
  <c r="K622" i="22"/>
  <c r="H622" i="22"/>
  <c r="K621" i="22"/>
  <c r="J621" i="22"/>
  <c r="J620" i="22" s="1"/>
  <c r="J619" i="22" s="1"/>
  <c r="J618" i="22" s="1"/>
  <c r="I621" i="22"/>
  <c r="G621" i="22"/>
  <c r="G620" i="22" s="1"/>
  <c r="F621" i="22"/>
  <c r="I620" i="22"/>
  <c r="G619" i="22"/>
  <c r="G618" i="22" s="1"/>
  <c r="K617" i="22"/>
  <c r="H617" i="22"/>
  <c r="J616" i="22"/>
  <c r="I616" i="22"/>
  <c r="H616" i="22"/>
  <c r="G616" i="22"/>
  <c r="F616" i="22"/>
  <c r="J615" i="22"/>
  <c r="J614" i="22" s="1"/>
  <c r="J613" i="22" s="1"/>
  <c r="G615" i="22"/>
  <c r="G614" i="22" s="1"/>
  <c r="F615" i="22"/>
  <c r="H615" i="22" s="1"/>
  <c r="G613" i="22"/>
  <c r="K612" i="22"/>
  <c r="H612" i="22"/>
  <c r="K611" i="22"/>
  <c r="J611" i="22"/>
  <c r="J610" i="22" s="1"/>
  <c r="J609" i="22" s="1"/>
  <c r="J608" i="22" s="1"/>
  <c r="I611" i="22"/>
  <c r="G611" i="22"/>
  <c r="G610" i="22" s="1"/>
  <c r="F611" i="22"/>
  <c r="H611" i="22" s="1"/>
  <c r="I610" i="22"/>
  <c r="G609" i="22"/>
  <c r="G608" i="22" s="1"/>
  <c r="K607" i="22"/>
  <c r="H607" i="22"/>
  <c r="J606" i="22"/>
  <c r="I606" i="22"/>
  <c r="H606" i="22"/>
  <c r="G606" i="22"/>
  <c r="F606" i="22"/>
  <c r="J605" i="22"/>
  <c r="J604" i="22" s="1"/>
  <c r="J603" i="22" s="1"/>
  <c r="G605" i="22"/>
  <c r="G604" i="22" s="1"/>
  <c r="F605" i="22"/>
  <c r="G603" i="22"/>
  <c r="K602" i="22"/>
  <c r="H602" i="22"/>
  <c r="K601" i="22"/>
  <c r="J601" i="22"/>
  <c r="J600" i="22" s="1"/>
  <c r="J599" i="22" s="1"/>
  <c r="J598" i="22" s="1"/>
  <c r="I601" i="22"/>
  <c r="G601" i="22"/>
  <c r="G600" i="22" s="1"/>
  <c r="F601" i="22"/>
  <c r="H601" i="22" s="1"/>
  <c r="I600" i="22"/>
  <c r="G599" i="22"/>
  <c r="G598" i="22" s="1"/>
  <c r="K597" i="22"/>
  <c r="H597" i="22"/>
  <c r="J596" i="22"/>
  <c r="I596" i="22"/>
  <c r="H596" i="22"/>
  <c r="G596" i="22"/>
  <c r="F596" i="22"/>
  <c r="J595" i="22"/>
  <c r="J594" i="22" s="1"/>
  <c r="J593" i="22" s="1"/>
  <c r="G595" i="22"/>
  <c r="G594" i="22" s="1"/>
  <c r="F595" i="22"/>
  <c r="H595" i="22" s="1"/>
  <c r="G593" i="22"/>
  <c r="K592" i="22"/>
  <c r="H592" i="22"/>
  <c r="K591" i="22"/>
  <c r="J591" i="22"/>
  <c r="I591" i="22"/>
  <c r="G591" i="22"/>
  <c r="G590" i="22" s="1"/>
  <c r="G589" i="22" s="1"/>
  <c r="G588" i="22" s="1"/>
  <c r="F591" i="22"/>
  <c r="H591" i="22" s="1"/>
  <c r="J590" i="22"/>
  <c r="I590" i="22"/>
  <c r="F590" i="22"/>
  <c r="H590" i="22" s="1"/>
  <c r="J589" i="22"/>
  <c r="J588" i="22" s="1"/>
  <c r="F589" i="22"/>
  <c r="K587" i="22"/>
  <c r="H587" i="22"/>
  <c r="J586" i="22"/>
  <c r="I586" i="22"/>
  <c r="G586" i="22"/>
  <c r="F586" i="22"/>
  <c r="H586" i="22" s="1"/>
  <c r="J585" i="22"/>
  <c r="G585" i="22"/>
  <c r="F585" i="22"/>
  <c r="H585" i="22" s="1"/>
  <c r="J584" i="22"/>
  <c r="J583" i="22" s="1"/>
  <c r="G584" i="22"/>
  <c r="G583" i="22" s="1"/>
  <c r="F584" i="22"/>
  <c r="H584" i="22" s="1"/>
  <c r="K582" i="22"/>
  <c r="H582" i="22"/>
  <c r="J581" i="22"/>
  <c r="I581" i="22"/>
  <c r="K581" i="22" s="1"/>
  <c r="H581" i="22"/>
  <c r="G581" i="22"/>
  <c r="F581" i="22"/>
  <c r="K580" i="22"/>
  <c r="H580" i="22"/>
  <c r="J579" i="22"/>
  <c r="I579" i="22"/>
  <c r="K579" i="22" s="1"/>
  <c r="H579" i="22"/>
  <c r="G579" i="22"/>
  <c r="F579" i="22"/>
  <c r="J578" i="22"/>
  <c r="J577" i="22" s="1"/>
  <c r="J576" i="22" s="1"/>
  <c r="J555" i="22" s="1"/>
  <c r="J554" i="22" s="1"/>
  <c r="G578" i="22"/>
  <c r="G577" i="22" s="1"/>
  <c r="G576" i="22" s="1"/>
  <c r="G555" i="22" s="1"/>
  <c r="G554" i="22" s="1"/>
  <c r="F578" i="22"/>
  <c r="H578" i="22" s="1"/>
  <c r="K575" i="22"/>
  <c r="H575" i="22"/>
  <c r="J574" i="22"/>
  <c r="K574" i="22" s="1"/>
  <c r="I574" i="22"/>
  <c r="G574" i="22"/>
  <c r="G573" i="22" s="1"/>
  <c r="G572" i="22" s="1"/>
  <c r="G571" i="22" s="1"/>
  <c r="F574" i="22"/>
  <c r="H574" i="22" s="1"/>
  <c r="I573" i="22"/>
  <c r="K570" i="22"/>
  <c r="H570" i="22"/>
  <c r="J569" i="22"/>
  <c r="I569" i="22"/>
  <c r="K569" i="22" s="1"/>
  <c r="H569" i="22"/>
  <c r="G569" i="22"/>
  <c r="F569" i="22"/>
  <c r="J568" i="22"/>
  <c r="J567" i="22" s="1"/>
  <c r="J566" i="22" s="1"/>
  <c r="G568" i="22"/>
  <c r="G567" i="22" s="1"/>
  <c r="G566" i="22" s="1"/>
  <c r="F568" i="22"/>
  <c r="H568" i="22" s="1"/>
  <c r="K565" i="22"/>
  <c r="H565" i="22"/>
  <c r="J564" i="22"/>
  <c r="J563" i="22" s="1"/>
  <c r="J562" i="22" s="1"/>
  <c r="J561" i="22" s="1"/>
  <c r="I564" i="22"/>
  <c r="K564" i="22" s="1"/>
  <c r="G564" i="22"/>
  <c r="F564" i="22"/>
  <c r="H564" i="22" s="1"/>
  <c r="G563" i="22"/>
  <c r="G562" i="22" s="1"/>
  <c r="G561" i="22" s="1"/>
  <c r="K560" i="22"/>
  <c r="H560" i="22"/>
  <c r="K559" i="22"/>
  <c r="J559" i="22"/>
  <c r="I559" i="22"/>
  <c r="H559" i="22"/>
  <c r="G559" i="22"/>
  <c r="G558" i="22" s="1"/>
  <c r="G557" i="22" s="1"/>
  <c r="G556" i="22" s="1"/>
  <c r="F559" i="22"/>
  <c r="J558" i="22"/>
  <c r="J557" i="22" s="1"/>
  <c r="J556" i="22" s="1"/>
  <c r="I558" i="22"/>
  <c r="K558" i="22" s="1"/>
  <c r="F558" i="22"/>
  <c r="H558" i="22" s="1"/>
  <c r="K553" i="22"/>
  <c r="H553" i="22"/>
  <c r="J552" i="22"/>
  <c r="I552" i="22"/>
  <c r="K552" i="22" s="1"/>
  <c r="G552" i="22"/>
  <c r="F552" i="22"/>
  <c r="H552" i="22" s="1"/>
  <c r="K551" i="22"/>
  <c r="H551" i="22"/>
  <c r="J550" i="22"/>
  <c r="I550" i="22"/>
  <c r="K550" i="22" s="1"/>
  <c r="G550" i="22"/>
  <c r="F550" i="22"/>
  <c r="H550" i="22" s="1"/>
  <c r="K549" i="22"/>
  <c r="H549" i="22"/>
  <c r="J548" i="22"/>
  <c r="I548" i="22"/>
  <c r="K548" i="22" s="1"/>
  <c r="G548" i="22"/>
  <c r="F548" i="22"/>
  <c r="H548" i="22" s="1"/>
  <c r="J547" i="22"/>
  <c r="J546" i="22" s="1"/>
  <c r="J545" i="22" s="1"/>
  <c r="G547" i="22"/>
  <c r="G546" i="22" s="1"/>
  <c r="G545" i="22" s="1"/>
  <c r="F547" i="22"/>
  <c r="H547" i="22" s="1"/>
  <c r="K544" i="22"/>
  <c r="H544" i="22"/>
  <c r="J543" i="22"/>
  <c r="J542" i="22" s="1"/>
  <c r="J541" i="22" s="1"/>
  <c r="J540" i="22" s="1"/>
  <c r="I543" i="22"/>
  <c r="G543" i="22"/>
  <c r="G542" i="22" s="1"/>
  <c r="G541" i="22" s="1"/>
  <c r="F543" i="22"/>
  <c r="H543" i="22" s="1"/>
  <c r="I542" i="22"/>
  <c r="K542" i="22" s="1"/>
  <c r="K539" i="22"/>
  <c r="H539" i="22"/>
  <c r="J538" i="22"/>
  <c r="I538" i="22"/>
  <c r="K538" i="22" s="1"/>
  <c r="H538" i="22"/>
  <c r="G538" i="22"/>
  <c r="F538" i="22"/>
  <c r="K537" i="22"/>
  <c r="H537" i="22"/>
  <c r="J536" i="22"/>
  <c r="I536" i="22"/>
  <c r="K536" i="22" s="1"/>
  <c r="G536" i="22"/>
  <c r="F536" i="22"/>
  <c r="H536" i="22" s="1"/>
  <c r="K535" i="22"/>
  <c r="H535" i="22"/>
  <c r="J534" i="22"/>
  <c r="I534" i="22"/>
  <c r="K534" i="22" s="1"/>
  <c r="G534" i="22"/>
  <c r="F534" i="22"/>
  <c r="H534" i="22" s="1"/>
  <c r="J533" i="22"/>
  <c r="J532" i="22" s="1"/>
  <c r="J531" i="22" s="1"/>
  <c r="G533" i="22"/>
  <c r="G532" i="22" s="1"/>
  <c r="G531" i="22" s="1"/>
  <c r="F533" i="22"/>
  <c r="H533" i="22" s="1"/>
  <c r="K530" i="22"/>
  <c r="H530" i="22"/>
  <c r="J529" i="22"/>
  <c r="K529" i="22" s="1"/>
  <c r="I529" i="22"/>
  <c r="G529" i="22"/>
  <c r="G528" i="22" s="1"/>
  <c r="F529" i="22"/>
  <c r="H529" i="22" s="1"/>
  <c r="J528" i="22"/>
  <c r="I528" i="22"/>
  <c r="K528" i="22" s="1"/>
  <c r="F528" i="22"/>
  <c r="J527" i="22"/>
  <c r="J526" i="22" s="1"/>
  <c r="J525" i="22" s="1"/>
  <c r="F527" i="22"/>
  <c r="K524" i="22"/>
  <c r="H524" i="22"/>
  <c r="J523" i="22"/>
  <c r="K523" i="22" s="1"/>
  <c r="I523" i="22"/>
  <c r="G523" i="22"/>
  <c r="F523" i="22"/>
  <c r="H523" i="22" s="1"/>
  <c r="K522" i="22"/>
  <c r="H522" i="22"/>
  <c r="J521" i="22"/>
  <c r="K521" i="22" s="1"/>
  <c r="I521" i="22"/>
  <c r="G521" i="22"/>
  <c r="F521" i="22"/>
  <c r="H521" i="22" s="1"/>
  <c r="K520" i="22"/>
  <c r="H520" i="22"/>
  <c r="J519" i="22"/>
  <c r="K519" i="22" s="1"/>
  <c r="I519" i="22"/>
  <c r="H519" i="22"/>
  <c r="G519" i="22"/>
  <c r="G518" i="22" s="1"/>
  <c r="G517" i="22" s="1"/>
  <c r="G516" i="22" s="1"/>
  <c r="F519" i="22"/>
  <c r="J518" i="22"/>
  <c r="J517" i="22" s="1"/>
  <c r="J516" i="22" s="1"/>
  <c r="I518" i="22"/>
  <c r="K518" i="22" s="1"/>
  <c r="F518" i="22"/>
  <c r="H518" i="22" s="1"/>
  <c r="K515" i="22"/>
  <c r="H515" i="22"/>
  <c r="J514" i="22"/>
  <c r="J513" i="22" s="1"/>
  <c r="J512" i="22" s="1"/>
  <c r="I514" i="22"/>
  <c r="K514" i="22" s="1"/>
  <c r="G514" i="22"/>
  <c r="F514" i="22"/>
  <c r="H514" i="22" s="1"/>
  <c r="G513" i="22"/>
  <c r="G512" i="22" s="1"/>
  <c r="K509" i="22"/>
  <c r="H509" i="22"/>
  <c r="J508" i="22"/>
  <c r="I508" i="22"/>
  <c r="K508" i="22" s="1"/>
  <c r="H508" i="22"/>
  <c r="G508" i="22"/>
  <c r="F508" i="22"/>
  <c r="K507" i="22"/>
  <c r="H507" i="22"/>
  <c r="J506" i="22"/>
  <c r="I506" i="22"/>
  <c r="K506" i="22" s="1"/>
  <c r="H506" i="22"/>
  <c r="G506" i="22"/>
  <c r="F506" i="22"/>
  <c r="K505" i="22"/>
  <c r="H505" i="22"/>
  <c r="J504" i="22"/>
  <c r="I504" i="22"/>
  <c r="K504" i="22" s="1"/>
  <c r="H504" i="22"/>
  <c r="G504" i="22"/>
  <c r="F504" i="22"/>
  <c r="J503" i="22"/>
  <c r="J502" i="22" s="1"/>
  <c r="J501" i="22" s="1"/>
  <c r="G503" i="22"/>
  <c r="G502" i="22" s="1"/>
  <c r="G501" i="22" s="1"/>
  <c r="F503" i="22"/>
  <c r="H503" i="22" s="1"/>
  <c r="K500" i="22"/>
  <c r="H500" i="22"/>
  <c r="J499" i="22"/>
  <c r="J498" i="22" s="1"/>
  <c r="J497" i="22" s="1"/>
  <c r="J496" i="22" s="1"/>
  <c r="J495" i="22" s="1"/>
  <c r="I499" i="22"/>
  <c r="G499" i="22"/>
  <c r="G498" i="22" s="1"/>
  <c r="G497" i="22" s="1"/>
  <c r="G496" i="22" s="1"/>
  <c r="F499" i="22"/>
  <c r="H499" i="22" s="1"/>
  <c r="I498" i="22"/>
  <c r="K498" i="22" s="1"/>
  <c r="K494" i="22"/>
  <c r="H494" i="22"/>
  <c r="J493" i="22"/>
  <c r="J492" i="22" s="1"/>
  <c r="J491" i="22" s="1"/>
  <c r="J490" i="22" s="1"/>
  <c r="I493" i="22"/>
  <c r="K493" i="22" s="1"/>
  <c r="G493" i="22"/>
  <c r="G492" i="22" s="1"/>
  <c r="G491" i="22" s="1"/>
  <c r="G490" i="22" s="1"/>
  <c r="F493" i="22"/>
  <c r="H493" i="22" s="1"/>
  <c r="I492" i="22"/>
  <c r="K492" i="22" s="1"/>
  <c r="I491" i="22"/>
  <c r="K491" i="22" s="1"/>
  <c r="I490" i="22"/>
  <c r="K489" i="22"/>
  <c r="H489" i="22"/>
  <c r="J488" i="22"/>
  <c r="I488" i="22"/>
  <c r="K488" i="22" s="1"/>
  <c r="H488" i="22"/>
  <c r="G488" i="22"/>
  <c r="F488" i="22"/>
  <c r="J487" i="22"/>
  <c r="J486" i="22" s="1"/>
  <c r="J485" i="22" s="1"/>
  <c r="I487" i="22"/>
  <c r="K487" i="22" s="1"/>
  <c r="G487" i="22"/>
  <c r="G486" i="22" s="1"/>
  <c r="G485" i="22" s="1"/>
  <c r="G484" i="22" s="1"/>
  <c r="F487" i="22"/>
  <c r="H487" i="22" s="1"/>
  <c r="I486" i="22"/>
  <c r="K486" i="22" s="1"/>
  <c r="K482" i="22"/>
  <c r="H482" i="22"/>
  <c r="J481" i="22"/>
  <c r="J480" i="22" s="1"/>
  <c r="J479" i="22" s="1"/>
  <c r="J478" i="22" s="1"/>
  <c r="J477" i="22" s="1"/>
  <c r="J476" i="22" s="1"/>
  <c r="I481" i="22"/>
  <c r="K481" i="22" s="1"/>
  <c r="G481" i="22"/>
  <c r="F481" i="22"/>
  <c r="H481" i="22" s="1"/>
  <c r="I480" i="22"/>
  <c r="K480" i="22" s="1"/>
  <c r="G480" i="22"/>
  <c r="I479" i="22"/>
  <c r="G479" i="22"/>
  <c r="I478" i="22"/>
  <c r="K478" i="22" s="1"/>
  <c r="G478" i="22"/>
  <c r="I477" i="22"/>
  <c r="G477" i="22"/>
  <c r="I476" i="22"/>
  <c r="K476" i="22" s="1"/>
  <c r="G476" i="22"/>
  <c r="K475" i="22"/>
  <c r="H475" i="22"/>
  <c r="J474" i="22"/>
  <c r="I474" i="22"/>
  <c r="K474" i="22" s="1"/>
  <c r="H474" i="22"/>
  <c r="G474" i="22"/>
  <c r="F474" i="22"/>
  <c r="J473" i="22"/>
  <c r="J472" i="22" s="1"/>
  <c r="J471" i="22" s="1"/>
  <c r="I473" i="22"/>
  <c r="K473" i="22" s="1"/>
  <c r="G473" i="22"/>
  <c r="G472" i="22" s="1"/>
  <c r="G471" i="22" s="1"/>
  <c r="F473" i="22"/>
  <c r="H473" i="22" s="1"/>
  <c r="I472" i="22"/>
  <c r="K472" i="22" s="1"/>
  <c r="K470" i="22"/>
  <c r="H470" i="22"/>
  <c r="J469" i="22"/>
  <c r="I469" i="22"/>
  <c r="K469" i="22" s="1"/>
  <c r="G469" i="22"/>
  <c r="F469" i="22"/>
  <c r="H469" i="22" s="1"/>
  <c r="K468" i="22"/>
  <c r="H468" i="22"/>
  <c r="J467" i="22"/>
  <c r="K467" i="22" s="1"/>
  <c r="H467" i="22"/>
  <c r="G467" i="22"/>
  <c r="J466" i="22"/>
  <c r="K466" i="22" s="1"/>
  <c r="H466" i="22"/>
  <c r="G466" i="22"/>
  <c r="J465" i="22"/>
  <c r="J460" i="22" s="1"/>
  <c r="H465" i="22"/>
  <c r="G465" i="22"/>
  <c r="K464" i="22"/>
  <c r="H464" i="22"/>
  <c r="K463" i="22"/>
  <c r="J463" i="22"/>
  <c r="G463" i="22"/>
  <c r="H463" i="22" s="1"/>
  <c r="K462" i="22"/>
  <c r="J462" i="22"/>
  <c r="G462" i="22"/>
  <c r="H462" i="22" s="1"/>
  <c r="K461" i="22"/>
  <c r="J461" i="22"/>
  <c r="G461" i="22"/>
  <c r="H461" i="22" s="1"/>
  <c r="G460" i="22"/>
  <c r="H460" i="22" s="1"/>
  <c r="G459" i="22"/>
  <c r="H459" i="22" s="1"/>
  <c r="K458" i="22"/>
  <c r="H458" i="22"/>
  <c r="J457" i="22"/>
  <c r="J456" i="22" s="1"/>
  <c r="I457" i="22"/>
  <c r="K457" i="22" s="1"/>
  <c r="G457" i="22"/>
  <c r="F457" i="22"/>
  <c r="H457" i="22" s="1"/>
  <c r="I456" i="22"/>
  <c r="G456" i="22"/>
  <c r="G455" i="22" s="1"/>
  <c r="G454" i="22" s="1"/>
  <c r="G453" i="22" s="1"/>
  <c r="G452" i="22" s="1"/>
  <c r="I455" i="22"/>
  <c r="K451" i="22"/>
  <c r="H451" i="22"/>
  <c r="J450" i="22"/>
  <c r="I450" i="22"/>
  <c r="K450" i="22" s="1"/>
  <c r="G450" i="22"/>
  <c r="H450" i="22" s="1"/>
  <c r="F450" i="22"/>
  <c r="J449" i="22"/>
  <c r="J448" i="22" s="1"/>
  <c r="I449" i="22"/>
  <c r="K449" i="22" s="1"/>
  <c r="G449" i="22"/>
  <c r="F449" i="22"/>
  <c r="H449" i="22" s="1"/>
  <c r="I448" i="22"/>
  <c r="G448" i="22"/>
  <c r="G447" i="22" s="1"/>
  <c r="G446" i="22" s="1"/>
  <c r="G445" i="22" s="1"/>
  <c r="I447" i="22"/>
  <c r="K444" i="22"/>
  <c r="H444" i="22"/>
  <c r="J443" i="22"/>
  <c r="J442" i="22" s="1"/>
  <c r="I443" i="22"/>
  <c r="K443" i="22" s="1"/>
  <c r="G443" i="22"/>
  <c r="F443" i="22"/>
  <c r="H443" i="22" s="1"/>
  <c r="I442" i="22"/>
  <c r="G442" i="22"/>
  <c r="G441" i="22" s="1"/>
  <c r="G440" i="22" s="1"/>
  <c r="G439" i="22" s="1"/>
  <c r="G438" i="22" s="1"/>
  <c r="I441" i="22"/>
  <c r="I440" i="22"/>
  <c r="I439" i="22"/>
  <c r="I438" i="22"/>
  <c r="K437" i="22"/>
  <c r="H437" i="22"/>
  <c r="J436" i="22"/>
  <c r="I436" i="22"/>
  <c r="K436" i="22" s="1"/>
  <c r="G436" i="22"/>
  <c r="H436" i="22" s="1"/>
  <c r="F436" i="22"/>
  <c r="J435" i="22"/>
  <c r="J434" i="22" s="1"/>
  <c r="J433" i="22" s="1"/>
  <c r="I435" i="22"/>
  <c r="K435" i="22" s="1"/>
  <c r="G435" i="22"/>
  <c r="F435" i="22"/>
  <c r="H435" i="22" s="1"/>
  <c r="I434" i="22"/>
  <c r="K434" i="22" s="1"/>
  <c r="G434" i="22"/>
  <c r="I433" i="22"/>
  <c r="G433" i="22"/>
  <c r="K432" i="22"/>
  <c r="H432" i="22"/>
  <c r="J431" i="22"/>
  <c r="I431" i="22"/>
  <c r="K431" i="22" s="1"/>
  <c r="G431" i="22"/>
  <c r="F431" i="22"/>
  <c r="H431" i="22" s="1"/>
  <c r="K430" i="22"/>
  <c r="H430" i="22"/>
  <c r="K429" i="22"/>
  <c r="J429" i="22"/>
  <c r="J428" i="22" s="1"/>
  <c r="J427" i="22" s="1"/>
  <c r="J426" i="22" s="1"/>
  <c r="I429" i="22"/>
  <c r="G429" i="22"/>
  <c r="G428" i="22" s="1"/>
  <c r="G427" i="22" s="1"/>
  <c r="G426" i="22" s="1"/>
  <c r="F429" i="22"/>
  <c r="H429" i="22" s="1"/>
  <c r="I428" i="22"/>
  <c r="K428" i="22" s="1"/>
  <c r="K425" i="22"/>
  <c r="H425" i="22"/>
  <c r="J424" i="22"/>
  <c r="I424" i="22"/>
  <c r="K424" i="22" s="1"/>
  <c r="G424" i="22"/>
  <c r="H424" i="22" s="1"/>
  <c r="F424" i="22"/>
  <c r="K423" i="22"/>
  <c r="H423" i="22"/>
  <c r="J422" i="22"/>
  <c r="I422" i="22"/>
  <c r="K422" i="22" s="1"/>
  <c r="H422" i="22"/>
  <c r="G422" i="22"/>
  <c r="F422" i="22"/>
  <c r="J421" i="22"/>
  <c r="J420" i="22" s="1"/>
  <c r="J419" i="22" s="1"/>
  <c r="J418" i="22" s="1"/>
  <c r="J417" i="22" s="1"/>
  <c r="G421" i="22"/>
  <c r="G420" i="22" s="1"/>
  <c r="G419" i="22" s="1"/>
  <c r="G418" i="22" s="1"/>
  <c r="G417" i="22" s="1"/>
  <c r="F421" i="22"/>
  <c r="H421" i="22" s="1"/>
  <c r="K416" i="22"/>
  <c r="H416" i="22"/>
  <c r="K415" i="22"/>
  <c r="J415" i="22"/>
  <c r="J414" i="22" s="1"/>
  <c r="I415" i="22"/>
  <c r="G415" i="22"/>
  <c r="G414" i="22" s="1"/>
  <c r="F415" i="22"/>
  <c r="H415" i="22" s="1"/>
  <c r="I414" i="22"/>
  <c r="K414" i="22" s="1"/>
  <c r="K413" i="22"/>
  <c r="H413" i="22"/>
  <c r="J412" i="22"/>
  <c r="I412" i="22"/>
  <c r="K412" i="22" s="1"/>
  <c r="H412" i="22"/>
  <c r="G412" i="22"/>
  <c r="F412" i="22"/>
  <c r="J411" i="22"/>
  <c r="J410" i="22" s="1"/>
  <c r="G411" i="22"/>
  <c r="F411" i="22"/>
  <c r="H411" i="22" s="1"/>
  <c r="K409" i="22"/>
  <c r="H409" i="22"/>
  <c r="J408" i="22"/>
  <c r="I408" i="22"/>
  <c r="K408" i="22" s="1"/>
  <c r="H408" i="22"/>
  <c r="G408" i="22"/>
  <c r="F408" i="22"/>
  <c r="J407" i="22"/>
  <c r="J406" i="22" s="1"/>
  <c r="J405" i="22" s="1"/>
  <c r="J404" i="22" s="1"/>
  <c r="J403" i="22" s="1"/>
  <c r="G407" i="22"/>
  <c r="G406" i="22" s="1"/>
  <c r="F407" i="22"/>
  <c r="H407" i="22" s="1"/>
  <c r="K402" i="22"/>
  <c r="H402" i="22"/>
  <c r="K401" i="22"/>
  <c r="J401" i="22"/>
  <c r="J400" i="22" s="1"/>
  <c r="I401" i="22"/>
  <c r="G401" i="22"/>
  <c r="G400" i="22" s="1"/>
  <c r="G399" i="22" s="1"/>
  <c r="G398" i="22" s="1"/>
  <c r="F401" i="22"/>
  <c r="I400" i="22"/>
  <c r="J399" i="22"/>
  <c r="J398" i="22" s="1"/>
  <c r="K397" i="22"/>
  <c r="H397" i="22"/>
  <c r="J396" i="22"/>
  <c r="I396" i="22"/>
  <c r="K396" i="22" s="1"/>
  <c r="H396" i="22"/>
  <c r="G396" i="22"/>
  <c r="F396" i="22"/>
  <c r="J395" i="22"/>
  <c r="J394" i="22" s="1"/>
  <c r="J393" i="22" s="1"/>
  <c r="G395" i="22"/>
  <c r="F395" i="22"/>
  <c r="G394" i="22"/>
  <c r="G393" i="22"/>
  <c r="K392" i="22"/>
  <c r="H392" i="22"/>
  <c r="K391" i="22"/>
  <c r="J391" i="22"/>
  <c r="J390" i="22" s="1"/>
  <c r="J389" i="22" s="1"/>
  <c r="J388" i="22" s="1"/>
  <c r="J387" i="22" s="1"/>
  <c r="J386" i="22" s="1"/>
  <c r="J385" i="22" s="1"/>
  <c r="I391" i="22"/>
  <c r="G391" i="22"/>
  <c r="F391" i="22"/>
  <c r="K390" i="22"/>
  <c r="I390" i="22"/>
  <c r="G390" i="22"/>
  <c r="I389" i="22"/>
  <c r="G389" i="22"/>
  <c r="G388" i="22" s="1"/>
  <c r="G387" i="22" s="1"/>
  <c r="G386" i="22" s="1"/>
  <c r="G385" i="22" s="1"/>
  <c r="I388" i="22"/>
  <c r="K388" i="22" s="1"/>
  <c r="K384" i="22"/>
  <c r="H384" i="22"/>
  <c r="J383" i="22"/>
  <c r="J380" i="22" s="1"/>
  <c r="I383" i="22"/>
  <c r="K383" i="22" s="1"/>
  <c r="G383" i="22"/>
  <c r="G380" i="22" s="1"/>
  <c r="G379" i="22" s="1"/>
  <c r="G378" i="22" s="1"/>
  <c r="G377" i="22" s="1"/>
  <c r="G376" i="22" s="1"/>
  <c r="F383" i="22"/>
  <c r="K382" i="22"/>
  <c r="H382" i="22"/>
  <c r="K381" i="22"/>
  <c r="H381" i="22"/>
  <c r="I380" i="22"/>
  <c r="I379" i="22" s="1"/>
  <c r="J379" i="22"/>
  <c r="J378" i="22" s="1"/>
  <c r="J377" i="22" s="1"/>
  <c r="J376" i="22" s="1"/>
  <c r="K375" i="22"/>
  <c r="H375" i="22"/>
  <c r="J374" i="22"/>
  <c r="I374" i="22"/>
  <c r="K374" i="22" s="1"/>
  <c r="H374" i="22"/>
  <c r="G374" i="22"/>
  <c r="F374" i="22"/>
  <c r="J373" i="22"/>
  <c r="J372" i="22" s="1"/>
  <c r="J371" i="22" s="1"/>
  <c r="G373" i="22"/>
  <c r="G372" i="22" s="1"/>
  <c r="G371" i="22" s="1"/>
  <c r="F373" i="22"/>
  <c r="H373" i="22" s="1"/>
  <c r="K370" i="22"/>
  <c r="H370" i="22"/>
  <c r="J369" i="22"/>
  <c r="K369" i="22" s="1"/>
  <c r="I369" i="22"/>
  <c r="G369" i="22"/>
  <c r="F369" i="22"/>
  <c r="H369" i="22" s="1"/>
  <c r="K368" i="22"/>
  <c r="H368" i="22"/>
  <c r="J367" i="22"/>
  <c r="J366" i="22" s="1"/>
  <c r="J365" i="22" s="1"/>
  <c r="J364" i="22" s="1"/>
  <c r="J363" i="22" s="1"/>
  <c r="J362" i="22" s="1"/>
  <c r="I367" i="22"/>
  <c r="G367" i="22"/>
  <c r="G366" i="22" s="1"/>
  <c r="G365" i="22" s="1"/>
  <c r="G364" i="22" s="1"/>
  <c r="G363" i="22" s="1"/>
  <c r="G362" i="22" s="1"/>
  <c r="F367" i="22"/>
  <c r="H367" i="22" s="1"/>
  <c r="I366" i="22"/>
  <c r="K366" i="22" s="1"/>
  <c r="K361" i="22"/>
  <c r="H361" i="22"/>
  <c r="J360" i="22"/>
  <c r="I360" i="22"/>
  <c r="K360" i="22" s="1"/>
  <c r="H360" i="22"/>
  <c r="G360" i="22"/>
  <c r="F360" i="22"/>
  <c r="J359" i="22"/>
  <c r="J358" i="22" s="1"/>
  <c r="J357" i="22" s="1"/>
  <c r="J356" i="22" s="1"/>
  <c r="J355" i="22" s="1"/>
  <c r="J354" i="22" s="1"/>
  <c r="G359" i="22"/>
  <c r="G358" i="22" s="1"/>
  <c r="G357" i="22" s="1"/>
  <c r="G356" i="22" s="1"/>
  <c r="G355" i="22" s="1"/>
  <c r="G354" i="22" s="1"/>
  <c r="F359" i="22"/>
  <c r="H359" i="22" s="1"/>
  <c r="K353" i="22"/>
  <c r="H353" i="22"/>
  <c r="J352" i="22"/>
  <c r="I352" i="22"/>
  <c r="K352" i="22" s="1"/>
  <c r="H352" i="22"/>
  <c r="G352" i="22"/>
  <c r="F352" i="22"/>
  <c r="J351" i="22"/>
  <c r="J350" i="22" s="1"/>
  <c r="J349" i="22" s="1"/>
  <c r="J348" i="22" s="1"/>
  <c r="J347" i="22" s="1"/>
  <c r="G351" i="22"/>
  <c r="G350" i="22" s="1"/>
  <c r="G349" i="22" s="1"/>
  <c r="G348" i="22" s="1"/>
  <c r="G347" i="22" s="1"/>
  <c r="F351" i="22"/>
  <c r="H351" i="22" s="1"/>
  <c r="K346" i="22"/>
  <c r="H346" i="22"/>
  <c r="J345" i="22"/>
  <c r="J344" i="22" s="1"/>
  <c r="J343" i="22" s="1"/>
  <c r="J342" i="22" s="1"/>
  <c r="I345" i="22"/>
  <c r="G345" i="22"/>
  <c r="G344" i="22" s="1"/>
  <c r="G343" i="22" s="1"/>
  <c r="G342" i="22" s="1"/>
  <c r="F345" i="22"/>
  <c r="H345" i="22" s="1"/>
  <c r="I344" i="22"/>
  <c r="K344" i="22" s="1"/>
  <c r="K341" i="22"/>
  <c r="H341" i="22"/>
  <c r="J340" i="22"/>
  <c r="I340" i="22"/>
  <c r="K340" i="22" s="1"/>
  <c r="H340" i="22"/>
  <c r="G340" i="22"/>
  <c r="F340" i="22"/>
  <c r="J339" i="22"/>
  <c r="J338" i="22" s="1"/>
  <c r="J337" i="22" s="1"/>
  <c r="I339" i="22"/>
  <c r="G339" i="22"/>
  <c r="G338" i="22" s="1"/>
  <c r="G337" i="22" s="1"/>
  <c r="F339" i="22"/>
  <c r="H339" i="22" s="1"/>
  <c r="I338" i="22"/>
  <c r="K338" i="22" s="1"/>
  <c r="K336" i="22"/>
  <c r="H336" i="22"/>
  <c r="J335" i="22"/>
  <c r="I335" i="22"/>
  <c r="G335" i="22"/>
  <c r="G334" i="22" s="1"/>
  <c r="F335" i="22"/>
  <c r="I334" i="22"/>
  <c r="G333" i="22"/>
  <c r="G332" i="22" s="1"/>
  <c r="K331" i="22"/>
  <c r="H331" i="22"/>
  <c r="K330" i="22"/>
  <c r="H330" i="22"/>
  <c r="K329" i="22"/>
  <c r="J329" i="22"/>
  <c r="J328" i="22" s="1"/>
  <c r="I329" i="22"/>
  <c r="G329" i="22"/>
  <c r="G328" i="22" s="1"/>
  <c r="G327" i="22" s="1"/>
  <c r="F329" i="22"/>
  <c r="I328" i="22"/>
  <c r="J327" i="22"/>
  <c r="K326" i="22"/>
  <c r="H326" i="22"/>
  <c r="J325" i="22"/>
  <c r="J324" i="22" s="1"/>
  <c r="J323" i="22" s="1"/>
  <c r="J322" i="22" s="1"/>
  <c r="I325" i="22"/>
  <c r="G325" i="22"/>
  <c r="G324" i="22" s="1"/>
  <c r="G323" i="22" s="1"/>
  <c r="G322" i="22" s="1"/>
  <c r="G321" i="22" s="1"/>
  <c r="G320" i="22" s="1"/>
  <c r="F325" i="22"/>
  <c r="I324" i="22"/>
  <c r="K319" i="22"/>
  <c r="H319" i="22"/>
  <c r="K318" i="22"/>
  <c r="J318" i="22"/>
  <c r="I318" i="22"/>
  <c r="G318" i="22"/>
  <c r="H318" i="22" s="1"/>
  <c r="F318" i="22"/>
  <c r="K317" i="22"/>
  <c r="H317" i="22"/>
  <c r="K316" i="22"/>
  <c r="J316" i="22"/>
  <c r="I316" i="22"/>
  <c r="G316" i="22"/>
  <c r="G315" i="22" s="1"/>
  <c r="G314" i="22" s="1"/>
  <c r="G313" i="22" s="1"/>
  <c r="G312" i="22" s="1"/>
  <c r="G311" i="22" s="1"/>
  <c r="F316" i="22"/>
  <c r="J315" i="22"/>
  <c r="J314" i="22" s="1"/>
  <c r="J313" i="22" s="1"/>
  <c r="J312" i="22" s="1"/>
  <c r="J311" i="22" s="1"/>
  <c r="I315" i="22"/>
  <c r="K315" i="22" s="1"/>
  <c r="F315" i="22"/>
  <c r="H315" i="22" s="1"/>
  <c r="K310" i="22"/>
  <c r="H310" i="22"/>
  <c r="J309" i="22"/>
  <c r="J308" i="22" s="1"/>
  <c r="J307" i="22" s="1"/>
  <c r="J306" i="22" s="1"/>
  <c r="J305" i="22" s="1"/>
  <c r="J304" i="22" s="1"/>
  <c r="I309" i="22"/>
  <c r="K309" i="22" s="1"/>
  <c r="G309" i="22"/>
  <c r="F309" i="22"/>
  <c r="H309" i="22" s="1"/>
  <c r="G308" i="22"/>
  <c r="G307" i="22" s="1"/>
  <c r="G306" i="22" s="1"/>
  <c r="G305" i="22" s="1"/>
  <c r="G304" i="22" s="1"/>
  <c r="K303" i="22"/>
  <c r="H303" i="22"/>
  <c r="K302" i="22"/>
  <c r="J302" i="22"/>
  <c r="I302" i="22"/>
  <c r="G302" i="22"/>
  <c r="G301" i="22" s="1"/>
  <c r="G300" i="22" s="1"/>
  <c r="G299" i="22" s="1"/>
  <c r="F302" i="22"/>
  <c r="J301" i="22"/>
  <c r="J300" i="22" s="1"/>
  <c r="J299" i="22" s="1"/>
  <c r="I301" i="22"/>
  <c r="K301" i="22" s="1"/>
  <c r="F301" i="22"/>
  <c r="H301" i="22" s="1"/>
  <c r="K298" i="22"/>
  <c r="H298" i="22"/>
  <c r="J297" i="22"/>
  <c r="J296" i="22" s="1"/>
  <c r="J295" i="22" s="1"/>
  <c r="J294" i="22" s="1"/>
  <c r="J293" i="22" s="1"/>
  <c r="J292" i="22" s="1"/>
  <c r="J291" i="22" s="1"/>
  <c r="I297" i="22"/>
  <c r="K297" i="22" s="1"/>
  <c r="G297" i="22"/>
  <c r="F297" i="22"/>
  <c r="H297" i="22" s="1"/>
  <c r="G296" i="22"/>
  <c r="G295" i="22" s="1"/>
  <c r="G294" i="22" s="1"/>
  <c r="G293" i="22" s="1"/>
  <c r="G292" i="22" s="1"/>
  <c r="G291" i="22" s="1"/>
  <c r="K290" i="22"/>
  <c r="H290" i="22"/>
  <c r="J289" i="22"/>
  <c r="J288" i="22" s="1"/>
  <c r="J287" i="22" s="1"/>
  <c r="J286" i="22" s="1"/>
  <c r="J285" i="22" s="1"/>
  <c r="J284" i="22" s="1"/>
  <c r="I289" i="22"/>
  <c r="K289" i="22" s="1"/>
  <c r="G289" i="22"/>
  <c r="F289" i="22"/>
  <c r="H289" i="22" s="1"/>
  <c r="G288" i="22"/>
  <c r="G287" i="22" s="1"/>
  <c r="G286" i="22" s="1"/>
  <c r="G285" i="22" s="1"/>
  <c r="G284" i="22" s="1"/>
  <c r="K283" i="22"/>
  <c r="H283" i="22"/>
  <c r="K282" i="22"/>
  <c r="J282" i="22"/>
  <c r="I282" i="22"/>
  <c r="H282" i="22"/>
  <c r="G282" i="22"/>
  <c r="G281" i="22" s="1"/>
  <c r="F282" i="22"/>
  <c r="J281" i="22"/>
  <c r="J280" i="22" s="1"/>
  <c r="I281" i="22"/>
  <c r="K281" i="22" s="1"/>
  <c r="F281" i="22"/>
  <c r="H281" i="22" s="1"/>
  <c r="J279" i="22"/>
  <c r="J278" i="22" s="1"/>
  <c r="J277" i="22" s="1"/>
  <c r="I279" i="22"/>
  <c r="K279" i="22" s="1"/>
  <c r="F279" i="22"/>
  <c r="K276" i="22"/>
  <c r="H276" i="22"/>
  <c r="J275" i="22"/>
  <c r="J274" i="22" s="1"/>
  <c r="J273" i="22" s="1"/>
  <c r="J272" i="22" s="1"/>
  <c r="J271" i="22" s="1"/>
  <c r="I275" i="22"/>
  <c r="K275" i="22" s="1"/>
  <c r="G275" i="22"/>
  <c r="F275" i="22"/>
  <c r="H275" i="22" s="1"/>
  <c r="G274" i="22"/>
  <c r="G273" i="22" s="1"/>
  <c r="G272" i="22" s="1"/>
  <c r="G271" i="22" s="1"/>
  <c r="K270" i="22"/>
  <c r="H270" i="22"/>
  <c r="J269" i="22"/>
  <c r="I269" i="22"/>
  <c r="K269" i="22" s="1"/>
  <c r="G269" i="22"/>
  <c r="F269" i="22"/>
  <c r="H269" i="22" s="1"/>
  <c r="K268" i="22"/>
  <c r="H268" i="22"/>
  <c r="J267" i="22"/>
  <c r="J266" i="22" s="1"/>
  <c r="J265" i="22" s="1"/>
  <c r="J264" i="22" s="1"/>
  <c r="J263" i="22" s="1"/>
  <c r="I267" i="22"/>
  <c r="K267" i="22" s="1"/>
  <c r="G267" i="22"/>
  <c r="F267" i="22"/>
  <c r="H267" i="22" s="1"/>
  <c r="G266" i="22"/>
  <c r="G265" i="22" s="1"/>
  <c r="G264" i="22" s="1"/>
  <c r="G263" i="22" s="1"/>
  <c r="K260" i="22"/>
  <c r="H260" i="22"/>
  <c r="J259" i="22"/>
  <c r="J258" i="22" s="1"/>
  <c r="J257" i="22" s="1"/>
  <c r="J256" i="22" s="1"/>
  <c r="J255" i="22" s="1"/>
  <c r="J254" i="22" s="1"/>
  <c r="I259" i="22"/>
  <c r="K259" i="22" s="1"/>
  <c r="G259" i="22"/>
  <c r="F259" i="22"/>
  <c r="H259" i="22" s="1"/>
  <c r="G258" i="22"/>
  <c r="G257" i="22" s="1"/>
  <c r="G256" i="22" s="1"/>
  <c r="G255" i="22" s="1"/>
  <c r="G254" i="22" s="1"/>
  <c r="K253" i="22"/>
  <c r="H253" i="22"/>
  <c r="K252" i="22"/>
  <c r="J252" i="22"/>
  <c r="I252" i="22"/>
  <c r="G252" i="22"/>
  <c r="H252" i="22" s="1"/>
  <c r="F252" i="22"/>
  <c r="K251" i="22"/>
  <c r="H251" i="22"/>
  <c r="K250" i="22"/>
  <c r="J250" i="22"/>
  <c r="I250" i="22"/>
  <c r="G250" i="22"/>
  <c r="H250" i="22" s="1"/>
  <c r="F250" i="22"/>
  <c r="K249" i="22"/>
  <c r="H249" i="22"/>
  <c r="K248" i="22"/>
  <c r="J248" i="22"/>
  <c r="I248" i="22"/>
  <c r="G248" i="22"/>
  <c r="G247" i="22" s="1"/>
  <c r="G246" i="22" s="1"/>
  <c r="G245" i="22" s="1"/>
  <c r="G244" i="22" s="1"/>
  <c r="G243" i="22" s="1"/>
  <c r="F248" i="22"/>
  <c r="J247" i="22"/>
  <c r="J246" i="22" s="1"/>
  <c r="J245" i="22" s="1"/>
  <c r="J244" i="22" s="1"/>
  <c r="J243" i="22" s="1"/>
  <c r="I247" i="22"/>
  <c r="K247" i="22" s="1"/>
  <c r="F247" i="22"/>
  <c r="H247" i="22" s="1"/>
  <c r="K242" i="22"/>
  <c r="H242" i="22"/>
  <c r="J241" i="22"/>
  <c r="J240" i="22" s="1"/>
  <c r="J239" i="22" s="1"/>
  <c r="I241" i="22"/>
  <c r="K241" i="22" s="1"/>
  <c r="G241" i="22"/>
  <c r="F241" i="22"/>
  <c r="H241" i="22" s="1"/>
  <c r="G240" i="22"/>
  <c r="G239" i="22" s="1"/>
  <c r="K237" i="22"/>
  <c r="H237" i="22"/>
  <c r="K236" i="22"/>
  <c r="J236" i="22"/>
  <c r="I236" i="22"/>
  <c r="G236" i="22"/>
  <c r="G235" i="22" s="1"/>
  <c r="G234" i="22" s="1"/>
  <c r="F236" i="22"/>
  <c r="J235" i="22"/>
  <c r="J234" i="22" s="1"/>
  <c r="I235" i="22"/>
  <c r="K235" i="22" s="1"/>
  <c r="F235" i="22"/>
  <c r="H235" i="22" s="1"/>
  <c r="K232" i="22"/>
  <c r="H232" i="22"/>
  <c r="J231" i="22"/>
  <c r="J230" i="22" s="1"/>
  <c r="J229" i="22" s="1"/>
  <c r="J228" i="22" s="1"/>
  <c r="J227" i="22" s="1"/>
  <c r="J226" i="22" s="1"/>
  <c r="J225" i="22" s="1"/>
  <c r="I231" i="22"/>
  <c r="K231" i="22" s="1"/>
  <c r="G231" i="22"/>
  <c r="F231" i="22"/>
  <c r="H231" i="22" s="1"/>
  <c r="G230" i="22"/>
  <c r="G229" i="22" s="1"/>
  <c r="G228" i="22" s="1"/>
  <c r="G227" i="22" s="1"/>
  <c r="G226" i="22" s="1"/>
  <c r="G225" i="22" s="1"/>
  <c r="K224" i="22"/>
  <c r="H224" i="22"/>
  <c r="J223" i="22"/>
  <c r="I223" i="22"/>
  <c r="K223" i="22" s="1"/>
  <c r="G223" i="22"/>
  <c r="F223" i="22"/>
  <c r="H223" i="22" s="1"/>
  <c r="K222" i="22"/>
  <c r="J222" i="22"/>
  <c r="I222" i="22"/>
  <c r="G222" i="22"/>
  <c r="G221" i="22" s="1"/>
  <c r="G220" i="22" s="1"/>
  <c r="F222" i="22"/>
  <c r="J221" i="22"/>
  <c r="I221" i="22"/>
  <c r="K221" i="22" s="1"/>
  <c r="F221" i="22"/>
  <c r="H221" i="22" s="1"/>
  <c r="J220" i="22"/>
  <c r="F220" i="22"/>
  <c r="J219" i="22"/>
  <c r="F219" i="22"/>
  <c r="J218" i="22"/>
  <c r="F218" i="22"/>
  <c r="K217" i="22"/>
  <c r="H217" i="22"/>
  <c r="J216" i="22"/>
  <c r="I216" i="22"/>
  <c r="K216" i="22" s="1"/>
  <c r="H216" i="22"/>
  <c r="G216" i="22"/>
  <c r="F216" i="22"/>
  <c r="K215" i="22"/>
  <c r="H215" i="22"/>
  <c r="J214" i="22"/>
  <c r="I214" i="22"/>
  <c r="K214" i="22" s="1"/>
  <c r="G214" i="22"/>
  <c r="F214" i="22"/>
  <c r="H214" i="22" s="1"/>
  <c r="K213" i="22"/>
  <c r="H213" i="22"/>
  <c r="J212" i="22"/>
  <c r="I212" i="22"/>
  <c r="K212" i="22" s="1"/>
  <c r="H212" i="22"/>
  <c r="G212" i="22"/>
  <c r="F212" i="22"/>
  <c r="J211" i="22"/>
  <c r="J210" i="22" s="1"/>
  <c r="J209" i="22" s="1"/>
  <c r="G211" i="22"/>
  <c r="F211" i="22"/>
  <c r="H211" i="22" s="1"/>
  <c r="G210" i="22"/>
  <c r="G209" i="22"/>
  <c r="K208" i="22"/>
  <c r="H208" i="22"/>
  <c r="J207" i="22"/>
  <c r="I207" i="22"/>
  <c r="K207" i="22" s="1"/>
  <c r="G207" i="22"/>
  <c r="F207" i="22"/>
  <c r="H207" i="22" s="1"/>
  <c r="K206" i="22"/>
  <c r="H206" i="22"/>
  <c r="J205" i="22"/>
  <c r="J204" i="22" s="1"/>
  <c r="J203" i="22" s="1"/>
  <c r="J202" i="22" s="1"/>
  <c r="I205" i="22"/>
  <c r="K205" i="22" s="1"/>
  <c r="G205" i="22"/>
  <c r="F205" i="22"/>
  <c r="H205" i="22" s="1"/>
  <c r="I204" i="22"/>
  <c r="K204" i="22" s="1"/>
  <c r="G204" i="22"/>
  <c r="I203" i="22"/>
  <c r="K203" i="22" s="1"/>
  <c r="G203" i="22"/>
  <c r="G202" i="22" s="1"/>
  <c r="I202" i="22"/>
  <c r="K202" i="22" s="1"/>
  <c r="K201" i="22"/>
  <c r="H201" i="22"/>
  <c r="J200" i="22"/>
  <c r="I200" i="22"/>
  <c r="K200" i="22" s="1"/>
  <c r="H200" i="22"/>
  <c r="G200" i="22"/>
  <c r="F200" i="22"/>
  <c r="J199" i="22"/>
  <c r="J198" i="22" s="1"/>
  <c r="J197" i="22" s="1"/>
  <c r="J196" i="22" s="1"/>
  <c r="J195" i="22" s="1"/>
  <c r="G199" i="22"/>
  <c r="G198" i="22" s="1"/>
  <c r="G197" i="22" s="1"/>
  <c r="G196" i="22" s="1"/>
  <c r="G195" i="22" s="1"/>
  <c r="F199" i="22"/>
  <c r="H199" i="22" s="1"/>
  <c r="K194" i="22"/>
  <c r="H194" i="22"/>
  <c r="K193" i="22"/>
  <c r="J193" i="22"/>
  <c r="J192" i="22" s="1"/>
  <c r="J191" i="22" s="1"/>
  <c r="J190" i="22" s="1"/>
  <c r="I193" i="22"/>
  <c r="G193" i="22"/>
  <c r="G192" i="22" s="1"/>
  <c r="G191" i="22" s="1"/>
  <c r="G190" i="22" s="1"/>
  <c r="F193" i="22"/>
  <c r="H193" i="22" s="1"/>
  <c r="I192" i="22"/>
  <c r="K192" i="22" s="1"/>
  <c r="K189" i="22"/>
  <c r="H189" i="22"/>
  <c r="J188" i="22"/>
  <c r="I188" i="22"/>
  <c r="K188" i="22" s="1"/>
  <c r="H188" i="22"/>
  <c r="G188" i="22"/>
  <c r="F188" i="22"/>
  <c r="J187" i="22"/>
  <c r="J186" i="22" s="1"/>
  <c r="J185" i="22" s="1"/>
  <c r="G187" i="22"/>
  <c r="G186" i="22" s="1"/>
  <c r="G185" i="22" s="1"/>
  <c r="F187" i="22"/>
  <c r="H187" i="22" s="1"/>
  <c r="K184" i="22"/>
  <c r="H184" i="22"/>
  <c r="J183" i="22"/>
  <c r="J182" i="22" s="1"/>
  <c r="J181" i="22" s="1"/>
  <c r="J180" i="22" s="1"/>
  <c r="J179" i="22" s="1"/>
  <c r="J178" i="22" s="1"/>
  <c r="I183" i="22"/>
  <c r="G183" i="22"/>
  <c r="G182" i="22" s="1"/>
  <c r="G181" i="22" s="1"/>
  <c r="G180" i="22" s="1"/>
  <c r="G179" i="22" s="1"/>
  <c r="G178" i="22" s="1"/>
  <c r="F183" i="22"/>
  <c r="H183" i="22" s="1"/>
  <c r="I182" i="22"/>
  <c r="K182" i="22" s="1"/>
  <c r="K177" i="22"/>
  <c r="H177" i="22"/>
  <c r="J176" i="22"/>
  <c r="I176" i="22"/>
  <c r="K176" i="22" s="1"/>
  <c r="H176" i="22"/>
  <c r="G176" i="22"/>
  <c r="F176" i="22"/>
  <c r="J175" i="22"/>
  <c r="J174" i="22" s="1"/>
  <c r="J173" i="22" s="1"/>
  <c r="J172" i="22" s="1"/>
  <c r="J171" i="22" s="1"/>
  <c r="G175" i="22"/>
  <c r="F175" i="22"/>
  <c r="H175" i="22" s="1"/>
  <c r="G174" i="22"/>
  <c r="G173" i="22"/>
  <c r="G172" i="22" s="1"/>
  <c r="G171" i="22" s="1"/>
  <c r="K170" i="22"/>
  <c r="H170" i="22"/>
  <c r="J169" i="22"/>
  <c r="K169" i="22" s="1"/>
  <c r="I169" i="22"/>
  <c r="H169" i="22"/>
  <c r="G169" i="22"/>
  <c r="G168" i="22" s="1"/>
  <c r="G167" i="22" s="1"/>
  <c r="G166" i="22" s="1"/>
  <c r="G165" i="22" s="1"/>
  <c r="G164" i="22" s="1"/>
  <c r="F169" i="22"/>
  <c r="J168" i="22"/>
  <c r="J167" i="22" s="1"/>
  <c r="J166" i="22" s="1"/>
  <c r="J165" i="22" s="1"/>
  <c r="J164" i="22" s="1"/>
  <c r="I168" i="22"/>
  <c r="K168" i="22" s="1"/>
  <c r="F168" i="22"/>
  <c r="H168" i="22" s="1"/>
  <c r="K163" i="22"/>
  <c r="H163" i="22"/>
  <c r="J162" i="22"/>
  <c r="J161" i="22" s="1"/>
  <c r="J160" i="22" s="1"/>
  <c r="J159" i="22" s="1"/>
  <c r="I162" i="22"/>
  <c r="K162" i="22" s="1"/>
  <c r="G162" i="22"/>
  <c r="F162" i="22"/>
  <c r="H162" i="22" s="1"/>
  <c r="G161" i="22"/>
  <c r="G160" i="22" s="1"/>
  <c r="G159" i="22" s="1"/>
  <c r="K158" i="22"/>
  <c r="H158" i="22"/>
  <c r="J157" i="22"/>
  <c r="I157" i="22"/>
  <c r="K157" i="22" s="1"/>
  <c r="H157" i="22"/>
  <c r="G157" i="22"/>
  <c r="F157" i="22"/>
  <c r="J156" i="22"/>
  <c r="J155" i="22" s="1"/>
  <c r="J154" i="22" s="1"/>
  <c r="I156" i="22"/>
  <c r="K156" i="22" s="1"/>
  <c r="G156" i="22"/>
  <c r="F156" i="22"/>
  <c r="H156" i="22" s="1"/>
  <c r="I155" i="22"/>
  <c r="K155" i="22" s="1"/>
  <c r="G155" i="22"/>
  <c r="I154" i="22"/>
  <c r="K154" i="22" s="1"/>
  <c r="G154" i="22"/>
  <c r="K153" i="22"/>
  <c r="H153" i="22"/>
  <c r="J152" i="22"/>
  <c r="J151" i="22" s="1"/>
  <c r="I152" i="22"/>
  <c r="G152" i="22"/>
  <c r="F152" i="22"/>
  <c r="F151" i="22" s="1"/>
  <c r="I151" i="22"/>
  <c r="G151" i="22"/>
  <c r="G150" i="22" s="1"/>
  <c r="G149" i="22" s="1"/>
  <c r="I150" i="22"/>
  <c r="K148" i="22"/>
  <c r="H148" i="22"/>
  <c r="K147" i="22"/>
  <c r="J147" i="22"/>
  <c r="I147" i="22"/>
  <c r="G147" i="22"/>
  <c r="G146" i="22" s="1"/>
  <c r="G145" i="22" s="1"/>
  <c r="G144" i="22" s="1"/>
  <c r="G143" i="22" s="1"/>
  <c r="G142" i="22" s="1"/>
  <c r="F147" i="22"/>
  <c r="J146" i="22"/>
  <c r="J145" i="22" s="1"/>
  <c r="J144" i="22" s="1"/>
  <c r="I146" i="22"/>
  <c r="K146" i="22" s="1"/>
  <c r="F146" i="22"/>
  <c r="H146" i="22" s="1"/>
  <c r="K141" i="22"/>
  <c r="H141" i="22"/>
  <c r="J140" i="22"/>
  <c r="J139" i="22" s="1"/>
  <c r="J138" i="22" s="1"/>
  <c r="J137" i="22" s="1"/>
  <c r="I140" i="22"/>
  <c r="K140" i="22" s="1"/>
  <c r="G140" i="22"/>
  <c r="F140" i="22"/>
  <c r="H140" i="22" s="1"/>
  <c r="G139" i="22"/>
  <c r="G138" i="22" s="1"/>
  <c r="G137" i="22" s="1"/>
  <c r="K136" i="22"/>
  <c r="H136" i="22"/>
  <c r="K135" i="22"/>
  <c r="H135" i="22"/>
  <c r="J134" i="22"/>
  <c r="J133" i="22" s="1"/>
  <c r="J132" i="22" s="1"/>
  <c r="J131" i="22" s="1"/>
  <c r="I134" i="22"/>
  <c r="K134" i="22" s="1"/>
  <c r="G134" i="22"/>
  <c r="F134" i="22"/>
  <c r="H134" i="22" s="1"/>
  <c r="G133" i="22"/>
  <c r="G132" i="22" s="1"/>
  <c r="G131" i="22" s="1"/>
  <c r="K130" i="22"/>
  <c r="H130" i="22"/>
  <c r="K129" i="22"/>
  <c r="J129" i="22"/>
  <c r="I129" i="22"/>
  <c r="G129" i="22"/>
  <c r="G128" i="22" s="1"/>
  <c r="G127" i="22" s="1"/>
  <c r="G126" i="22" s="1"/>
  <c r="F129" i="22"/>
  <c r="J128" i="22"/>
  <c r="J127" i="22" s="1"/>
  <c r="J126" i="22" s="1"/>
  <c r="J125" i="22" s="1"/>
  <c r="J124" i="22" s="1"/>
  <c r="I128" i="22"/>
  <c r="K128" i="22" s="1"/>
  <c r="F128" i="22"/>
  <c r="H128" i="22" s="1"/>
  <c r="K123" i="22"/>
  <c r="H123" i="22"/>
  <c r="J122" i="22"/>
  <c r="J121" i="22" s="1"/>
  <c r="J120" i="22" s="1"/>
  <c r="J119" i="22" s="1"/>
  <c r="I122" i="22"/>
  <c r="K122" i="22" s="1"/>
  <c r="G122" i="22"/>
  <c r="F122" i="22"/>
  <c r="H122" i="22" s="1"/>
  <c r="G121" i="22"/>
  <c r="G120" i="22" s="1"/>
  <c r="G119" i="22" s="1"/>
  <c r="K116" i="22"/>
  <c r="H116" i="22"/>
  <c r="J115" i="22"/>
  <c r="J114" i="22" s="1"/>
  <c r="J113" i="22" s="1"/>
  <c r="J112" i="22" s="1"/>
  <c r="I115" i="22"/>
  <c r="G115" i="22"/>
  <c r="G114" i="22" s="1"/>
  <c r="G113" i="22" s="1"/>
  <c r="G112" i="22" s="1"/>
  <c r="F115" i="22"/>
  <c r="H115" i="22" s="1"/>
  <c r="I114" i="22"/>
  <c r="K114" i="22" s="1"/>
  <c r="K111" i="22"/>
  <c r="H111" i="22"/>
  <c r="J110" i="22"/>
  <c r="I110" i="22"/>
  <c r="K110" i="22" s="1"/>
  <c r="H110" i="22"/>
  <c r="G110" i="22"/>
  <c r="F110" i="22"/>
  <c r="J109" i="22"/>
  <c r="J108" i="22" s="1"/>
  <c r="J107" i="22" s="1"/>
  <c r="G109" i="22"/>
  <c r="G108" i="22" s="1"/>
  <c r="G107" i="22" s="1"/>
  <c r="F109" i="22"/>
  <c r="H109" i="22" s="1"/>
  <c r="K106" i="22"/>
  <c r="H106" i="22"/>
  <c r="J105" i="22"/>
  <c r="J104" i="22" s="1"/>
  <c r="J103" i="22" s="1"/>
  <c r="J102" i="22" s="1"/>
  <c r="I105" i="22"/>
  <c r="G105" i="22"/>
  <c r="G104" i="22" s="1"/>
  <c r="G103" i="22" s="1"/>
  <c r="G102" i="22" s="1"/>
  <c r="F105" i="22"/>
  <c r="H105" i="22" s="1"/>
  <c r="I104" i="22"/>
  <c r="K104" i="22" s="1"/>
  <c r="K101" i="22"/>
  <c r="H101" i="22"/>
  <c r="J100" i="22"/>
  <c r="I100" i="22"/>
  <c r="K100" i="22" s="1"/>
  <c r="H100" i="22"/>
  <c r="G100" i="22"/>
  <c r="F100" i="22"/>
  <c r="J99" i="22"/>
  <c r="J98" i="22" s="1"/>
  <c r="J97" i="22" s="1"/>
  <c r="G99" i="22"/>
  <c r="G98" i="22" s="1"/>
  <c r="G97" i="22" s="1"/>
  <c r="F99" i="22"/>
  <c r="H99" i="22" s="1"/>
  <c r="K94" i="22"/>
  <c r="H94" i="22"/>
  <c r="J93" i="22"/>
  <c r="J92" i="22" s="1"/>
  <c r="J91" i="22" s="1"/>
  <c r="J90" i="22" s="1"/>
  <c r="I93" i="22"/>
  <c r="G93" i="22"/>
  <c r="G92" i="22" s="1"/>
  <c r="G91" i="22" s="1"/>
  <c r="G90" i="22" s="1"/>
  <c r="F93" i="22"/>
  <c r="H93" i="22" s="1"/>
  <c r="I92" i="22"/>
  <c r="K92" i="22" s="1"/>
  <c r="K89" i="22"/>
  <c r="H89" i="22"/>
  <c r="J88" i="22"/>
  <c r="I88" i="22"/>
  <c r="K88" i="22" s="1"/>
  <c r="H88" i="22"/>
  <c r="G88" i="22"/>
  <c r="F88" i="22"/>
  <c r="J87" i="22"/>
  <c r="J86" i="22" s="1"/>
  <c r="J85" i="22" s="1"/>
  <c r="J84" i="22" s="1"/>
  <c r="J83" i="22" s="1"/>
  <c r="G87" i="22"/>
  <c r="G86" i="22" s="1"/>
  <c r="G85" i="22" s="1"/>
  <c r="F87" i="22"/>
  <c r="H87" i="22" s="1"/>
  <c r="K81" i="22"/>
  <c r="H81" i="22"/>
  <c r="J80" i="22"/>
  <c r="I80" i="22"/>
  <c r="K80" i="22" s="1"/>
  <c r="H80" i="22"/>
  <c r="G80" i="22"/>
  <c r="F80" i="22"/>
  <c r="J79" i="22"/>
  <c r="J78" i="22" s="1"/>
  <c r="J77" i="22" s="1"/>
  <c r="J76" i="22" s="1"/>
  <c r="J75" i="22" s="1"/>
  <c r="G79" i="22"/>
  <c r="G78" i="22" s="1"/>
  <c r="G77" i="22" s="1"/>
  <c r="G76" i="22" s="1"/>
  <c r="G75" i="22" s="1"/>
  <c r="F79" i="22"/>
  <c r="H79" i="22" s="1"/>
  <c r="K74" i="22"/>
  <c r="H74" i="22"/>
  <c r="J73" i="22"/>
  <c r="J72" i="22" s="1"/>
  <c r="I73" i="22"/>
  <c r="K73" i="22" s="1"/>
  <c r="G73" i="22"/>
  <c r="F73" i="22"/>
  <c r="H73" i="22" s="1"/>
  <c r="I72" i="22"/>
  <c r="G72" i="22"/>
  <c r="G71" i="22" s="1"/>
  <c r="G70" i="22" s="1"/>
  <c r="G69" i="22" s="1"/>
  <c r="G68" i="22" s="1"/>
  <c r="G67" i="22" s="1"/>
  <c r="I71" i="22"/>
  <c r="K66" i="22"/>
  <c r="H66" i="22"/>
  <c r="J65" i="22"/>
  <c r="J62" i="22" s="1"/>
  <c r="K62" i="22" s="1"/>
  <c r="I65" i="22"/>
  <c r="K65" i="22" s="1"/>
  <c r="G65" i="22"/>
  <c r="F65" i="22"/>
  <c r="H65" i="22" s="1"/>
  <c r="K64" i="22"/>
  <c r="H64" i="22"/>
  <c r="J63" i="22"/>
  <c r="J60" i="22" s="1"/>
  <c r="I63" i="22"/>
  <c r="K63" i="22" s="1"/>
  <c r="G63" i="22"/>
  <c r="F63" i="22"/>
  <c r="H63" i="22" s="1"/>
  <c r="I62" i="22"/>
  <c r="G62" i="22"/>
  <c r="K61" i="22"/>
  <c r="H61" i="22"/>
  <c r="I60" i="22"/>
  <c r="K60" i="22" s="1"/>
  <c r="G60" i="22"/>
  <c r="K59" i="22"/>
  <c r="H59" i="22"/>
  <c r="K58" i="22"/>
  <c r="J58" i="22"/>
  <c r="I58" i="22"/>
  <c r="H58" i="22"/>
  <c r="G58" i="22"/>
  <c r="F58" i="22"/>
  <c r="K57" i="22"/>
  <c r="H57" i="22"/>
  <c r="K56" i="22"/>
  <c r="J56" i="22"/>
  <c r="I56" i="22"/>
  <c r="H56" i="22"/>
  <c r="G56" i="22"/>
  <c r="F56" i="22"/>
  <c r="J55" i="22"/>
  <c r="J54" i="22" s="1"/>
  <c r="J53" i="22" s="1"/>
  <c r="J47" i="22" s="1"/>
  <c r="J46" i="22" s="1"/>
  <c r="I55" i="22"/>
  <c r="K55" i="22" s="1"/>
  <c r="G55" i="22"/>
  <c r="F55" i="22"/>
  <c r="H55" i="22" s="1"/>
  <c r="I54" i="22"/>
  <c r="K54" i="22" s="1"/>
  <c r="G54" i="22"/>
  <c r="I53" i="22"/>
  <c r="K53" i="22" s="1"/>
  <c r="G53" i="22"/>
  <c r="K52" i="22"/>
  <c r="H52" i="22"/>
  <c r="K51" i="22"/>
  <c r="H51" i="22"/>
  <c r="K50" i="22"/>
  <c r="I50" i="22"/>
  <c r="F50" i="22"/>
  <c r="H50" i="22" s="1"/>
  <c r="K49" i="22"/>
  <c r="I49" i="22"/>
  <c r="F49" i="22"/>
  <c r="H49" i="22" s="1"/>
  <c r="K48" i="22"/>
  <c r="J48" i="22"/>
  <c r="I48" i="22"/>
  <c r="G48" i="22"/>
  <c r="G47" i="22" s="1"/>
  <c r="G46" i="22" s="1"/>
  <c r="F48" i="22"/>
  <c r="I47" i="22"/>
  <c r="K45" i="22"/>
  <c r="H45" i="22"/>
  <c r="K44" i="22"/>
  <c r="J44" i="22"/>
  <c r="I44" i="22"/>
  <c r="G44" i="22"/>
  <c r="G43" i="22" s="1"/>
  <c r="G42" i="22" s="1"/>
  <c r="G41" i="22" s="1"/>
  <c r="F44" i="22"/>
  <c r="J43" i="22"/>
  <c r="J42" i="22" s="1"/>
  <c r="J41" i="22" s="1"/>
  <c r="I43" i="22"/>
  <c r="K43" i="22" s="1"/>
  <c r="F43" i="22"/>
  <c r="H43" i="22" s="1"/>
  <c r="K40" i="22"/>
  <c r="H40" i="22"/>
  <c r="J39" i="22"/>
  <c r="J38" i="22" s="1"/>
  <c r="J37" i="22" s="1"/>
  <c r="J36" i="22" s="1"/>
  <c r="J35" i="22" s="1"/>
  <c r="I39" i="22"/>
  <c r="K39" i="22" s="1"/>
  <c r="G39" i="22"/>
  <c r="F39" i="22"/>
  <c r="H39" i="22" s="1"/>
  <c r="G38" i="22"/>
  <c r="G37" i="22" s="1"/>
  <c r="G36" i="22" s="1"/>
  <c r="G35" i="22" s="1"/>
  <c r="K34" i="22"/>
  <c r="H34" i="22"/>
  <c r="J33" i="22"/>
  <c r="J32" i="22" s="1"/>
  <c r="J31" i="22" s="1"/>
  <c r="J30" i="22" s="1"/>
  <c r="I33" i="22"/>
  <c r="K33" i="22" s="1"/>
  <c r="G33" i="22"/>
  <c r="F33" i="22"/>
  <c r="H33" i="22" s="1"/>
  <c r="G32" i="22"/>
  <c r="G31" i="22" s="1"/>
  <c r="G30" i="22" s="1"/>
  <c r="K29" i="22"/>
  <c r="H29" i="22"/>
  <c r="K28" i="22"/>
  <c r="J28" i="22"/>
  <c r="I28" i="22"/>
  <c r="G28" i="22"/>
  <c r="G27" i="22" s="1"/>
  <c r="G26" i="22" s="1"/>
  <c r="G25" i="22" s="1"/>
  <c r="F28" i="22"/>
  <c r="J27" i="22"/>
  <c r="J26" i="22" s="1"/>
  <c r="J25" i="22" s="1"/>
  <c r="I27" i="22"/>
  <c r="K27" i="22" s="1"/>
  <c r="F27" i="22"/>
  <c r="H27" i="22" s="1"/>
  <c r="K24" i="22"/>
  <c r="H24" i="22"/>
  <c r="J23" i="22"/>
  <c r="J22" i="22" s="1"/>
  <c r="J21" i="22" s="1"/>
  <c r="J20" i="22" s="1"/>
  <c r="J19" i="22" s="1"/>
  <c r="J18" i="22" s="1"/>
  <c r="J10" i="22" s="1"/>
  <c r="I23" i="22"/>
  <c r="K23" i="22" s="1"/>
  <c r="G23" i="22"/>
  <c r="F23" i="22"/>
  <c r="H23" i="22" s="1"/>
  <c r="G22" i="22"/>
  <c r="G21" i="22" s="1"/>
  <c r="G20" i="22" s="1"/>
  <c r="G19" i="22" s="1"/>
  <c r="G18" i="22" s="1"/>
  <c r="K17" i="22"/>
  <c r="H17" i="22"/>
  <c r="J16" i="22"/>
  <c r="I16" i="22"/>
  <c r="K16" i="22" s="1"/>
  <c r="G16" i="22"/>
  <c r="F16" i="22"/>
  <c r="H16" i="22" s="1"/>
  <c r="J15" i="22"/>
  <c r="G15" i="22"/>
  <c r="G14" i="22" s="1"/>
  <c r="G13" i="22" s="1"/>
  <c r="G12" i="22" s="1"/>
  <c r="G11" i="22" s="1"/>
  <c r="G10" i="22" s="1"/>
  <c r="F15" i="22"/>
  <c r="H15" i="22" s="1"/>
  <c r="J14" i="22"/>
  <c r="F14" i="22"/>
  <c r="J13" i="22"/>
  <c r="F13" i="22"/>
  <c r="J12" i="22"/>
  <c r="F12" i="22"/>
  <c r="J11" i="22"/>
  <c r="F11" i="22"/>
  <c r="K9" i="22"/>
  <c r="H9" i="22"/>
  <c r="H844" i="12"/>
  <c r="J844" i="12" s="1"/>
  <c r="L844" i="12" s="1"/>
  <c r="N844" i="12" s="1"/>
  <c r="P844" i="12" s="1"/>
  <c r="R844" i="12" s="1"/>
  <c r="T844" i="12" s="1"/>
  <c r="S843" i="12"/>
  <c r="Q843" i="12"/>
  <c r="Q842" i="12" s="1"/>
  <c r="Q841" i="12" s="1"/>
  <c r="Q840" i="12" s="1"/>
  <c r="O843" i="12"/>
  <c r="M843" i="12"/>
  <c r="M842" i="12" s="1"/>
  <c r="M841" i="12" s="1"/>
  <c r="M840" i="12" s="1"/>
  <c r="K843" i="12"/>
  <c r="I843" i="12"/>
  <c r="I842" i="12" s="1"/>
  <c r="I841" i="12" s="1"/>
  <c r="I840" i="12" s="1"/>
  <c r="H843" i="12"/>
  <c r="G843" i="12"/>
  <c r="F843" i="12"/>
  <c r="S842" i="12"/>
  <c r="O842" i="12"/>
  <c r="K842" i="12"/>
  <c r="H842" i="12"/>
  <c r="G842" i="12"/>
  <c r="F842" i="12"/>
  <c r="S841" i="12"/>
  <c r="S840" i="12" s="1"/>
  <c r="O841" i="12"/>
  <c r="O840" i="12" s="1"/>
  <c r="K841" i="12"/>
  <c r="K840" i="12" s="1"/>
  <c r="G841" i="12"/>
  <c r="G840" i="12" s="1"/>
  <c r="F841" i="12"/>
  <c r="F840" i="12"/>
  <c r="N839" i="12"/>
  <c r="P839" i="12" s="1"/>
  <c r="R839" i="12" s="1"/>
  <c r="T839" i="12" s="1"/>
  <c r="L839" i="12"/>
  <c r="J839" i="12"/>
  <c r="H839" i="12"/>
  <c r="S838" i="12"/>
  <c r="Q838" i="12"/>
  <c r="O838" i="12"/>
  <c r="M838" i="12"/>
  <c r="L838" i="12"/>
  <c r="N838" i="12" s="1"/>
  <c r="P838" i="12" s="1"/>
  <c r="R838" i="12" s="1"/>
  <c r="T838" i="12" s="1"/>
  <c r="K838" i="12"/>
  <c r="I838" i="12"/>
  <c r="H838" i="12"/>
  <c r="J838" i="12" s="1"/>
  <c r="G838" i="12"/>
  <c r="F838" i="12"/>
  <c r="S837" i="12"/>
  <c r="S836" i="12" s="1"/>
  <c r="S835" i="12" s="1"/>
  <c r="Q837" i="12"/>
  <c r="O837" i="12"/>
  <c r="O836" i="12" s="1"/>
  <c r="O835" i="12" s="1"/>
  <c r="M837" i="12"/>
  <c r="K837" i="12"/>
  <c r="K836" i="12" s="1"/>
  <c r="K835" i="12" s="1"/>
  <c r="I837" i="12"/>
  <c r="G837" i="12"/>
  <c r="G836" i="12" s="1"/>
  <c r="G835" i="12" s="1"/>
  <c r="F837" i="12"/>
  <c r="Q836" i="12"/>
  <c r="M836" i="12"/>
  <c r="I836" i="12"/>
  <c r="F836" i="12"/>
  <c r="Q835" i="12"/>
  <c r="M835" i="12"/>
  <c r="I835" i="12"/>
  <c r="T834" i="12"/>
  <c r="L834" i="12"/>
  <c r="N834" i="12" s="1"/>
  <c r="P834" i="12" s="1"/>
  <c r="R834" i="12" s="1"/>
  <c r="J834" i="12"/>
  <c r="H834" i="12"/>
  <c r="S833" i="12"/>
  <c r="S832" i="12" s="1"/>
  <c r="S831" i="12" s="1"/>
  <c r="S830" i="12" s="1"/>
  <c r="Q833" i="12"/>
  <c r="O833" i="12"/>
  <c r="O832" i="12" s="1"/>
  <c r="O831" i="12" s="1"/>
  <c r="O830" i="12" s="1"/>
  <c r="M833" i="12"/>
  <c r="K833" i="12"/>
  <c r="K832" i="12" s="1"/>
  <c r="K831" i="12" s="1"/>
  <c r="K830" i="12" s="1"/>
  <c r="I833" i="12"/>
  <c r="G833" i="12"/>
  <c r="G832" i="12" s="1"/>
  <c r="G831" i="12" s="1"/>
  <c r="G830" i="12" s="1"/>
  <c r="F833" i="12"/>
  <c r="Q832" i="12"/>
  <c r="M832" i="12"/>
  <c r="I832" i="12"/>
  <c r="F832" i="12"/>
  <c r="Q831" i="12"/>
  <c r="Q830" i="12" s="1"/>
  <c r="M831" i="12"/>
  <c r="M830" i="12" s="1"/>
  <c r="I831" i="12"/>
  <c r="I830" i="12" s="1"/>
  <c r="R829" i="12"/>
  <c r="T829" i="12" s="1"/>
  <c r="J829" i="12"/>
  <c r="L829" i="12" s="1"/>
  <c r="N829" i="12" s="1"/>
  <c r="P829" i="12" s="1"/>
  <c r="H829" i="12"/>
  <c r="S828" i="12"/>
  <c r="Q828" i="12"/>
  <c r="O828" i="12"/>
  <c r="M828" i="12"/>
  <c r="K828" i="12"/>
  <c r="I828" i="12"/>
  <c r="G828" i="12"/>
  <c r="F828" i="12"/>
  <c r="S827" i="12"/>
  <c r="Q827" i="12"/>
  <c r="Q826" i="12" s="1"/>
  <c r="Q821" i="12" s="1"/>
  <c r="O827" i="12"/>
  <c r="M827" i="12"/>
  <c r="M826" i="12" s="1"/>
  <c r="M821" i="12" s="1"/>
  <c r="K827" i="12"/>
  <c r="I827" i="12"/>
  <c r="I826" i="12" s="1"/>
  <c r="I821" i="12" s="1"/>
  <c r="G827" i="12"/>
  <c r="S826" i="12"/>
  <c r="O826" i="12"/>
  <c r="K826" i="12"/>
  <c r="G826" i="12"/>
  <c r="J825" i="12"/>
  <c r="L825" i="12" s="1"/>
  <c r="N825" i="12" s="1"/>
  <c r="P825" i="12" s="1"/>
  <c r="R825" i="12" s="1"/>
  <c r="T825" i="12" s="1"/>
  <c r="H825" i="12"/>
  <c r="S824" i="12"/>
  <c r="Q824" i="12"/>
  <c r="O824" i="12"/>
  <c r="M824" i="12"/>
  <c r="K824" i="12"/>
  <c r="I824" i="12"/>
  <c r="G824" i="12"/>
  <c r="F824" i="12"/>
  <c r="S823" i="12"/>
  <c r="Q823" i="12"/>
  <c r="Q822" i="12" s="1"/>
  <c r="O823" i="12"/>
  <c r="M823" i="12"/>
  <c r="M822" i="12" s="1"/>
  <c r="K823" i="12"/>
  <c r="I823" i="12"/>
  <c r="I822" i="12" s="1"/>
  <c r="G823" i="12"/>
  <c r="S822" i="12"/>
  <c r="O822" i="12"/>
  <c r="K822" i="12"/>
  <c r="G822" i="12"/>
  <c r="S821" i="12"/>
  <c r="O821" i="12"/>
  <c r="K821" i="12"/>
  <c r="G821" i="12"/>
  <c r="P820" i="12"/>
  <c r="R820" i="12" s="1"/>
  <c r="T820" i="12" s="1"/>
  <c r="H820" i="12"/>
  <c r="J820" i="12" s="1"/>
  <c r="L820" i="12" s="1"/>
  <c r="N820" i="12" s="1"/>
  <c r="S819" i="12"/>
  <c r="Q819" i="12"/>
  <c r="Q818" i="12" s="1"/>
  <c r="Q817" i="12" s="1"/>
  <c r="O819" i="12"/>
  <c r="M819" i="12"/>
  <c r="M818" i="12" s="1"/>
  <c r="M817" i="12" s="1"/>
  <c r="M816" i="12" s="1"/>
  <c r="K819" i="12"/>
  <c r="I819" i="12"/>
  <c r="I818" i="12" s="1"/>
  <c r="I817" i="12" s="1"/>
  <c r="I816" i="12" s="1"/>
  <c r="H819" i="12"/>
  <c r="J819" i="12" s="1"/>
  <c r="L819" i="12" s="1"/>
  <c r="N819" i="12" s="1"/>
  <c r="P819" i="12" s="1"/>
  <c r="R819" i="12" s="1"/>
  <c r="T819" i="12" s="1"/>
  <c r="G819" i="12"/>
  <c r="F819" i="12"/>
  <c r="S818" i="12"/>
  <c r="O818" i="12"/>
  <c r="O817" i="12" s="1"/>
  <c r="O816" i="12" s="1"/>
  <c r="K818" i="12"/>
  <c r="G818" i="12"/>
  <c r="H818" i="12" s="1"/>
  <c r="J818" i="12" s="1"/>
  <c r="L818" i="12" s="1"/>
  <c r="N818" i="12" s="1"/>
  <c r="F818" i="12"/>
  <c r="S817" i="12"/>
  <c r="S816" i="12" s="1"/>
  <c r="K817" i="12"/>
  <c r="K816" i="12" s="1"/>
  <c r="G817" i="12"/>
  <c r="G816" i="12" s="1"/>
  <c r="F817" i="12"/>
  <c r="Q816" i="12"/>
  <c r="F816" i="12"/>
  <c r="H815" i="12"/>
  <c r="J815" i="12" s="1"/>
  <c r="L815" i="12" s="1"/>
  <c r="N815" i="12" s="1"/>
  <c r="P815" i="12" s="1"/>
  <c r="R815" i="12" s="1"/>
  <c r="T815" i="12" s="1"/>
  <c r="S814" i="12"/>
  <c r="S813" i="12" s="1"/>
  <c r="S812" i="12" s="1"/>
  <c r="S811" i="12" s="1"/>
  <c r="Q814" i="12"/>
  <c r="O814" i="12"/>
  <c r="M814" i="12"/>
  <c r="K814" i="12"/>
  <c r="K813" i="12" s="1"/>
  <c r="I814" i="12"/>
  <c r="H814" i="12"/>
  <c r="J814" i="12" s="1"/>
  <c r="L814" i="12" s="1"/>
  <c r="N814" i="12" s="1"/>
  <c r="P814" i="12" s="1"/>
  <c r="R814" i="12" s="1"/>
  <c r="G814" i="12"/>
  <c r="F814" i="12"/>
  <c r="Q813" i="12"/>
  <c r="O813" i="12"/>
  <c r="M813" i="12"/>
  <c r="I813" i="12"/>
  <c r="H813" i="12"/>
  <c r="J813" i="12" s="1"/>
  <c r="L813" i="12" s="1"/>
  <c r="N813" i="12" s="1"/>
  <c r="P813" i="12" s="1"/>
  <c r="R813" i="12" s="1"/>
  <c r="T813" i="12" s="1"/>
  <c r="G813" i="12"/>
  <c r="F813" i="12"/>
  <c r="F812" i="12" s="1"/>
  <c r="Q812" i="12"/>
  <c r="Q811" i="12" s="1"/>
  <c r="O812" i="12"/>
  <c r="O811" i="12" s="1"/>
  <c r="M812" i="12"/>
  <c r="M811" i="12" s="1"/>
  <c r="K812" i="12"/>
  <c r="K811" i="12" s="1"/>
  <c r="I812" i="12"/>
  <c r="I811" i="12" s="1"/>
  <c r="G812" i="12"/>
  <c r="G811" i="12" s="1"/>
  <c r="F811" i="12"/>
  <c r="R810" i="12"/>
  <c r="T810" i="12" s="1"/>
  <c r="S809" i="12"/>
  <c r="Q809" i="12"/>
  <c r="R809" i="12" s="1"/>
  <c r="T809" i="12" s="1"/>
  <c r="S808" i="12"/>
  <c r="S807" i="12" s="1"/>
  <c r="R806" i="12"/>
  <c r="T806" i="12" s="1"/>
  <c r="S805" i="12"/>
  <c r="Q805" i="12"/>
  <c r="R805" i="12" s="1"/>
  <c r="T805" i="12" s="1"/>
  <c r="S804" i="12"/>
  <c r="S803" i="12" s="1"/>
  <c r="Q804" i="12"/>
  <c r="R802" i="12"/>
  <c r="T802" i="12" s="1"/>
  <c r="S801" i="12"/>
  <c r="S800" i="12" s="1"/>
  <c r="Q801" i="12"/>
  <c r="R801" i="12" s="1"/>
  <c r="Q800" i="12"/>
  <c r="R800" i="12" s="1"/>
  <c r="R799" i="12"/>
  <c r="T799" i="12" s="1"/>
  <c r="S798" i="12"/>
  <c r="Q798" i="12"/>
  <c r="R798" i="12" s="1"/>
  <c r="T798" i="12" s="1"/>
  <c r="S797" i="12"/>
  <c r="Q797" i="12"/>
  <c r="R796" i="12"/>
  <c r="T796" i="12" s="1"/>
  <c r="S795" i="12"/>
  <c r="Q795" i="12"/>
  <c r="R795" i="12" s="1"/>
  <c r="T795" i="12" s="1"/>
  <c r="S794" i="12"/>
  <c r="R791" i="12"/>
  <c r="T791" i="12" s="1"/>
  <c r="P791" i="12"/>
  <c r="S790" i="12"/>
  <c r="Q790" i="12"/>
  <c r="Q789" i="12" s="1"/>
  <c r="Q788" i="12" s="1"/>
  <c r="Q787" i="12" s="1"/>
  <c r="P790" i="12"/>
  <c r="R790" i="12" s="1"/>
  <c r="T790" i="12" s="1"/>
  <c r="O790" i="12"/>
  <c r="S789" i="12"/>
  <c r="S788" i="12" s="1"/>
  <c r="S787" i="12" s="1"/>
  <c r="R789" i="12"/>
  <c r="T789" i="12" s="1"/>
  <c r="P789" i="12"/>
  <c r="O789" i="12"/>
  <c r="O788" i="12" s="1"/>
  <c r="O787" i="12" s="1"/>
  <c r="P787" i="12"/>
  <c r="R787" i="12" s="1"/>
  <c r="T787" i="12" s="1"/>
  <c r="H786" i="12"/>
  <c r="J786" i="12" s="1"/>
  <c r="L786" i="12" s="1"/>
  <c r="N786" i="12" s="1"/>
  <c r="P786" i="12" s="1"/>
  <c r="R786" i="12" s="1"/>
  <c r="T786" i="12" s="1"/>
  <c r="S785" i="12"/>
  <c r="S784" i="12" s="1"/>
  <c r="Q785" i="12"/>
  <c r="Q784" i="12" s="1"/>
  <c r="O785" i="12"/>
  <c r="O784" i="12" s="1"/>
  <c r="M785" i="12"/>
  <c r="M784" i="12" s="1"/>
  <c r="M783" i="12" s="1"/>
  <c r="M782" i="12" s="1"/>
  <c r="K785" i="12"/>
  <c r="K784" i="12" s="1"/>
  <c r="I785" i="12"/>
  <c r="I784" i="12" s="1"/>
  <c r="G785" i="12"/>
  <c r="F785" i="12"/>
  <c r="F784" i="12"/>
  <c r="S783" i="12"/>
  <c r="S782" i="12" s="1"/>
  <c r="Q783" i="12"/>
  <c r="Q782" i="12" s="1"/>
  <c r="O783" i="12"/>
  <c r="O782" i="12" s="1"/>
  <c r="K783" i="12"/>
  <c r="K782" i="12" s="1"/>
  <c r="I783" i="12"/>
  <c r="I782" i="12" s="1"/>
  <c r="R781" i="12"/>
  <c r="T781" i="12" s="1"/>
  <c r="N781" i="12"/>
  <c r="P781" i="12" s="1"/>
  <c r="L781" i="12"/>
  <c r="S780" i="12"/>
  <c r="Q780" i="12"/>
  <c r="O780" i="12"/>
  <c r="M780" i="12"/>
  <c r="L780" i="12"/>
  <c r="N780" i="12" s="1"/>
  <c r="P780" i="12" s="1"/>
  <c r="R780" i="12" s="1"/>
  <c r="T780" i="12" s="1"/>
  <c r="K780" i="12"/>
  <c r="L779" i="12"/>
  <c r="N779" i="12" s="1"/>
  <c r="P779" i="12" s="1"/>
  <c r="R779" i="12" s="1"/>
  <c r="T779" i="12" s="1"/>
  <c r="H779" i="12"/>
  <c r="J779" i="12" s="1"/>
  <c r="S778" i="12"/>
  <c r="Q778" i="12"/>
  <c r="O778" i="12"/>
  <c r="M778" i="12"/>
  <c r="K778" i="12"/>
  <c r="I778" i="12"/>
  <c r="G778" i="12"/>
  <c r="G775" i="12" s="1"/>
  <c r="G774" i="12" s="1"/>
  <c r="G773" i="12" s="1"/>
  <c r="F778" i="12"/>
  <c r="H777" i="12"/>
  <c r="J777" i="12" s="1"/>
  <c r="L777" i="12" s="1"/>
  <c r="N777" i="12" s="1"/>
  <c r="P777" i="12" s="1"/>
  <c r="R777" i="12" s="1"/>
  <c r="T777" i="12" s="1"/>
  <c r="S776" i="12"/>
  <c r="Q776" i="12"/>
  <c r="O776" i="12"/>
  <c r="M776" i="12"/>
  <c r="M775" i="12" s="1"/>
  <c r="M774" i="12" s="1"/>
  <c r="M773" i="12" s="1"/>
  <c r="M772" i="12" s="1"/>
  <c r="K776" i="12"/>
  <c r="I776" i="12"/>
  <c r="I775" i="12" s="1"/>
  <c r="H776" i="12"/>
  <c r="J776" i="12" s="1"/>
  <c r="L776" i="12" s="1"/>
  <c r="G776" i="12"/>
  <c r="F776" i="12"/>
  <c r="S775" i="12"/>
  <c r="S774" i="12" s="1"/>
  <c r="S773" i="12" s="1"/>
  <c r="O775" i="12"/>
  <c r="O774" i="12" s="1"/>
  <c r="O773" i="12" s="1"/>
  <c r="N775" i="12"/>
  <c r="P775" i="12" s="1"/>
  <c r="K775" i="12"/>
  <c r="K774" i="12" s="1"/>
  <c r="K773" i="12" s="1"/>
  <c r="K772" i="12" s="1"/>
  <c r="H775" i="12"/>
  <c r="J775" i="12" s="1"/>
  <c r="L775" i="12" s="1"/>
  <c r="F775" i="12"/>
  <c r="F774" i="12" s="1"/>
  <c r="I774" i="12"/>
  <c r="I773" i="12" s="1"/>
  <c r="F773" i="12"/>
  <c r="I772" i="12"/>
  <c r="L771" i="12"/>
  <c r="N771" i="12" s="1"/>
  <c r="P771" i="12" s="1"/>
  <c r="R771" i="12" s="1"/>
  <c r="T771" i="12" s="1"/>
  <c r="H771" i="12"/>
  <c r="J771" i="12" s="1"/>
  <c r="S770" i="12"/>
  <c r="S769" i="12" s="1"/>
  <c r="S768" i="12" s="1"/>
  <c r="S767" i="12" s="1"/>
  <c r="S766" i="12" s="1"/>
  <c r="Q770" i="12"/>
  <c r="Q769" i="12" s="1"/>
  <c r="O770" i="12"/>
  <c r="O769" i="12" s="1"/>
  <c r="O768" i="12" s="1"/>
  <c r="O767" i="12" s="1"/>
  <c r="M770" i="12"/>
  <c r="M769" i="12" s="1"/>
  <c r="M768" i="12" s="1"/>
  <c r="M767" i="12" s="1"/>
  <c r="M766" i="12" s="1"/>
  <c r="K770" i="12"/>
  <c r="K769" i="12" s="1"/>
  <c r="K768" i="12" s="1"/>
  <c r="K767" i="12" s="1"/>
  <c r="K766" i="12" s="1"/>
  <c r="I770" i="12"/>
  <c r="I769" i="12" s="1"/>
  <c r="G770" i="12"/>
  <c r="F770" i="12"/>
  <c r="F769" i="12"/>
  <c r="Q768" i="12"/>
  <c r="Q767" i="12" s="1"/>
  <c r="Q766" i="12" s="1"/>
  <c r="I768" i="12"/>
  <c r="I767" i="12" s="1"/>
  <c r="I766" i="12" s="1"/>
  <c r="O766" i="12"/>
  <c r="H765" i="12"/>
  <c r="J765" i="12" s="1"/>
  <c r="L765" i="12" s="1"/>
  <c r="N765" i="12" s="1"/>
  <c r="P765" i="12" s="1"/>
  <c r="R765" i="12" s="1"/>
  <c r="T765" i="12" s="1"/>
  <c r="S764" i="12"/>
  <c r="S763" i="12" s="1"/>
  <c r="Q764" i="12"/>
  <c r="Q763" i="12" s="1"/>
  <c r="Q762" i="12" s="1"/>
  <c r="Q761" i="12" s="1"/>
  <c r="O764" i="12"/>
  <c r="O763" i="12" s="1"/>
  <c r="M764" i="12"/>
  <c r="M763" i="12" s="1"/>
  <c r="M762" i="12" s="1"/>
  <c r="M761" i="12" s="1"/>
  <c r="K764" i="12"/>
  <c r="K763" i="12" s="1"/>
  <c r="I764" i="12"/>
  <c r="I763" i="12" s="1"/>
  <c r="I762" i="12" s="1"/>
  <c r="I761" i="12" s="1"/>
  <c r="G764" i="12"/>
  <c r="G763" i="12" s="1"/>
  <c r="F764" i="12"/>
  <c r="H764" i="12" s="1"/>
  <c r="S762" i="12"/>
  <c r="S761" i="12" s="1"/>
  <c r="O762" i="12"/>
  <c r="O761" i="12" s="1"/>
  <c r="K762" i="12"/>
  <c r="K761" i="12" s="1"/>
  <c r="G762" i="12"/>
  <c r="G761" i="12" s="1"/>
  <c r="H760" i="12"/>
  <c r="J760" i="12" s="1"/>
  <c r="L760" i="12" s="1"/>
  <c r="N760" i="12" s="1"/>
  <c r="P760" i="12" s="1"/>
  <c r="R760" i="12" s="1"/>
  <c r="T760" i="12" s="1"/>
  <c r="S759" i="12"/>
  <c r="Q759" i="12"/>
  <c r="Q758" i="12" s="1"/>
  <c r="Q757" i="12" s="1"/>
  <c r="P759" i="12"/>
  <c r="R759" i="12" s="1"/>
  <c r="T759" i="12" s="1"/>
  <c r="O759" i="12"/>
  <c r="M759" i="12"/>
  <c r="M758" i="12" s="1"/>
  <c r="M757" i="12" s="1"/>
  <c r="M756" i="12" s="1"/>
  <c r="K759" i="12"/>
  <c r="I759" i="12"/>
  <c r="I758" i="12" s="1"/>
  <c r="I757" i="12" s="1"/>
  <c r="I756" i="12" s="1"/>
  <c r="H759" i="12"/>
  <c r="J759" i="12" s="1"/>
  <c r="L759" i="12" s="1"/>
  <c r="N759" i="12" s="1"/>
  <c r="G759" i="12"/>
  <c r="F759" i="12"/>
  <c r="F758" i="12" s="1"/>
  <c r="S758" i="12"/>
  <c r="S757" i="12" s="1"/>
  <c r="S756" i="12" s="1"/>
  <c r="O758" i="12"/>
  <c r="O757" i="12" s="1"/>
  <c r="O756" i="12" s="1"/>
  <c r="K758" i="12"/>
  <c r="K757" i="12" s="1"/>
  <c r="K756" i="12" s="1"/>
  <c r="G758" i="12"/>
  <c r="G757" i="12" s="1"/>
  <c r="G756" i="12" s="1"/>
  <c r="F757" i="12"/>
  <c r="Q756" i="12"/>
  <c r="T755" i="12"/>
  <c r="H755" i="12"/>
  <c r="J755" i="12" s="1"/>
  <c r="L755" i="12" s="1"/>
  <c r="N755" i="12" s="1"/>
  <c r="P755" i="12" s="1"/>
  <c r="R755" i="12" s="1"/>
  <c r="S754" i="12"/>
  <c r="Q754" i="12"/>
  <c r="Q753" i="12" s="1"/>
  <c r="Q752" i="12" s="1"/>
  <c r="Q751" i="12" s="1"/>
  <c r="O754" i="12"/>
  <c r="M754" i="12"/>
  <c r="M753" i="12" s="1"/>
  <c r="L754" i="12"/>
  <c r="N754" i="12" s="1"/>
  <c r="P754" i="12" s="1"/>
  <c r="R754" i="12" s="1"/>
  <c r="T754" i="12" s="1"/>
  <c r="K754" i="12"/>
  <c r="I754" i="12"/>
  <c r="I753" i="12" s="1"/>
  <c r="I752" i="12" s="1"/>
  <c r="I751" i="12" s="1"/>
  <c r="G754" i="12"/>
  <c r="H754" i="12" s="1"/>
  <c r="J754" i="12" s="1"/>
  <c r="F754" i="12"/>
  <c r="S753" i="12"/>
  <c r="S752" i="12" s="1"/>
  <c r="S751" i="12" s="1"/>
  <c r="O753" i="12"/>
  <c r="O752" i="12" s="1"/>
  <c r="O751" i="12" s="1"/>
  <c r="K753" i="12"/>
  <c r="K752" i="12" s="1"/>
  <c r="K751" i="12" s="1"/>
  <c r="G753" i="12"/>
  <c r="G752" i="12" s="1"/>
  <c r="G751" i="12" s="1"/>
  <c r="F753" i="12"/>
  <c r="M752" i="12"/>
  <c r="F752" i="12"/>
  <c r="M751" i="12"/>
  <c r="J750" i="12"/>
  <c r="L750" i="12" s="1"/>
  <c r="N750" i="12" s="1"/>
  <c r="P750" i="12" s="1"/>
  <c r="R750" i="12" s="1"/>
  <c r="T750" i="12" s="1"/>
  <c r="H750" i="12"/>
  <c r="S749" i="12"/>
  <c r="Q749" i="12"/>
  <c r="O749" i="12"/>
  <c r="M749" i="12"/>
  <c r="L749" i="12"/>
  <c r="N749" i="12" s="1"/>
  <c r="P749" i="12" s="1"/>
  <c r="R749" i="12" s="1"/>
  <c r="T749" i="12" s="1"/>
  <c r="K749" i="12"/>
  <c r="I749" i="12"/>
  <c r="H749" i="12"/>
  <c r="J749" i="12" s="1"/>
  <c r="G749" i="12"/>
  <c r="F749" i="12"/>
  <c r="F748" i="12" s="1"/>
  <c r="H748" i="12" s="1"/>
  <c r="J748" i="12" s="1"/>
  <c r="L748" i="12" s="1"/>
  <c r="N748" i="12" s="1"/>
  <c r="P748" i="12" s="1"/>
  <c r="R748" i="12" s="1"/>
  <c r="T748" i="12" s="1"/>
  <c r="S748" i="12"/>
  <c r="S747" i="12" s="1"/>
  <c r="Q748" i="12"/>
  <c r="O748" i="12"/>
  <c r="O747" i="12" s="1"/>
  <c r="M748" i="12"/>
  <c r="M747" i="12" s="1"/>
  <c r="M746" i="12" s="1"/>
  <c r="K748" i="12"/>
  <c r="K747" i="12" s="1"/>
  <c r="I748" i="12"/>
  <c r="G748" i="12"/>
  <c r="G747" i="12" s="1"/>
  <c r="Q747" i="12"/>
  <c r="I747" i="12"/>
  <c r="I746" i="12" s="1"/>
  <c r="S746" i="12"/>
  <c r="Q746" i="12"/>
  <c r="O746" i="12"/>
  <c r="K746" i="12"/>
  <c r="G746" i="12"/>
  <c r="P745" i="12"/>
  <c r="R745" i="12" s="1"/>
  <c r="T745" i="12" s="1"/>
  <c r="L745" i="12"/>
  <c r="N745" i="12" s="1"/>
  <c r="S744" i="12"/>
  <c r="S743" i="12" s="1"/>
  <c r="S742" i="12" s="1"/>
  <c r="S741" i="12" s="1"/>
  <c r="Q744" i="12"/>
  <c r="O744" i="12"/>
  <c r="O743" i="12" s="1"/>
  <c r="O742" i="12" s="1"/>
  <c r="O741" i="12" s="1"/>
  <c r="M744" i="12"/>
  <c r="K744" i="12"/>
  <c r="Q743" i="12"/>
  <c r="Q742" i="12" s="1"/>
  <c r="M743" i="12"/>
  <c r="M742" i="12" s="1"/>
  <c r="M741" i="12" s="1"/>
  <c r="Q741" i="12"/>
  <c r="R740" i="12"/>
  <c r="T740" i="12" s="1"/>
  <c r="N740" i="12"/>
  <c r="P740" i="12" s="1"/>
  <c r="L740" i="12"/>
  <c r="S739" i="12"/>
  <c r="Q739" i="12"/>
  <c r="O739" i="12"/>
  <c r="O738" i="12" s="1"/>
  <c r="O737" i="12" s="1"/>
  <c r="O736" i="12" s="1"/>
  <c r="M739" i="12"/>
  <c r="L739" i="12"/>
  <c r="N739" i="12" s="1"/>
  <c r="P739" i="12" s="1"/>
  <c r="R739" i="12" s="1"/>
  <c r="T739" i="12" s="1"/>
  <c r="K739" i="12"/>
  <c r="K738" i="12" s="1"/>
  <c r="K737" i="12" s="1"/>
  <c r="S738" i="12"/>
  <c r="Q738" i="12"/>
  <c r="Q737" i="12" s="1"/>
  <c r="Q736" i="12" s="1"/>
  <c r="M738" i="12"/>
  <c r="M737" i="12" s="1"/>
  <c r="M736" i="12" s="1"/>
  <c r="L738" i="12"/>
  <c r="N738" i="12" s="1"/>
  <c r="S737" i="12"/>
  <c r="S736" i="12" s="1"/>
  <c r="L735" i="12"/>
  <c r="N735" i="12" s="1"/>
  <c r="P735" i="12" s="1"/>
  <c r="R735" i="12" s="1"/>
  <c r="T735" i="12" s="1"/>
  <c r="H735" i="12"/>
  <c r="J735" i="12" s="1"/>
  <c r="S734" i="12"/>
  <c r="S733" i="12" s="1"/>
  <c r="Q734" i="12"/>
  <c r="Q733" i="12" s="1"/>
  <c r="O734" i="12"/>
  <c r="O733" i="12" s="1"/>
  <c r="M734" i="12"/>
  <c r="M733" i="12" s="1"/>
  <c r="K734" i="12"/>
  <c r="K733" i="12" s="1"/>
  <c r="I734" i="12"/>
  <c r="I733" i="12" s="1"/>
  <c r="G734" i="12"/>
  <c r="G733" i="12" s="1"/>
  <c r="F734" i="12"/>
  <c r="H733" i="12"/>
  <c r="J733" i="12" s="1"/>
  <c r="L733" i="12" s="1"/>
  <c r="N733" i="12" s="1"/>
  <c r="P733" i="12" s="1"/>
  <c r="R733" i="12" s="1"/>
  <c r="T733" i="12" s="1"/>
  <c r="F733" i="12"/>
  <c r="F732" i="12" s="1"/>
  <c r="S732" i="12"/>
  <c r="S731" i="12" s="1"/>
  <c r="Q732" i="12"/>
  <c r="Q731" i="12" s="1"/>
  <c r="O732" i="12"/>
  <c r="O731" i="12" s="1"/>
  <c r="M732" i="12"/>
  <c r="M731" i="12" s="1"/>
  <c r="K732" i="12"/>
  <c r="K731" i="12" s="1"/>
  <c r="I732" i="12"/>
  <c r="I731" i="12" s="1"/>
  <c r="G732" i="12"/>
  <c r="G731" i="12" s="1"/>
  <c r="J731" i="12"/>
  <c r="L731" i="12" s="1"/>
  <c r="N731" i="12" s="1"/>
  <c r="P731" i="12" s="1"/>
  <c r="R731" i="12" s="1"/>
  <c r="T731" i="12" s="1"/>
  <c r="F731" i="12"/>
  <c r="H731" i="12" s="1"/>
  <c r="N730" i="12"/>
  <c r="P730" i="12" s="1"/>
  <c r="R730" i="12" s="1"/>
  <c r="T730" i="12" s="1"/>
  <c r="J730" i="12"/>
  <c r="L730" i="12" s="1"/>
  <c r="H730" i="12"/>
  <c r="S729" i="12"/>
  <c r="Q729" i="12"/>
  <c r="O729" i="12"/>
  <c r="M729" i="12"/>
  <c r="K729" i="12"/>
  <c r="I729" i="12"/>
  <c r="H729" i="12"/>
  <c r="J729" i="12" s="1"/>
  <c r="L729" i="12" s="1"/>
  <c r="N729" i="12" s="1"/>
  <c r="P729" i="12" s="1"/>
  <c r="R729" i="12" s="1"/>
  <c r="T729" i="12" s="1"/>
  <c r="G729" i="12"/>
  <c r="F729" i="12"/>
  <c r="F728" i="12" s="1"/>
  <c r="S728" i="12"/>
  <c r="S727" i="12" s="1"/>
  <c r="S726" i="12" s="1"/>
  <c r="Q728" i="12"/>
  <c r="Q727" i="12" s="1"/>
  <c r="O728" i="12"/>
  <c r="O727" i="12" s="1"/>
  <c r="O726" i="12" s="1"/>
  <c r="M728" i="12"/>
  <c r="M727" i="12" s="1"/>
  <c r="K728" i="12"/>
  <c r="K727" i="12" s="1"/>
  <c r="K726" i="12" s="1"/>
  <c r="I728" i="12"/>
  <c r="I727" i="12" s="1"/>
  <c r="G728" i="12"/>
  <c r="G727" i="12" s="1"/>
  <c r="G726" i="12" s="1"/>
  <c r="F727" i="12"/>
  <c r="Q726" i="12"/>
  <c r="M726" i="12"/>
  <c r="I726" i="12"/>
  <c r="T725" i="12"/>
  <c r="H725" i="12"/>
  <c r="J725" i="12" s="1"/>
  <c r="L725" i="12" s="1"/>
  <c r="N725" i="12" s="1"/>
  <c r="P725" i="12" s="1"/>
  <c r="R725" i="12" s="1"/>
  <c r="S724" i="12"/>
  <c r="S723" i="12" s="1"/>
  <c r="S722" i="12" s="1"/>
  <c r="S721" i="12" s="1"/>
  <c r="Q724" i="12"/>
  <c r="O724" i="12"/>
  <c r="O723" i="12" s="1"/>
  <c r="M724" i="12"/>
  <c r="K724" i="12"/>
  <c r="K723" i="12" s="1"/>
  <c r="K722" i="12" s="1"/>
  <c r="K721" i="12" s="1"/>
  <c r="I724" i="12"/>
  <c r="G724" i="12"/>
  <c r="H724" i="12" s="1"/>
  <c r="J724" i="12" s="1"/>
  <c r="Q723" i="12"/>
  <c r="Q722" i="12" s="1"/>
  <c r="Q721" i="12" s="1"/>
  <c r="M723" i="12"/>
  <c r="M722" i="12" s="1"/>
  <c r="I723" i="12"/>
  <c r="I722" i="12" s="1"/>
  <c r="I721" i="12" s="1"/>
  <c r="O722" i="12"/>
  <c r="O721" i="12" s="1"/>
  <c r="M721" i="12"/>
  <c r="J720" i="12"/>
  <c r="L720" i="12" s="1"/>
  <c r="N720" i="12" s="1"/>
  <c r="P720" i="12" s="1"/>
  <c r="R720" i="12" s="1"/>
  <c r="T720" i="12" s="1"/>
  <c r="H720" i="12"/>
  <c r="S719" i="12"/>
  <c r="Q719" i="12"/>
  <c r="O719" i="12"/>
  <c r="M719" i="12"/>
  <c r="L719" i="12"/>
  <c r="N719" i="12" s="1"/>
  <c r="P719" i="12" s="1"/>
  <c r="R719" i="12" s="1"/>
  <c r="T719" i="12" s="1"/>
  <c r="K719" i="12"/>
  <c r="I719" i="12"/>
  <c r="H719" i="12"/>
  <c r="J719" i="12" s="1"/>
  <c r="G719" i="12"/>
  <c r="F719" i="12"/>
  <c r="F718" i="12" s="1"/>
  <c r="H718" i="12" s="1"/>
  <c r="S718" i="12"/>
  <c r="S717" i="12" s="1"/>
  <c r="Q718" i="12"/>
  <c r="Q717" i="12" s="1"/>
  <c r="Q716" i="12" s="1"/>
  <c r="O718" i="12"/>
  <c r="O717" i="12" s="1"/>
  <c r="M718" i="12"/>
  <c r="M717" i="12" s="1"/>
  <c r="M716" i="12" s="1"/>
  <c r="K718" i="12"/>
  <c r="K717" i="12" s="1"/>
  <c r="I718" i="12"/>
  <c r="I717" i="12" s="1"/>
  <c r="I716" i="12" s="1"/>
  <c r="G718" i="12"/>
  <c r="G717" i="12" s="1"/>
  <c r="S716" i="12"/>
  <c r="O716" i="12"/>
  <c r="K716" i="12"/>
  <c r="G716" i="12"/>
  <c r="H715" i="12"/>
  <c r="J715" i="12" s="1"/>
  <c r="L715" i="12" s="1"/>
  <c r="N715" i="12" s="1"/>
  <c r="P715" i="12" s="1"/>
  <c r="R715" i="12" s="1"/>
  <c r="T715" i="12" s="1"/>
  <c r="S714" i="12"/>
  <c r="S713" i="12" s="1"/>
  <c r="Q714" i="12"/>
  <c r="Q713" i="12" s="1"/>
  <c r="O714" i="12"/>
  <c r="O713" i="12" s="1"/>
  <c r="M714" i="12"/>
  <c r="M713" i="12" s="1"/>
  <c r="M712" i="12" s="1"/>
  <c r="M711" i="12" s="1"/>
  <c r="K714" i="12"/>
  <c r="K713" i="12" s="1"/>
  <c r="I714" i="12"/>
  <c r="I713" i="12" s="1"/>
  <c r="G714" i="12"/>
  <c r="G713" i="12" s="1"/>
  <c r="F714" i="12"/>
  <c r="H714" i="12" s="1"/>
  <c r="J714" i="12" s="1"/>
  <c r="L714" i="12" s="1"/>
  <c r="N714" i="12" s="1"/>
  <c r="P714" i="12" s="1"/>
  <c r="R714" i="12" s="1"/>
  <c r="T714" i="12" s="1"/>
  <c r="F713" i="12"/>
  <c r="S712" i="12"/>
  <c r="S711" i="12" s="1"/>
  <c r="Q712" i="12"/>
  <c r="Q711" i="12" s="1"/>
  <c r="O712" i="12"/>
  <c r="O711" i="12" s="1"/>
  <c r="K712" i="12"/>
  <c r="K711" i="12" s="1"/>
  <c r="I712" i="12"/>
  <c r="I711" i="12" s="1"/>
  <c r="G712" i="12"/>
  <c r="G711" i="12" s="1"/>
  <c r="J710" i="12"/>
  <c r="L710" i="12" s="1"/>
  <c r="N710" i="12" s="1"/>
  <c r="P710" i="12" s="1"/>
  <c r="R710" i="12" s="1"/>
  <c r="T710" i="12" s="1"/>
  <c r="H710" i="12"/>
  <c r="S709" i="12"/>
  <c r="Q709" i="12"/>
  <c r="O709" i="12"/>
  <c r="M709" i="12"/>
  <c r="L709" i="12"/>
  <c r="N709" i="12" s="1"/>
  <c r="P709" i="12" s="1"/>
  <c r="R709" i="12" s="1"/>
  <c r="T709" i="12" s="1"/>
  <c r="K709" i="12"/>
  <c r="I709" i="12"/>
  <c r="H709" i="12"/>
  <c r="J709" i="12" s="1"/>
  <c r="G709" i="12"/>
  <c r="F709" i="12"/>
  <c r="F708" i="12" s="1"/>
  <c r="H708" i="12" s="1"/>
  <c r="S708" i="12"/>
  <c r="S707" i="12" s="1"/>
  <c r="Q708" i="12"/>
  <c r="Q707" i="12" s="1"/>
  <c r="Q706" i="12" s="1"/>
  <c r="O708" i="12"/>
  <c r="O707" i="12" s="1"/>
  <c r="M708" i="12"/>
  <c r="M707" i="12" s="1"/>
  <c r="M706" i="12" s="1"/>
  <c r="K708" i="12"/>
  <c r="K707" i="12" s="1"/>
  <c r="K706" i="12" s="1"/>
  <c r="I708" i="12"/>
  <c r="I707" i="12" s="1"/>
  <c r="I706" i="12" s="1"/>
  <c r="G708" i="12"/>
  <c r="G707" i="12" s="1"/>
  <c r="S706" i="12"/>
  <c r="O706" i="12"/>
  <c r="G706" i="12"/>
  <c r="H705" i="12"/>
  <c r="J705" i="12" s="1"/>
  <c r="L705" i="12" s="1"/>
  <c r="N705" i="12" s="1"/>
  <c r="P705" i="12" s="1"/>
  <c r="R705" i="12" s="1"/>
  <c r="T705" i="12" s="1"/>
  <c r="S704" i="12"/>
  <c r="S703" i="12" s="1"/>
  <c r="Q704" i="12"/>
  <c r="Q703" i="12" s="1"/>
  <c r="O704" i="12"/>
  <c r="O703" i="12" s="1"/>
  <c r="M704" i="12"/>
  <c r="M703" i="12" s="1"/>
  <c r="K704" i="12"/>
  <c r="K703" i="12" s="1"/>
  <c r="I704" i="12"/>
  <c r="I703" i="12" s="1"/>
  <c r="G704" i="12"/>
  <c r="G703" i="12" s="1"/>
  <c r="F704" i="12"/>
  <c r="H704" i="12" s="1"/>
  <c r="J704" i="12" s="1"/>
  <c r="L704" i="12" s="1"/>
  <c r="N704" i="12" s="1"/>
  <c r="P704" i="12" s="1"/>
  <c r="R704" i="12" s="1"/>
  <c r="T704" i="12" s="1"/>
  <c r="F703" i="12"/>
  <c r="S702" i="12"/>
  <c r="S701" i="12" s="1"/>
  <c r="Q702" i="12"/>
  <c r="Q701" i="12" s="1"/>
  <c r="O702" i="12"/>
  <c r="O701" i="12" s="1"/>
  <c r="M702" i="12"/>
  <c r="M701" i="12" s="1"/>
  <c r="K702" i="12"/>
  <c r="K701" i="12" s="1"/>
  <c r="I702" i="12"/>
  <c r="I701" i="12" s="1"/>
  <c r="G702" i="12"/>
  <c r="G701" i="12" s="1"/>
  <c r="R700" i="12"/>
  <c r="T700" i="12" s="1"/>
  <c r="J700" i="12"/>
  <c r="L700" i="12" s="1"/>
  <c r="N700" i="12" s="1"/>
  <c r="P700" i="12" s="1"/>
  <c r="H700" i="12"/>
  <c r="S699" i="12"/>
  <c r="Q699" i="12"/>
  <c r="O699" i="12"/>
  <c r="M699" i="12"/>
  <c r="K699" i="12"/>
  <c r="I699" i="12"/>
  <c r="H699" i="12"/>
  <c r="J699" i="12" s="1"/>
  <c r="L699" i="12" s="1"/>
  <c r="N699" i="12" s="1"/>
  <c r="P699" i="12" s="1"/>
  <c r="R699" i="12" s="1"/>
  <c r="T699" i="12" s="1"/>
  <c r="G699" i="12"/>
  <c r="F699" i="12"/>
  <c r="N698" i="12"/>
  <c r="P698" i="12" s="1"/>
  <c r="R698" i="12" s="1"/>
  <c r="T698" i="12" s="1"/>
  <c r="J698" i="12"/>
  <c r="L698" i="12" s="1"/>
  <c r="H698" i="12"/>
  <c r="S697" i="12"/>
  <c r="Q697" i="12"/>
  <c r="O697" i="12"/>
  <c r="M697" i="12"/>
  <c r="K697" i="12"/>
  <c r="I697" i="12"/>
  <c r="H697" i="12"/>
  <c r="J697" i="12" s="1"/>
  <c r="L697" i="12" s="1"/>
  <c r="N697" i="12" s="1"/>
  <c r="P697" i="12" s="1"/>
  <c r="R697" i="12" s="1"/>
  <c r="T697" i="12" s="1"/>
  <c r="G697" i="12"/>
  <c r="F697" i="12"/>
  <c r="S696" i="12"/>
  <c r="S695" i="12" s="1"/>
  <c r="S694" i="12" s="1"/>
  <c r="Q696" i="12"/>
  <c r="Q695" i="12" s="1"/>
  <c r="O696" i="12"/>
  <c r="O695" i="12" s="1"/>
  <c r="M696" i="12"/>
  <c r="M695" i="12" s="1"/>
  <c r="K696" i="12"/>
  <c r="K695" i="12" s="1"/>
  <c r="I696" i="12"/>
  <c r="I695" i="12" s="1"/>
  <c r="G696" i="12"/>
  <c r="G695" i="12" s="1"/>
  <c r="Q694" i="12"/>
  <c r="O694" i="12"/>
  <c r="M694" i="12"/>
  <c r="K694" i="12"/>
  <c r="I694" i="12"/>
  <c r="G694" i="12"/>
  <c r="P693" i="12"/>
  <c r="R693" i="12" s="1"/>
  <c r="T693" i="12" s="1"/>
  <c r="H693" i="12"/>
  <c r="J693" i="12" s="1"/>
  <c r="L693" i="12" s="1"/>
  <c r="N693" i="12" s="1"/>
  <c r="S692" i="12"/>
  <c r="S691" i="12" s="1"/>
  <c r="S690" i="12" s="1"/>
  <c r="S689" i="12" s="1"/>
  <c r="Q692" i="12"/>
  <c r="Q691" i="12" s="1"/>
  <c r="Q690" i="12" s="1"/>
  <c r="Q689" i="12" s="1"/>
  <c r="O692" i="12"/>
  <c r="O691" i="12" s="1"/>
  <c r="M692" i="12"/>
  <c r="M691" i="12" s="1"/>
  <c r="M690" i="12" s="1"/>
  <c r="M689" i="12" s="1"/>
  <c r="K692" i="12"/>
  <c r="K691" i="12" s="1"/>
  <c r="K690" i="12" s="1"/>
  <c r="K689" i="12" s="1"/>
  <c r="I692" i="12"/>
  <c r="I691" i="12" s="1"/>
  <c r="I690" i="12" s="1"/>
  <c r="I689" i="12" s="1"/>
  <c r="G692" i="12"/>
  <c r="G691" i="12" s="1"/>
  <c r="F692" i="12"/>
  <c r="H692" i="12" s="1"/>
  <c r="F691" i="12"/>
  <c r="F690" i="12" s="1"/>
  <c r="O690" i="12"/>
  <c r="O689" i="12" s="1"/>
  <c r="F689" i="12"/>
  <c r="J688" i="12"/>
  <c r="L688" i="12" s="1"/>
  <c r="N688" i="12" s="1"/>
  <c r="P688" i="12" s="1"/>
  <c r="R688" i="12" s="1"/>
  <c r="T688" i="12" s="1"/>
  <c r="H688" i="12"/>
  <c r="S687" i="12"/>
  <c r="Q687" i="12"/>
  <c r="O687" i="12"/>
  <c r="M687" i="12"/>
  <c r="L687" i="12"/>
  <c r="N687" i="12" s="1"/>
  <c r="P687" i="12" s="1"/>
  <c r="R687" i="12" s="1"/>
  <c r="T687" i="12" s="1"/>
  <c r="K687" i="12"/>
  <c r="I687" i="12"/>
  <c r="H687" i="12"/>
  <c r="J687" i="12" s="1"/>
  <c r="G687" i="12"/>
  <c r="F687" i="12"/>
  <c r="F686" i="12" s="1"/>
  <c r="S686" i="12"/>
  <c r="S685" i="12" s="1"/>
  <c r="S684" i="12" s="1"/>
  <c r="Q686" i="12"/>
  <c r="Q685" i="12" s="1"/>
  <c r="Q684" i="12" s="1"/>
  <c r="O686" i="12"/>
  <c r="O685" i="12" s="1"/>
  <c r="O684" i="12" s="1"/>
  <c r="M686" i="12"/>
  <c r="M685" i="12" s="1"/>
  <c r="K686" i="12"/>
  <c r="K685" i="12" s="1"/>
  <c r="K684" i="12" s="1"/>
  <c r="I686" i="12"/>
  <c r="I685" i="12" s="1"/>
  <c r="G686" i="12"/>
  <c r="G685" i="12" s="1"/>
  <c r="G684" i="12" s="1"/>
  <c r="F685" i="12"/>
  <c r="M684" i="12"/>
  <c r="I684" i="12"/>
  <c r="T683" i="12"/>
  <c r="S682" i="12"/>
  <c r="T682" i="12" s="1"/>
  <c r="S681" i="12"/>
  <c r="Q678" i="12"/>
  <c r="I678" i="12"/>
  <c r="I677" i="12" s="1"/>
  <c r="J676" i="12"/>
  <c r="L676" i="12" s="1"/>
  <c r="N676" i="12" s="1"/>
  <c r="P676" i="12" s="1"/>
  <c r="R676" i="12" s="1"/>
  <c r="T676" i="12" s="1"/>
  <c r="H676" i="12"/>
  <c r="S675" i="12"/>
  <c r="Q675" i="12"/>
  <c r="O675" i="12"/>
  <c r="M675" i="12"/>
  <c r="K675" i="12"/>
  <c r="I675" i="12"/>
  <c r="G675" i="12"/>
  <c r="F675" i="12"/>
  <c r="H675" i="12" s="1"/>
  <c r="J675" i="12" s="1"/>
  <c r="L675" i="12" s="1"/>
  <c r="N675" i="12" s="1"/>
  <c r="P675" i="12" s="1"/>
  <c r="R675" i="12" s="1"/>
  <c r="T675" i="12" s="1"/>
  <c r="J674" i="12"/>
  <c r="L674" i="12" s="1"/>
  <c r="N674" i="12" s="1"/>
  <c r="P674" i="12" s="1"/>
  <c r="R674" i="12" s="1"/>
  <c r="T674" i="12" s="1"/>
  <c r="H674" i="12"/>
  <c r="S673" i="12"/>
  <c r="Q673" i="12"/>
  <c r="O673" i="12"/>
  <c r="M673" i="12"/>
  <c r="L673" i="12"/>
  <c r="N673" i="12" s="1"/>
  <c r="P673" i="12" s="1"/>
  <c r="R673" i="12" s="1"/>
  <c r="T673" i="12" s="1"/>
  <c r="K673" i="12"/>
  <c r="I673" i="12"/>
  <c r="H673" i="12"/>
  <c r="J673" i="12" s="1"/>
  <c r="G673" i="12"/>
  <c r="F673" i="12"/>
  <c r="R672" i="12"/>
  <c r="T672" i="12" s="1"/>
  <c r="J672" i="12"/>
  <c r="L672" i="12" s="1"/>
  <c r="N672" i="12" s="1"/>
  <c r="P672" i="12" s="1"/>
  <c r="H672" i="12"/>
  <c r="S671" i="12"/>
  <c r="Q671" i="12"/>
  <c r="O671" i="12"/>
  <c r="M671" i="12"/>
  <c r="K671" i="12"/>
  <c r="I671" i="12"/>
  <c r="G671" i="12"/>
  <c r="F671" i="12"/>
  <c r="S670" i="12"/>
  <c r="S669" i="12" s="1"/>
  <c r="S668" i="12" s="1"/>
  <c r="Q670" i="12"/>
  <c r="Q669" i="12" s="1"/>
  <c r="Q668" i="12" s="1"/>
  <c r="O670" i="12"/>
  <c r="O669" i="12" s="1"/>
  <c r="O668" i="12" s="1"/>
  <c r="M670" i="12"/>
  <c r="M669" i="12" s="1"/>
  <c r="M668" i="12" s="1"/>
  <c r="K670" i="12"/>
  <c r="K669" i="12" s="1"/>
  <c r="K668" i="12" s="1"/>
  <c r="I670" i="12"/>
  <c r="I669" i="12" s="1"/>
  <c r="I668" i="12" s="1"/>
  <c r="G670" i="12"/>
  <c r="G669" i="12" s="1"/>
  <c r="G668" i="12" s="1"/>
  <c r="H667" i="12"/>
  <c r="J667" i="12" s="1"/>
  <c r="L667" i="12" s="1"/>
  <c r="N667" i="12" s="1"/>
  <c r="P667" i="12" s="1"/>
  <c r="R667" i="12" s="1"/>
  <c r="T667" i="12" s="1"/>
  <c r="S666" i="12"/>
  <c r="S665" i="12" s="1"/>
  <c r="Q666" i="12"/>
  <c r="Q665" i="12" s="1"/>
  <c r="Q664" i="12" s="1"/>
  <c r="Q663" i="12" s="1"/>
  <c r="O666" i="12"/>
  <c r="O665" i="12" s="1"/>
  <c r="M666" i="12"/>
  <c r="M665" i="12" s="1"/>
  <c r="M664" i="12" s="1"/>
  <c r="M663" i="12" s="1"/>
  <c r="K666" i="12"/>
  <c r="K665" i="12" s="1"/>
  <c r="I666" i="12"/>
  <c r="I665" i="12" s="1"/>
  <c r="I664" i="12" s="1"/>
  <c r="I663" i="12" s="1"/>
  <c r="G666" i="12"/>
  <c r="G665" i="12" s="1"/>
  <c r="F666" i="12"/>
  <c r="H666" i="12" s="1"/>
  <c r="H665" i="12"/>
  <c r="F665" i="12"/>
  <c r="F664" i="12" s="1"/>
  <c r="S664" i="12"/>
  <c r="S663" i="12" s="1"/>
  <c r="O664" i="12"/>
  <c r="K664" i="12"/>
  <c r="G664" i="12"/>
  <c r="N662" i="12"/>
  <c r="P662" i="12" s="1"/>
  <c r="R662" i="12" s="1"/>
  <c r="T662" i="12" s="1"/>
  <c r="J662" i="12"/>
  <c r="L662" i="12" s="1"/>
  <c r="H662" i="12"/>
  <c r="S661" i="12"/>
  <c r="Q661" i="12"/>
  <c r="O661" i="12"/>
  <c r="M661" i="12"/>
  <c r="K661" i="12"/>
  <c r="I661" i="12"/>
  <c r="H661" i="12"/>
  <c r="J661" i="12" s="1"/>
  <c r="L661" i="12" s="1"/>
  <c r="N661" i="12" s="1"/>
  <c r="P661" i="12" s="1"/>
  <c r="R661" i="12" s="1"/>
  <c r="T661" i="12" s="1"/>
  <c r="G661" i="12"/>
  <c r="F661" i="12"/>
  <c r="R660" i="12"/>
  <c r="T660" i="12" s="1"/>
  <c r="P660" i="12"/>
  <c r="S659" i="12"/>
  <c r="R659" i="12"/>
  <c r="T659" i="12" s="1"/>
  <c r="Q659" i="12"/>
  <c r="P659" i="12"/>
  <c r="O659" i="12"/>
  <c r="H658" i="12"/>
  <c r="J658" i="12" s="1"/>
  <c r="L658" i="12" s="1"/>
  <c r="N658" i="12" s="1"/>
  <c r="P658" i="12" s="1"/>
  <c r="R658" i="12" s="1"/>
  <c r="T658" i="12" s="1"/>
  <c r="S657" i="12"/>
  <c r="Q657" i="12"/>
  <c r="O657" i="12"/>
  <c r="M657" i="12"/>
  <c r="K657" i="12"/>
  <c r="I657" i="12"/>
  <c r="G657" i="12"/>
  <c r="H657" i="12" s="1"/>
  <c r="J657" i="12" s="1"/>
  <c r="L657" i="12" s="1"/>
  <c r="N657" i="12" s="1"/>
  <c r="P657" i="12" s="1"/>
  <c r="R657" i="12" s="1"/>
  <c r="T657" i="12" s="1"/>
  <c r="F657" i="12"/>
  <c r="H656" i="12"/>
  <c r="J656" i="12" s="1"/>
  <c r="L656" i="12" s="1"/>
  <c r="N656" i="12" s="1"/>
  <c r="P656" i="12" s="1"/>
  <c r="R656" i="12" s="1"/>
  <c r="T656" i="12" s="1"/>
  <c r="S655" i="12"/>
  <c r="S654" i="12" s="1"/>
  <c r="Q655" i="12"/>
  <c r="Q654" i="12" s="1"/>
  <c r="O655" i="12"/>
  <c r="M655" i="12"/>
  <c r="M654" i="12" s="1"/>
  <c r="K655" i="12"/>
  <c r="K654" i="12" s="1"/>
  <c r="I655" i="12"/>
  <c r="I654" i="12" s="1"/>
  <c r="G655" i="12"/>
  <c r="F655" i="12"/>
  <c r="H655" i="12" s="1"/>
  <c r="F654" i="12"/>
  <c r="F653" i="12" s="1"/>
  <c r="S653" i="12"/>
  <c r="S652" i="12" s="1"/>
  <c r="Q653" i="12"/>
  <c r="Q652" i="12" s="1"/>
  <c r="M653" i="12"/>
  <c r="M652" i="12" s="1"/>
  <c r="K653" i="12"/>
  <c r="K652" i="12" s="1"/>
  <c r="I653" i="12"/>
  <c r="I652" i="12" s="1"/>
  <c r="I647" i="12" s="1"/>
  <c r="I646" i="12" s="1"/>
  <c r="J651" i="12"/>
  <c r="L651" i="12" s="1"/>
  <c r="N651" i="12" s="1"/>
  <c r="P651" i="12" s="1"/>
  <c r="R651" i="12" s="1"/>
  <c r="T651" i="12" s="1"/>
  <c r="H651" i="12"/>
  <c r="S650" i="12"/>
  <c r="Q650" i="12"/>
  <c r="O650" i="12"/>
  <c r="M650" i="12"/>
  <c r="K650" i="12"/>
  <c r="I650" i="12"/>
  <c r="G650" i="12"/>
  <c r="F650" i="12"/>
  <c r="S649" i="12"/>
  <c r="S648" i="12" s="1"/>
  <c r="Q649" i="12"/>
  <c r="Q648" i="12" s="1"/>
  <c r="Q647" i="12" s="1"/>
  <c r="Q646" i="12" s="1"/>
  <c r="O649" i="12"/>
  <c r="O648" i="12" s="1"/>
  <c r="M649" i="12"/>
  <c r="M648" i="12" s="1"/>
  <c r="M647" i="12" s="1"/>
  <c r="M646" i="12" s="1"/>
  <c r="K649" i="12"/>
  <c r="K648" i="12" s="1"/>
  <c r="I649" i="12"/>
  <c r="I648" i="12" s="1"/>
  <c r="G649" i="12"/>
  <c r="G648" i="12" s="1"/>
  <c r="S647" i="12"/>
  <c r="K647" i="12"/>
  <c r="J645" i="12"/>
  <c r="L645" i="12" s="1"/>
  <c r="N645" i="12" s="1"/>
  <c r="P645" i="12" s="1"/>
  <c r="R645" i="12" s="1"/>
  <c r="T645" i="12" s="1"/>
  <c r="H645" i="12"/>
  <c r="S644" i="12"/>
  <c r="Q644" i="12"/>
  <c r="O644" i="12"/>
  <c r="M644" i="12"/>
  <c r="K644" i="12"/>
  <c r="J644" i="12"/>
  <c r="L644" i="12" s="1"/>
  <c r="N644" i="12" s="1"/>
  <c r="P644" i="12" s="1"/>
  <c r="R644" i="12" s="1"/>
  <c r="T644" i="12" s="1"/>
  <c r="I644" i="12"/>
  <c r="G644" i="12"/>
  <c r="F644" i="12"/>
  <c r="H644" i="12" s="1"/>
  <c r="J643" i="12"/>
  <c r="L643" i="12" s="1"/>
  <c r="N643" i="12" s="1"/>
  <c r="P643" i="12" s="1"/>
  <c r="R643" i="12" s="1"/>
  <c r="T643" i="12" s="1"/>
  <c r="H643" i="12"/>
  <c r="S642" i="12"/>
  <c r="Q642" i="12"/>
  <c r="O642" i="12"/>
  <c r="M642" i="12"/>
  <c r="K642" i="12"/>
  <c r="I642" i="12"/>
  <c r="G642" i="12"/>
  <c r="F642" i="12"/>
  <c r="H642" i="12" s="1"/>
  <c r="J642" i="12" s="1"/>
  <c r="L642" i="12" s="1"/>
  <c r="N642" i="12" s="1"/>
  <c r="P642" i="12" s="1"/>
  <c r="R642" i="12" s="1"/>
  <c r="T642" i="12" s="1"/>
  <c r="L641" i="12"/>
  <c r="N641" i="12" s="1"/>
  <c r="P641" i="12" s="1"/>
  <c r="R641" i="12" s="1"/>
  <c r="T641" i="12" s="1"/>
  <c r="J641" i="12"/>
  <c r="H641" i="12"/>
  <c r="S640" i="12"/>
  <c r="S639" i="12" s="1"/>
  <c r="S638" i="12" s="1"/>
  <c r="S637" i="12" s="1"/>
  <c r="Q640" i="12"/>
  <c r="O640" i="12"/>
  <c r="O639" i="12" s="1"/>
  <c r="O638" i="12" s="1"/>
  <c r="M640" i="12"/>
  <c r="K640" i="12"/>
  <c r="K639" i="12" s="1"/>
  <c r="K638" i="12" s="1"/>
  <c r="K637" i="12" s="1"/>
  <c r="I640" i="12"/>
  <c r="G640" i="12"/>
  <c r="F640" i="12"/>
  <c r="Q639" i="12"/>
  <c r="Q638" i="12" s="1"/>
  <c r="Q637" i="12" s="1"/>
  <c r="M639" i="12"/>
  <c r="I639" i="12"/>
  <c r="I638" i="12" s="1"/>
  <c r="I637" i="12" s="1"/>
  <c r="F639" i="12"/>
  <c r="M638" i="12"/>
  <c r="M637" i="12" s="1"/>
  <c r="O637" i="12"/>
  <c r="H636" i="12"/>
  <c r="J636" i="12" s="1"/>
  <c r="L636" i="12" s="1"/>
  <c r="N636" i="12" s="1"/>
  <c r="P636" i="12" s="1"/>
  <c r="R636" i="12" s="1"/>
  <c r="T636" i="12" s="1"/>
  <c r="S635" i="12"/>
  <c r="S634" i="12" s="1"/>
  <c r="Q635" i="12"/>
  <c r="O635" i="12"/>
  <c r="O634" i="12" s="1"/>
  <c r="O633" i="12" s="1"/>
  <c r="O632" i="12" s="1"/>
  <c r="O631" i="12" s="1"/>
  <c r="M635" i="12"/>
  <c r="M634" i="12" s="1"/>
  <c r="K635" i="12"/>
  <c r="K634" i="12" s="1"/>
  <c r="I635" i="12"/>
  <c r="G635" i="12"/>
  <c r="G634" i="12" s="1"/>
  <c r="F635" i="12"/>
  <c r="Q634" i="12"/>
  <c r="Q633" i="12" s="1"/>
  <c r="I634" i="12"/>
  <c r="I633" i="12" s="1"/>
  <c r="F634" i="12"/>
  <c r="H634" i="12" s="1"/>
  <c r="S633" i="12"/>
  <c r="M633" i="12"/>
  <c r="M632" i="12" s="1"/>
  <c r="M631" i="12" s="1"/>
  <c r="K633" i="12"/>
  <c r="G633" i="12"/>
  <c r="P630" i="12"/>
  <c r="R630" i="12" s="1"/>
  <c r="T630" i="12" s="1"/>
  <c r="H630" i="12"/>
  <c r="J630" i="12" s="1"/>
  <c r="L630" i="12" s="1"/>
  <c r="N630" i="12" s="1"/>
  <c r="S629" i="12"/>
  <c r="Q629" i="12"/>
  <c r="O629" i="12"/>
  <c r="M629" i="12"/>
  <c r="K629" i="12"/>
  <c r="I629" i="12"/>
  <c r="G629" i="12"/>
  <c r="F629" i="12"/>
  <c r="H629" i="12" s="1"/>
  <c r="H628" i="12"/>
  <c r="J628" i="12" s="1"/>
  <c r="L628" i="12" s="1"/>
  <c r="N628" i="12" s="1"/>
  <c r="P628" i="12" s="1"/>
  <c r="R628" i="12" s="1"/>
  <c r="T628" i="12" s="1"/>
  <c r="S627" i="12"/>
  <c r="Q627" i="12"/>
  <c r="O627" i="12"/>
  <c r="M627" i="12"/>
  <c r="K627" i="12"/>
  <c r="I627" i="12"/>
  <c r="G627" i="12"/>
  <c r="H627" i="12" s="1"/>
  <c r="J627" i="12" s="1"/>
  <c r="L627" i="12" s="1"/>
  <c r="N627" i="12" s="1"/>
  <c r="P627" i="12" s="1"/>
  <c r="R627" i="12" s="1"/>
  <c r="T627" i="12" s="1"/>
  <c r="F627" i="12"/>
  <c r="P626" i="12"/>
  <c r="R626" i="12" s="1"/>
  <c r="T626" i="12" s="1"/>
  <c r="H626" i="12"/>
  <c r="J626" i="12" s="1"/>
  <c r="L626" i="12" s="1"/>
  <c r="N626" i="12" s="1"/>
  <c r="S625" i="12"/>
  <c r="S624" i="12" s="1"/>
  <c r="Q625" i="12"/>
  <c r="Q624" i="12" s="1"/>
  <c r="Q623" i="12" s="1"/>
  <c r="Q622" i="12" s="1"/>
  <c r="O625" i="12"/>
  <c r="M625" i="12"/>
  <c r="K625" i="12"/>
  <c r="K624" i="12" s="1"/>
  <c r="K623" i="12" s="1"/>
  <c r="K622" i="12" s="1"/>
  <c r="I625" i="12"/>
  <c r="I624" i="12" s="1"/>
  <c r="I623" i="12" s="1"/>
  <c r="I622" i="12" s="1"/>
  <c r="G625" i="12"/>
  <c r="F625" i="12"/>
  <c r="H625" i="12" s="1"/>
  <c r="F624" i="12"/>
  <c r="F623" i="12" s="1"/>
  <c r="S623" i="12"/>
  <c r="S622" i="12" s="1"/>
  <c r="F622" i="12"/>
  <c r="N621" i="12"/>
  <c r="P621" i="12" s="1"/>
  <c r="R621" i="12" s="1"/>
  <c r="T621" i="12" s="1"/>
  <c r="J621" i="12"/>
  <c r="L621" i="12" s="1"/>
  <c r="H621" i="12"/>
  <c r="S620" i="12"/>
  <c r="Q620" i="12"/>
  <c r="O620" i="12"/>
  <c r="M620" i="12"/>
  <c r="K620" i="12"/>
  <c r="I620" i="12"/>
  <c r="H620" i="12"/>
  <c r="J620" i="12" s="1"/>
  <c r="L620" i="12" s="1"/>
  <c r="N620" i="12" s="1"/>
  <c r="P620" i="12" s="1"/>
  <c r="R620" i="12" s="1"/>
  <c r="T620" i="12" s="1"/>
  <c r="G620" i="12"/>
  <c r="F620" i="12"/>
  <c r="F619" i="12" s="1"/>
  <c r="S619" i="12"/>
  <c r="S618" i="12" s="1"/>
  <c r="S617" i="12" s="1"/>
  <c r="Q619" i="12"/>
  <c r="Q618" i="12" s="1"/>
  <c r="Q617" i="12" s="1"/>
  <c r="Q616" i="12" s="1"/>
  <c r="O619" i="12"/>
  <c r="O618" i="12" s="1"/>
  <c r="O617" i="12" s="1"/>
  <c r="M619" i="12"/>
  <c r="M618" i="12" s="1"/>
  <c r="K619" i="12"/>
  <c r="K618" i="12" s="1"/>
  <c r="K617" i="12" s="1"/>
  <c r="I619" i="12"/>
  <c r="I618" i="12" s="1"/>
  <c r="I617" i="12" s="1"/>
  <c r="I616" i="12" s="1"/>
  <c r="G619" i="12"/>
  <c r="G618" i="12" s="1"/>
  <c r="G617" i="12" s="1"/>
  <c r="F618" i="12"/>
  <c r="M617" i="12"/>
  <c r="R615" i="12"/>
  <c r="T615" i="12" s="1"/>
  <c r="J615" i="12"/>
  <c r="L615" i="12" s="1"/>
  <c r="N615" i="12" s="1"/>
  <c r="P615" i="12" s="1"/>
  <c r="H615" i="12"/>
  <c r="S614" i="12"/>
  <c r="Q614" i="12"/>
  <c r="O614" i="12"/>
  <c r="M614" i="12"/>
  <c r="K614" i="12"/>
  <c r="I614" i="12"/>
  <c r="G614" i="12"/>
  <c r="F614" i="12"/>
  <c r="S613" i="12"/>
  <c r="S612" i="12" s="1"/>
  <c r="S611" i="12" s="1"/>
  <c r="Q613" i="12"/>
  <c r="Q612" i="12" s="1"/>
  <c r="Q611" i="12" s="1"/>
  <c r="Q605" i="12" s="1"/>
  <c r="Q604" i="12" s="1"/>
  <c r="O613" i="12"/>
  <c r="O612" i="12" s="1"/>
  <c r="M613" i="12"/>
  <c r="M612" i="12" s="1"/>
  <c r="M611" i="12" s="1"/>
  <c r="K613" i="12"/>
  <c r="K612" i="12" s="1"/>
  <c r="I613" i="12"/>
  <c r="I612" i="12" s="1"/>
  <c r="I611" i="12" s="1"/>
  <c r="I605" i="12" s="1"/>
  <c r="G613" i="12"/>
  <c r="G612" i="12" s="1"/>
  <c r="O611" i="12"/>
  <c r="K611" i="12"/>
  <c r="G611" i="12"/>
  <c r="H610" i="12"/>
  <c r="J610" i="12" s="1"/>
  <c r="L610" i="12" s="1"/>
  <c r="N610" i="12" s="1"/>
  <c r="P610" i="12" s="1"/>
  <c r="R610" i="12" s="1"/>
  <c r="T610" i="12" s="1"/>
  <c r="S609" i="12"/>
  <c r="S608" i="12" s="1"/>
  <c r="S607" i="12" s="1"/>
  <c r="S606" i="12" s="1"/>
  <c r="S605" i="12" s="1"/>
  <c r="Q609" i="12"/>
  <c r="Q608" i="12" s="1"/>
  <c r="Q607" i="12" s="1"/>
  <c r="Q606" i="12" s="1"/>
  <c r="O609" i="12"/>
  <c r="O608" i="12" s="1"/>
  <c r="M609" i="12"/>
  <c r="M608" i="12" s="1"/>
  <c r="M607" i="12" s="1"/>
  <c r="M606" i="12" s="1"/>
  <c r="M605" i="12" s="1"/>
  <c r="K609" i="12"/>
  <c r="K608" i="12" s="1"/>
  <c r="K607" i="12" s="1"/>
  <c r="K606" i="12" s="1"/>
  <c r="K605" i="12" s="1"/>
  <c r="I609" i="12"/>
  <c r="I608" i="12" s="1"/>
  <c r="I607" i="12" s="1"/>
  <c r="I606" i="12" s="1"/>
  <c r="G609" i="12"/>
  <c r="G608" i="12" s="1"/>
  <c r="F609" i="12"/>
  <c r="H609" i="12" s="1"/>
  <c r="J609" i="12" s="1"/>
  <c r="L609" i="12" s="1"/>
  <c r="N609" i="12" s="1"/>
  <c r="P609" i="12" s="1"/>
  <c r="R609" i="12" s="1"/>
  <c r="T609" i="12" s="1"/>
  <c r="H608" i="12"/>
  <c r="J608" i="12" s="1"/>
  <c r="F608" i="12"/>
  <c r="F607" i="12" s="1"/>
  <c r="O607" i="12"/>
  <c r="O606" i="12" s="1"/>
  <c r="G607" i="12"/>
  <c r="G606" i="12" s="1"/>
  <c r="G605" i="12" s="1"/>
  <c r="F606" i="12"/>
  <c r="N603" i="12"/>
  <c r="P603" i="12" s="1"/>
  <c r="R603" i="12" s="1"/>
  <c r="T603" i="12" s="1"/>
  <c r="J603" i="12"/>
  <c r="L603" i="12" s="1"/>
  <c r="H603" i="12"/>
  <c r="S602" i="12"/>
  <c r="Q602" i="12"/>
  <c r="O602" i="12"/>
  <c r="M602" i="12"/>
  <c r="K602" i="12"/>
  <c r="I602" i="12"/>
  <c r="H602" i="12"/>
  <c r="J602" i="12" s="1"/>
  <c r="L602" i="12" s="1"/>
  <c r="N602" i="12" s="1"/>
  <c r="P602" i="12" s="1"/>
  <c r="R602" i="12" s="1"/>
  <c r="T602" i="12" s="1"/>
  <c r="G602" i="12"/>
  <c r="F602" i="12"/>
  <c r="F601" i="12" s="1"/>
  <c r="S601" i="12"/>
  <c r="S600" i="12" s="1"/>
  <c r="Q601" i="12"/>
  <c r="Q600" i="12" s="1"/>
  <c r="Q599" i="12" s="1"/>
  <c r="Q598" i="12" s="1"/>
  <c r="Q597" i="12" s="1"/>
  <c r="O601" i="12"/>
  <c r="O600" i="12" s="1"/>
  <c r="O599" i="12" s="1"/>
  <c r="O598" i="12" s="1"/>
  <c r="O597" i="12" s="1"/>
  <c r="M601" i="12"/>
  <c r="M600" i="12" s="1"/>
  <c r="K601" i="12"/>
  <c r="K600" i="12" s="1"/>
  <c r="I601" i="12"/>
  <c r="I600" i="12" s="1"/>
  <c r="I599" i="12" s="1"/>
  <c r="I598" i="12" s="1"/>
  <c r="I597" i="12" s="1"/>
  <c r="G601" i="12"/>
  <c r="G600" i="12" s="1"/>
  <c r="G599" i="12" s="1"/>
  <c r="G598" i="12" s="1"/>
  <c r="G597" i="12" s="1"/>
  <c r="F600" i="12"/>
  <c r="S599" i="12"/>
  <c r="S598" i="12" s="1"/>
  <c r="M599" i="12"/>
  <c r="M598" i="12" s="1"/>
  <c r="M597" i="12" s="1"/>
  <c r="K599" i="12"/>
  <c r="K598" i="12" s="1"/>
  <c r="S597" i="12"/>
  <c r="K597" i="12"/>
  <c r="P596" i="12"/>
  <c r="R596" i="12" s="1"/>
  <c r="T596" i="12" s="1"/>
  <c r="S595" i="12"/>
  <c r="Q595" i="12"/>
  <c r="O595" i="12"/>
  <c r="P595" i="12" s="1"/>
  <c r="R595" i="12" s="1"/>
  <c r="T595" i="12" s="1"/>
  <c r="S594" i="12"/>
  <c r="S593" i="12" s="1"/>
  <c r="S592" i="12" s="1"/>
  <c r="Q594" i="12"/>
  <c r="Q593" i="12"/>
  <c r="Q592" i="12" s="1"/>
  <c r="J591" i="12"/>
  <c r="L591" i="12" s="1"/>
  <c r="N591" i="12" s="1"/>
  <c r="P591" i="12" s="1"/>
  <c r="R591" i="12" s="1"/>
  <c r="T591" i="12" s="1"/>
  <c r="H591" i="12"/>
  <c r="S590" i="12"/>
  <c r="Q590" i="12"/>
  <c r="O590" i="12"/>
  <c r="M590" i="12"/>
  <c r="K590" i="12"/>
  <c r="I590" i="12"/>
  <c r="G590" i="12"/>
  <c r="F590" i="12"/>
  <c r="F589" i="12" s="1"/>
  <c r="H589" i="12" s="1"/>
  <c r="J589" i="12" s="1"/>
  <c r="S589" i="12"/>
  <c r="S588" i="12" s="1"/>
  <c r="S587" i="12" s="1"/>
  <c r="Q589" i="12"/>
  <c r="Q588" i="12" s="1"/>
  <c r="O589" i="12"/>
  <c r="O588" i="12" s="1"/>
  <c r="M589" i="12"/>
  <c r="M588" i="12" s="1"/>
  <c r="M587" i="12" s="1"/>
  <c r="K589" i="12"/>
  <c r="K588" i="12" s="1"/>
  <c r="K587" i="12" s="1"/>
  <c r="I589" i="12"/>
  <c r="I588" i="12" s="1"/>
  <c r="G589" i="12"/>
  <c r="G588" i="12" s="1"/>
  <c r="Q587" i="12"/>
  <c r="O587" i="12"/>
  <c r="I587" i="12"/>
  <c r="I581" i="12" s="1"/>
  <c r="I580" i="12" s="1"/>
  <c r="G587" i="12"/>
  <c r="L586" i="12"/>
  <c r="N586" i="12" s="1"/>
  <c r="P586" i="12" s="1"/>
  <c r="R586" i="12" s="1"/>
  <c r="T586" i="12" s="1"/>
  <c r="H586" i="12"/>
  <c r="J586" i="12" s="1"/>
  <c r="S585" i="12"/>
  <c r="Q585" i="12"/>
  <c r="Q584" i="12" s="1"/>
  <c r="Q583" i="12" s="1"/>
  <c r="O585" i="12"/>
  <c r="O584" i="12" s="1"/>
  <c r="O583" i="12" s="1"/>
  <c r="O582" i="12" s="1"/>
  <c r="M585" i="12"/>
  <c r="K585" i="12"/>
  <c r="I585" i="12"/>
  <c r="I584" i="12" s="1"/>
  <c r="I583" i="12" s="1"/>
  <c r="G585" i="12"/>
  <c r="S584" i="12"/>
  <c r="M584" i="12"/>
  <c r="M583" i="12" s="1"/>
  <c r="M582" i="12" s="1"/>
  <c r="K584" i="12"/>
  <c r="S583" i="12"/>
  <c r="S582" i="12" s="1"/>
  <c r="K583" i="12"/>
  <c r="K582" i="12" s="1"/>
  <c r="Q582" i="12"/>
  <c r="I582" i="12"/>
  <c r="J579" i="12"/>
  <c r="L579" i="12" s="1"/>
  <c r="N579" i="12" s="1"/>
  <c r="P579" i="12" s="1"/>
  <c r="R579" i="12" s="1"/>
  <c r="T579" i="12" s="1"/>
  <c r="H579" i="12"/>
  <c r="S578" i="12"/>
  <c r="Q578" i="12"/>
  <c r="O578" i="12"/>
  <c r="M578" i="12"/>
  <c r="K578" i="12"/>
  <c r="I578" i="12"/>
  <c r="G578" i="12"/>
  <c r="F578" i="12"/>
  <c r="F577" i="12" s="1"/>
  <c r="H577" i="12" s="1"/>
  <c r="J577" i="12" s="1"/>
  <c r="S577" i="12"/>
  <c r="S576" i="12" s="1"/>
  <c r="S575" i="12" s="1"/>
  <c r="S574" i="12" s="1"/>
  <c r="S573" i="12" s="1"/>
  <c r="Q577" i="12"/>
  <c r="Q576" i="12" s="1"/>
  <c r="O577" i="12"/>
  <c r="O576" i="12" s="1"/>
  <c r="M577" i="12"/>
  <c r="M576" i="12" s="1"/>
  <c r="M575" i="12" s="1"/>
  <c r="M574" i="12" s="1"/>
  <c r="M573" i="12" s="1"/>
  <c r="K577" i="12"/>
  <c r="K576" i="12" s="1"/>
  <c r="K575" i="12" s="1"/>
  <c r="K574" i="12" s="1"/>
  <c r="K573" i="12" s="1"/>
  <c r="I577" i="12"/>
  <c r="I576" i="12" s="1"/>
  <c r="G577" i="12"/>
  <c r="G576" i="12" s="1"/>
  <c r="Q575" i="12"/>
  <c r="Q574" i="12" s="1"/>
  <c r="Q573" i="12" s="1"/>
  <c r="O575" i="12"/>
  <c r="O574" i="12" s="1"/>
  <c r="I575" i="12"/>
  <c r="I574" i="12" s="1"/>
  <c r="I573" i="12" s="1"/>
  <c r="G575" i="12"/>
  <c r="G574" i="12" s="1"/>
  <c r="O573" i="12"/>
  <c r="G573" i="12"/>
  <c r="L572" i="12"/>
  <c r="N572" i="12" s="1"/>
  <c r="P572" i="12" s="1"/>
  <c r="R572" i="12" s="1"/>
  <c r="T572" i="12" s="1"/>
  <c r="J572" i="12"/>
  <c r="S571" i="12"/>
  <c r="Q571" i="12"/>
  <c r="O571" i="12"/>
  <c r="M571" i="12"/>
  <c r="K571" i="12"/>
  <c r="J571" i="12"/>
  <c r="L571" i="12" s="1"/>
  <c r="N571" i="12" s="1"/>
  <c r="P571" i="12" s="1"/>
  <c r="R571" i="12" s="1"/>
  <c r="T571" i="12" s="1"/>
  <c r="I571" i="12"/>
  <c r="S570" i="12"/>
  <c r="Q570" i="12"/>
  <c r="O570" i="12"/>
  <c r="M570" i="12"/>
  <c r="K570" i="12"/>
  <c r="J570" i="12"/>
  <c r="L570" i="12" s="1"/>
  <c r="N570" i="12" s="1"/>
  <c r="P570" i="12" s="1"/>
  <c r="R570" i="12" s="1"/>
  <c r="T570" i="12" s="1"/>
  <c r="I570" i="12"/>
  <c r="S569" i="12"/>
  <c r="Q569" i="12"/>
  <c r="O569" i="12"/>
  <c r="N569" i="12"/>
  <c r="P569" i="12" s="1"/>
  <c r="R569" i="12" s="1"/>
  <c r="T569" i="12" s="1"/>
  <c r="M569" i="12"/>
  <c r="K569" i="12"/>
  <c r="J569" i="12"/>
  <c r="L569" i="12" s="1"/>
  <c r="I569" i="12"/>
  <c r="S568" i="12"/>
  <c r="Q568" i="12"/>
  <c r="O568" i="12"/>
  <c r="M568" i="12"/>
  <c r="K568" i="12"/>
  <c r="J568" i="12"/>
  <c r="L568" i="12" s="1"/>
  <c r="N568" i="12" s="1"/>
  <c r="P568" i="12" s="1"/>
  <c r="R568" i="12" s="1"/>
  <c r="T568" i="12" s="1"/>
  <c r="I568" i="12"/>
  <c r="L567" i="12"/>
  <c r="N567" i="12" s="1"/>
  <c r="P567" i="12" s="1"/>
  <c r="R567" i="12" s="1"/>
  <c r="T567" i="12" s="1"/>
  <c r="J567" i="12"/>
  <c r="S566" i="12"/>
  <c r="Q566" i="12"/>
  <c r="O566" i="12"/>
  <c r="N566" i="12"/>
  <c r="P566" i="12" s="1"/>
  <c r="R566" i="12" s="1"/>
  <c r="T566" i="12" s="1"/>
  <c r="M566" i="12"/>
  <c r="K566" i="12"/>
  <c r="J566" i="12"/>
  <c r="L566" i="12" s="1"/>
  <c r="I566" i="12"/>
  <c r="S565" i="12"/>
  <c r="Q565" i="12"/>
  <c r="O565" i="12"/>
  <c r="M565" i="12"/>
  <c r="K565" i="12"/>
  <c r="J565" i="12"/>
  <c r="L565" i="12" s="1"/>
  <c r="N565" i="12" s="1"/>
  <c r="P565" i="12" s="1"/>
  <c r="R565" i="12" s="1"/>
  <c r="T565" i="12" s="1"/>
  <c r="I565" i="12"/>
  <c r="S564" i="12"/>
  <c r="Q564" i="12"/>
  <c r="O564" i="12"/>
  <c r="M564" i="12"/>
  <c r="K564" i="12"/>
  <c r="J564" i="12"/>
  <c r="L564" i="12" s="1"/>
  <c r="N564" i="12" s="1"/>
  <c r="P564" i="12" s="1"/>
  <c r="R564" i="12" s="1"/>
  <c r="T564" i="12" s="1"/>
  <c r="I564" i="12"/>
  <c r="S563" i="12"/>
  <c r="Q563" i="12"/>
  <c r="O563" i="12"/>
  <c r="M563" i="12"/>
  <c r="K563" i="12"/>
  <c r="J563" i="12"/>
  <c r="L563" i="12" s="1"/>
  <c r="N563" i="12" s="1"/>
  <c r="P563" i="12" s="1"/>
  <c r="R563" i="12" s="1"/>
  <c r="T563" i="12" s="1"/>
  <c r="I563" i="12"/>
  <c r="S562" i="12"/>
  <c r="Q562" i="12"/>
  <c r="O562" i="12"/>
  <c r="N562" i="12"/>
  <c r="P562" i="12" s="1"/>
  <c r="R562" i="12" s="1"/>
  <c r="T562" i="12" s="1"/>
  <c r="M562" i="12"/>
  <c r="K562" i="12"/>
  <c r="J562" i="12"/>
  <c r="L562" i="12" s="1"/>
  <c r="I562" i="12"/>
  <c r="L561" i="12"/>
  <c r="N561" i="12" s="1"/>
  <c r="P561" i="12" s="1"/>
  <c r="R561" i="12" s="1"/>
  <c r="T561" i="12" s="1"/>
  <c r="H561" i="12"/>
  <c r="J561" i="12" s="1"/>
  <c r="S560" i="12"/>
  <c r="S559" i="12" s="1"/>
  <c r="Q560" i="12"/>
  <c r="Q559" i="12" s="1"/>
  <c r="O560" i="12"/>
  <c r="O559" i="12" s="1"/>
  <c r="M560" i="12"/>
  <c r="M559" i="12" s="1"/>
  <c r="K560" i="12"/>
  <c r="K559" i="12" s="1"/>
  <c r="I560" i="12"/>
  <c r="I559" i="12" s="1"/>
  <c r="G560" i="12"/>
  <c r="F560" i="12"/>
  <c r="F559" i="12"/>
  <c r="F558" i="12" s="1"/>
  <c r="S558" i="12"/>
  <c r="S557" i="12" s="1"/>
  <c r="Q558" i="12"/>
  <c r="Q557" i="12" s="1"/>
  <c r="O558" i="12"/>
  <c r="O557" i="12" s="1"/>
  <c r="O551" i="12" s="1"/>
  <c r="O550" i="12" s="1"/>
  <c r="M558" i="12"/>
  <c r="M557" i="12" s="1"/>
  <c r="K558" i="12"/>
  <c r="K557" i="12" s="1"/>
  <c r="I558" i="12"/>
  <c r="I557" i="12" s="1"/>
  <c r="F557" i="12"/>
  <c r="F556" i="12"/>
  <c r="S555" i="12"/>
  <c r="S554" i="12" s="1"/>
  <c r="S553" i="12" s="1"/>
  <c r="S552" i="12" s="1"/>
  <c r="S551" i="12" s="1"/>
  <c r="S550" i="12" s="1"/>
  <c r="Q555" i="12"/>
  <c r="Q554" i="12" s="1"/>
  <c r="O555" i="12"/>
  <c r="O554" i="12" s="1"/>
  <c r="M555" i="12"/>
  <c r="M554" i="12" s="1"/>
  <c r="M553" i="12" s="1"/>
  <c r="M552" i="12" s="1"/>
  <c r="K555" i="12"/>
  <c r="K554" i="12" s="1"/>
  <c r="K553" i="12" s="1"/>
  <c r="K552" i="12" s="1"/>
  <c r="K551" i="12" s="1"/>
  <c r="K550" i="12" s="1"/>
  <c r="I555" i="12"/>
  <c r="I554" i="12" s="1"/>
  <c r="G555" i="12"/>
  <c r="G554" i="12" s="1"/>
  <c r="Q553" i="12"/>
  <c r="Q552" i="12" s="1"/>
  <c r="Q551" i="12" s="1"/>
  <c r="Q550" i="12" s="1"/>
  <c r="O553" i="12"/>
  <c r="O552" i="12" s="1"/>
  <c r="I553" i="12"/>
  <c r="I552" i="12" s="1"/>
  <c r="G553" i="12"/>
  <c r="G552" i="12" s="1"/>
  <c r="I551" i="12"/>
  <c r="I550" i="12" s="1"/>
  <c r="J549" i="12"/>
  <c r="L549" i="12" s="1"/>
  <c r="N549" i="12" s="1"/>
  <c r="P549" i="12" s="1"/>
  <c r="R549" i="12" s="1"/>
  <c r="T549" i="12" s="1"/>
  <c r="H549" i="12"/>
  <c r="S548" i="12"/>
  <c r="Q548" i="12"/>
  <c r="O548" i="12"/>
  <c r="M548" i="12"/>
  <c r="K548" i="12"/>
  <c r="I548" i="12"/>
  <c r="G548" i="12"/>
  <c r="F548" i="12"/>
  <c r="S547" i="12"/>
  <c r="S546" i="12" s="1"/>
  <c r="Q547" i="12"/>
  <c r="Q546" i="12" s="1"/>
  <c r="O547" i="12"/>
  <c r="O546" i="12" s="1"/>
  <c r="M547" i="12"/>
  <c r="M546" i="12" s="1"/>
  <c r="M545" i="12" s="1"/>
  <c r="M544" i="12" s="1"/>
  <c r="M543" i="12" s="1"/>
  <c r="K547" i="12"/>
  <c r="K546" i="12" s="1"/>
  <c r="I547" i="12"/>
  <c r="I546" i="12" s="1"/>
  <c r="G547" i="12"/>
  <c r="G546" i="12" s="1"/>
  <c r="S545" i="12"/>
  <c r="S544" i="12" s="1"/>
  <c r="S543" i="12" s="1"/>
  <c r="Q545" i="12"/>
  <c r="Q544" i="12" s="1"/>
  <c r="Q543" i="12" s="1"/>
  <c r="O545" i="12"/>
  <c r="O544" i="12" s="1"/>
  <c r="K545" i="12"/>
  <c r="K544" i="12" s="1"/>
  <c r="K543" i="12" s="1"/>
  <c r="I545" i="12"/>
  <c r="I544" i="12" s="1"/>
  <c r="G545" i="12"/>
  <c r="G544" i="12" s="1"/>
  <c r="O543" i="12"/>
  <c r="I543" i="12"/>
  <c r="G543" i="12"/>
  <c r="H542" i="12"/>
  <c r="J542" i="12" s="1"/>
  <c r="L542" i="12" s="1"/>
  <c r="N542" i="12" s="1"/>
  <c r="P542" i="12" s="1"/>
  <c r="R542" i="12" s="1"/>
  <c r="T542" i="12" s="1"/>
  <c r="S541" i="12"/>
  <c r="S540" i="12" s="1"/>
  <c r="Q541" i="12"/>
  <c r="Q540" i="12" s="1"/>
  <c r="O541" i="12"/>
  <c r="O540" i="12" s="1"/>
  <c r="M541" i="12"/>
  <c r="M540" i="12" s="1"/>
  <c r="M539" i="12" s="1"/>
  <c r="M538" i="12" s="1"/>
  <c r="M537" i="12" s="1"/>
  <c r="M536" i="12" s="1"/>
  <c r="K541" i="12"/>
  <c r="K540" i="12" s="1"/>
  <c r="I541" i="12"/>
  <c r="I540" i="12" s="1"/>
  <c r="G541" i="12"/>
  <c r="G540" i="12" s="1"/>
  <c r="F541" i="12"/>
  <c r="H541" i="12" s="1"/>
  <c r="J541" i="12" s="1"/>
  <c r="L541" i="12" s="1"/>
  <c r="N541" i="12" s="1"/>
  <c r="P541" i="12" s="1"/>
  <c r="R541" i="12" s="1"/>
  <c r="T541" i="12" s="1"/>
  <c r="F540" i="12"/>
  <c r="S539" i="12"/>
  <c r="S538" i="12" s="1"/>
  <c r="Q539" i="12"/>
  <c r="Q538" i="12" s="1"/>
  <c r="O539" i="12"/>
  <c r="O538" i="12" s="1"/>
  <c r="O537" i="12" s="1"/>
  <c r="O536" i="12" s="1"/>
  <c r="K539" i="12"/>
  <c r="K538" i="12" s="1"/>
  <c r="I539" i="12"/>
  <c r="I538" i="12" s="1"/>
  <c r="G539" i="12"/>
  <c r="G538" i="12" s="1"/>
  <c r="G537" i="12" s="1"/>
  <c r="G536" i="12" s="1"/>
  <c r="S537" i="12"/>
  <c r="S536" i="12" s="1"/>
  <c r="Q537" i="12"/>
  <c r="Q536" i="12" s="1"/>
  <c r="K537" i="12"/>
  <c r="K536" i="12" s="1"/>
  <c r="I537" i="12"/>
  <c r="I536" i="12" s="1"/>
  <c r="N535" i="12"/>
  <c r="P535" i="12" s="1"/>
  <c r="R535" i="12" s="1"/>
  <c r="T535" i="12" s="1"/>
  <c r="J535" i="12"/>
  <c r="L535" i="12" s="1"/>
  <c r="H535" i="12"/>
  <c r="S534" i="12"/>
  <c r="Q534" i="12"/>
  <c r="O534" i="12"/>
  <c r="M534" i="12"/>
  <c r="K534" i="12"/>
  <c r="I534" i="12"/>
  <c r="G534" i="12"/>
  <c r="F534" i="12"/>
  <c r="F533" i="12" s="1"/>
  <c r="S533" i="12"/>
  <c r="S532" i="12" s="1"/>
  <c r="Q533" i="12"/>
  <c r="Q532" i="12" s="1"/>
  <c r="Q531" i="12" s="1"/>
  <c r="O533" i="12"/>
  <c r="O532" i="12" s="1"/>
  <c r="M533" i="12"/>
  <c r="M532" i="12" s="1"/>
  <c r="M531" i="12" s="1"/>
  <c r="M530" i="12" s="1"/>
  <c r="K533" i="12"/>
  <c r="K532" i="12" s="1"/>
  <c r="I533" i="12"/>
  <c r="I532" i="12" s="1"/>
  <c r="G533" i="12"/>
  <c r="G532" i="12" s="1"/>
  <c r="G531" i="12" s="1"/>
  <c r="G530" i="12" s="1"/>
  <c r="G529" i="12" s="1"/>
  <c r="S531" i="12"/>
  <c r="S530" i="12" s="1"/>
  <c r="O531" i="12"/>
  <c r="O530" i="12" s="1"/>
  <c r="O529" i="12" s="1"/>
  <c r="K531" i="12"/>
  <c r="K530" i="12" s="1"/>
  <c r="I531" i="12"/>
  <c r="Q530" i="12"/>
  <c r="I530" i="12"/>
  <c r="I529" i="12" s="1"/>
  <c r="S529" i="12"/>
  <c r="Q529" i="12"/>
  <c r="M529" i="12"/>
  <c r="K529" i="12"/>
  <c r="P528" i="12"/>
  <c r="R528" i="12" s="1"/>
  <c r="T528" i="12" s="1"/>
  <c r="H528" i="12"/>
  <c r="J528" i="12" s="1"/>
  <c r="L528" i="12" s="1"/>
  <c r="N528" i="12" s="1"/>
  <c r="S527" i="12"/>
  <c r="S526" i="12" s="1"/>
  <c r="S525" i="12" s="1"/>
  <c r="S524" i="12" s="1"/>
  <c r="S523" i="12" s="1"/>
  <c r="S522" i="12" s="1"/>
  <c r="Q527" i="12"/>
  <c r="O527" i="12"/>
  <c r="O526" i="12" s="1"/>
  <c r="M527" i="12"/>
  <c r="K527" i="12"/>
  <c r="K526" i="12" s="1"/>
  <c r="I527" i="12"/>
  <c r="I526" i="12" s="1"/>
  <c r="I525" i="12" s="1"/>
  <c r="I524" i="12" s="1"/>
  <c r="I523" i="12" s="1"/>
  <c r="I522" i="12" s="1"/>
  <c r="G527" i="12"/>
  <c r="G526" i="12" s="1"/>
  <c r="F527" i="12"/>
  <c r="Q526" i="12"/>
  <c r="M526" i="12"/>
  <c r="M525" i="12" s="1"/>
  <c r="M524" i="12" s="1"/>
  <c r="M523" i="12" s="1"/>
  <c r="M522" i="12" s="1"/>
  <c r="H526" i="12"/>
  <c r="F526" i="12"/>
  <c r="F525" i="12" s="1"/>
  <c r="H525" i="12" s="1"/>
  <c r="J525" i="12" s="1"/>
  <c r="L525" i="12" s="1"/>
  <c r="N525" i="12" s="1"/>
  <c r="P525" i="12" s="1"/>
  <c r="R525" i="12" s="1"/>
  <c r="T525" i="12" s="1"/>
  <c r="Q525" i="12"/>
  <c r="Q524" i="12" s="1"/>
  <c r="Q523" i="12" s="1"/>
  <c r="Q522" i="12" s="1"/>
  <c r="O525" i="12"/>
  <c r="K525" i="12"/>
  <c r="G525" i="12"/>
  <c r="G524" i="12" s="1"/>
  <c r="G523" i="12" s="1"/>
  <c r="G522" i="12" s="1"/>
  <c r="O524" i="12"/>
  <c r="K524" i="12"/>
  <c r="K523" i="12" s="1"/>
  <c r="K522" i="12" s="1"/>
  <c r="F524" i="12"/>
  <c r="O523" i="12"/>
  <c r="O522" i="12" s="1"/>
  <c r="R521" i="12"/>
  <c r="T521" i="12" s="1"/>
  <c r="N521" i="12"/>
  <c r="P521" i="12" s="1"/>
  <c r="L521" i="12"/>
  <c r="J521" i="12"/>
  <c r="H521" i="12"/>
  <c r="S520" i="12"/>
  <c r="Q520" i="12"/>
  <c r="O520" i="12"/>
  <c r="O519" i="12" s="1"/>
  <c r="O518" i="12" s="1"/>
  <c r="O517" i="12" s="1"/>
  <c r="O516" i="12" s="1"/>
  <c r="M520" i="12"/>
  <c r="K520" i="12"/>
  <c r="I520" i="12"/>
  <c r="H520" i="12"/>
  <c r="J520" i="12" s="1"/>
  <c r="L520" i="12" s="1"/>
  <c r="N520" i="12" s="1"/>
  <c r="P520" i="12" s="1"/>
  <c r="R520" i="12" s="1"/>
  <c r="T520" i="12" s="1"/>
  <c r="G520" i="12"/>
  <c r="F520" i="12"/>
  <c r="S519" i="12"/>
  <c r="S518" i="12" s="1"/>
  <c r="S517" i="12" s="1"/>
  <c r="S516" i="12" s="1"/>
  <c r="S515" i="12" s="1"/>
  <c r="Q519" i="12"/>
  <c r="M519" i="12"/>
  <c r="K519" i="12"/>
  <c r="K518" i="12" s="1"/>
  <c r="I519" i="12"/>
  <c r="I518" i="12" s="1"/>
  <c r="I517" i="12" s="1"/>
  <c r="I516" i="12" s="1"/>
  <c r="I515" i="12" s="1"/>
  <c r="G519" i="12"/>
  <c r="G518" i="12" s="1"/>
  <c r="F519" i="12"/>
  <c r="Q518" i="12"/>
  <c r="M518" i="12"/>
  <c r="M517" i="12" s="1"/>
  <c r="M516" i="12" s="1"/>
  <c r="M515" i="12" s="1"/>
  <c r="H518" i="12"/>
  <c r="J518" i="12" s="1"/>
  <c r="L518" i="12" s="1"/>
  <c r="N518" i="12" s="1"/>
  <c r="P518" i="12" s="1"/>
  <c r="R518" i="12" s="1"/>
  <c r="T518" i="12" s="1"/>
  <c r="F518" i="12"/>
  <c r="F517" i="12" s="1"/>
  <c r="Q517" i="12"/>
  <c r="Q516" i="12" s="1"/>
  <c r="Q515" i="12" s="1"/>
  <c r="K517" i="12"/>
  <c r="G517" i="12"/>
  <c r="G516" i="12" s="1"/>
  <c r="G515" i="12" s="1"/>
  <c r="K516" i="12"/>
  <c r="K515" i="12" s="1"/>
  <c r="F516" i="12"/>
  <c r="O515" i="12"/>
  <c r="H514" i="12"/>
  <c r="J514" i="12" s="1"/>
  <c r="L514" i="12" s="1"/>
  <c r="N514" i="12" s="1"/>
  <c r="P514" i="12" s="1"/>
  <c r="R514" i="12" s="1"/>
  <c r="T514" i="12" s="1"/>
  <c r="S513" i="12"/>
  <c r="Q513" i="12"/>
  <c r="Q512" i="12" s="1"/>
  <c r="O513" i="12"/>
  <c r="M513" i="12"/>
  <c r="M512" i="12" s="1"/>
  <c r="M511" i="12" s="1"/>
  <c r="M510" i="12" s="1"/>
  <c r="M509" i="12" s="1"/>
  <c r="M508" i="12" s="1"/>
  <c r="K513" i="12"/>
  <c r="K512" i="12" s="1"/>
  <c r="I513" i="12"/>
  <c r="I512" i="12" s="1"/>
  <c r="I511" i="12" s="1"/>
  <c r="I510" i="12" s="1"/>
  <c r="H513" i="12"/>
  <c r="G513" i="12"/>
  <c r="F513" i="12"/>
  <c r="S512" i="12"/>
  <c r="O512" i="12"/>
  <c r="L512" i="12"/>
  <c r="H512" i="12"/>
  <c r="J512" i="12" s="1"/>
  <c r="G512" i="12"/>
  <c r="F512" i="12"/>
  <c r="S511" i="12"/>
  <c r="S510" i="12" s="1"/>
  <c r="S509" i="12" s="1"/>
  <c r="S508" i="12" s="1"/>
  <c r="Q511" i="12"/>
  <c r="O511" i="12"/>
  <c r="O510" i="12" s="1"/>
  <c r="O509" i="12" s="1"/>
  <c r="O508" i="12" s="1"/>
  <c r="K511" i="12"/>
  <c r="K510" i="12" s="1"/>
  <c r="K509" i="12" s="1"/>
  <c r="K508" i="12" s="1"/>
  <c r="G511" i="12"/>
  <c r="G510" i="12" s="1"/>
  <c r="G509" i="12" s="1"/>
  <c r="G508" i="12" s="1"/>
  <c r="F511" i="12"/>
  <c r="Q510" i="12"/>
  <c r="F510" i="12"/>
  <c r="Q509" i="12"/>
  <c r="Q508" i="12" s="1"/>
  <c r="I509" i="12"/>
  <c r="I508" i="12" s="1"/>
  <c r="R507" i="12"/>
  <c r="T507" i="12" s="1"/>
  <c r="J507" i="12"/>
  <c r="L507" i="12" s="1"/>
  <c r="N507" i="12" s="1"/>
  <c r="P507" i="12" s="1"/>
  <c r="H507" i="12"/>
  <c r="S506" i="12"/>
  <c r="Q506" i="12"/>
  <c r="O506" i="12"/>
  <c r="M506" i="12"/>
  <c r="K506" i="12"/>
  <c r="I506" i="12"/>
  <c r="G506" i="12"/>
  <c r="F506" i="12"/>
  <c r="S505" i="12"/>
  <c r="Q505" i="12"/>
  <c r="O505" i="12"/>
  <c r="M505" i="12"/>
  <c r="K505" i="12"/>
  <c r="I505" i="12"/>
  <c r="G505" i="12"/>
  <c r="S504" i="12"/>
  <c r="Q504" i="12"/>
  <c r="O504" i="12"/>
  <c r="M504" i="12"/>
  <c r="K504" i="12"/>
  <c r="I504" i="12"/>
  <c r="H504" i="12"/>
  <c r="J504" i="12" s="1"/>
  <c r="L504" i="12" s="1"/>
  <c r="N504" i="12" s="1"/>
  <c r="P504" i="12" s="1"/>
  <c r="R504" i="12" s="1"/>
  <c r="T504" i="12" s="1"/>
  <c r="G504" i="12"/>
  <c r="F504" i="12"/>
  <c r="S503" i="12"/>
  <c r="Q503" i="12"/>
  <c r="O503" i="12"/>
  <c r="M503" i="12"/>
  <c r="K503" i="12"/>
  <c r="I503" i="12"/>
  <c r="G503" i="12"/>
  <c r="F503" i="12"/>
  <c r="N502" i="12"/>
  <c r="P502" i="12" s="1"/>
  <c r="R502" i="12" s="1"/>
  <c r="T502" i="12" s="1"/>
  <c r="H502" i="12"/>
  <c r="J502" i="12" s="1"/>
  <c r="L502" i="12" s="1"/>
  <c r="S501" i="12"/>
  <c r="Q501" i="12"/>
  <c r="Q500" i="12" s="1"/>
  <c r="Q499" i="12" s="1"/>
  <c r="O501" i="12"/>
  <c r="M501" i="12"/>
  <c r="M500" i="12" s="1"/>
  <c r="M499" i="12" s="1"/>
  <c r="K501" i="12"/>
  <c r="I501" i="12"/>
  <c r="I500" i="12" s="1"/>
  <c r="I499" i="12" s="1"/>
  <c r="H501" i="12"/>
  <c r="G501" i="12"/>
  <c r="F501" i="12"/>
  <c r="S500" i="12"/>
  <c r="O500" i="12"/>
  <c r="K500" i="12"/>
  <c r="H500" i="12"/>
  <c r="J500" i="12" s="1"/>
  <c r="L500" i="12" s="1"/>
  <c r="N500" i="12" s="1"/>
  <c r="P500" i="12" s="1"/>
  <c r="R500" i="12" s="1"/>
  <c r="T500" i="12" s="1"/>
  <c r="G500" i="12"/>
  <c r="F500" i="12"/>
  <c r="S499" i="12"/>
  <c r="O499" i="12"/>
  <c r="O498" i="12" s="1"/>
  <c r="O497" i="12" s="1"/>
  <c r="K499" i="12"/>
  <c r="G499" i="12"/>
  <c r="G498" i="12" s="1"/>
  <c r="G497" i="12" s="1"/>
  <c r="F499" i="12"/>
  <c r="Q498" i="12"/>
  <c r="Q497" i="12" s="1"/>
  <c r="Q496" i="12" s="1"/>
  <c r="M498" i="12"/>
  <c r="I498" i="12"/>
  <c r="I497" i="12" s="1"/>
  <c r="I496" i="12" s="1"/>
  <c r="F498" i="12"/>
  <c r="M497" i="12"/>
  <c r="M496" i="12" s="1"/>
  <c r="O496" i="12"/>
  <c r="G496" i="12"/>
  <c r="H495" i="12"/>
  <c r="J495" i="12" s="1"/>
  <c r="L495" i="12" s="1"/>
  <c r="N495" i="12" s="1"/>
  <c r="P495" i="12" s="1"/>
  <c r="R495" i="12" s="1"/>
  <c r="T495" i="12" s="1"/>
  <c r="S494" i="12"/>
  <c r="Q494" i="12"/>
  <c r="O494" i="12"/>
  <c r="M494" i="12"/>
  <c r="K494" i="12"/>
  <c r="I494" i="12"/>
  <c r="G494" i="12"/>
  <c r="F494" i="12"/>
  <c r="S493" i="12"/>
  <c r="Q493" i="12"/>
  <c r="Q492" i="12" s="1"/>
  <c r="Q491" i="12" s="1"/>
  <c r="O493" i="12"/>
  <c r="M493" i="12"/>
  <c r="M492" i="12" s="1"/>
  <c r="M491" i="12" s="1"/>
  <c r="K493" i="12"/>
  <c r="I493" i="12"/>
  <c r="I492" i="12" s="1"/>
  <c r="I491" i="12" s="1"/>
  <c r="G493" i="12"/>
  <c r="S492" i="12"/>
  <c r="S491" i="12" s="1"/>
  <c r="O492" i="12"/>
  <c r="K492" i="12"/>
  <c r="K491" i="12" s="1"/>
  <c r="G492" i="12"/>
  <c r="O491" i="12"/>
  <c r="G491" i="12"/>
  <c r="N490" i="12"/>
  <c r="P490" i="12" s="1"/>
  <c r="R490" i="12" s="1"/>
  <c r="T490" i="12" s="1"/>
  <c r="H490" i="12"/>
  <c r="J490" i="12" s="1"/>
  <c r="L490" i="12" s="1"/>
  <c r="S489" i="12"/>
  <c r="Q489" i="12"/>
  <c r="Q488" i="12" s="1"/>
  <c r="Q487" i="12" s="1"/>
  <c r="Q486" i="12" s="1"/>
  <c r="O489" i="12"/>
  <c r="M489" i="12"/>
  <c r="M488" i="12" s="1"/>
  <c r="M487" i="12" s="1"/>
  <c r="M486" i="12" s="1"/>
  <c r="K489" i="12"/>
  <c r="I489" i="12"/>
  <c r="I488" i="12" s="1"/>
  <c r="I487" i="12" s="1"/>
  <c r="I486" i="12" s="1"/>
  <c r="H489" i="12"/>
  <c r="J489" i="12" s="1"/>
  <c r="L489" i="12" s="1"/>
  <c r="N489" i="12" s="1"/>
  <c r="P489" i="12" s="1"/>
  <c r="R489" i="12" s="1"/>
  <c r="T489" i="12" s="1"/>
  <c r="G489" i="12"/>
  <c r="F489" i="12"/>
  <c r="S488" i="12"/>
  <c r="O488" i="12"/>
  <c r="L488" i="12"/>
  <c r="N488" i="12" s="1"/>
  <c r="P488" i="12" s="1"/>
  <c r="R488" i="12" s="1"/>
  <c r="T488" i="12" s="1"/>
  <c r="K488" i="12"/>
  <c r="H488" i="12"/>
  <c r="J488" i="12" s="1"/>
  <c r="G488" i="12"/>
  <c r="F488" i="12"/>
  <c r="S487" i="12"/>
  <c r="S486" i="12" s="1"/>
  <c r="O487" i="12"/>
  <c r="O486" i="12" s="1"/>
  <c r="K487" i="12"/>
  <c r="K486" i="12" s="1"/>
  <c r="G487" i="12"/>
  <c r="G486" i="12" s="1"/>
  <c r="F487" i="12"/>
  <c r="F486" i="12"/>
  <c r="N485" i="12"/>
  <c r="P485" i="12" s="1"/>
  <c r="R485" i="12" s="1"/>
  <c r="T485" i="12" s="1"/>
  <c r="L485" i="12"/>
  <c r="J485" i="12"/>
  <c r="H485" i="12"/>
  <c r="S484" i="12"/>
  <c r="Q484" i="12"/>
  <c r="O484" i="12"/>
  <c r="M484" i="12"/>
  <c r="L484" i="12"/>
  <c r="N484" i="12" s="1"/>
  <c r="P484" i="12" s="1"/>
  <c r="R484" i="12" s="1"/>
  <c r="T484" i="12" s="1"/>
  <c r="K484" i="12"/>
  <c r="I484" i="12"/>
  <c r="H484" i="12"/>
  <c r="J484" i="12" s="1"/>
  <c r="G484" i="12"/>
  <c r="F484" i="12"/>
  <c r="S483" i="12"/>
  <c r="S482" i="12" s="1"/>
  <c r="S481" i="12" s="1"/>
  <c r="S480" i="12" s="1"/>
  <c r="Q483" i="12"/>
  <c r="O483" i="12"/>
  <c r="O482" i="12" s="1"/>
  <c r="O481" i="12" s="1"/>
  <c r="M483" i="12"/>
  <c r="K483" i="12"/>
  <c r="K482" i="12" s="1"/>
  <c r="K481" i="12" s="1"/>
  <c r="K480" i="12" s="1"/>
  <c r="I483" i="12"/>
  <c r="G483" i="12"/>
  <c r="G482" i="12" s="1"/>
  <c r="G481" i="12" s="1"/>
  <c r="F483" i="12"/>
  <c r="Q482" i="12"/>
  <c r="M482" i="12"/>
  <c r="I482" i="12"/>
  <c r="F482" i="12"/>
  <c r="Q481" i="12"/>
  <c r="M481" i="12"/>
  <c r="I481" i="12"/>
  <c r="S479" i="12"/>
  <c r="S478" i="12" s="1"/>
  <c r="K479" i="12"/>
  <c r="K478" i="12" s="1"/>
  <c r="N477" i="12"/>
  <c r="P477" i="12" s="1"/>
  <c r="R477" i="12" s="1"/>
  <c r="T477" i="12" s="1"/>
  <c r="L477" i="12"/>
  <c r="J477" i="12"/>
  <c r="H477" i="12"/>
  <c r="S476" i="12"/>
  <c r="S473" i="12" s="1"/>
  <c r="Q476" i="12"/>
  <c r="O476" i="12"/>
  <c r="O473" i="12" s="1"/>
  <c r="M476" i="12"/>
  <c r="L476" i="12"/>
  <c r="N476" i="12" s="1"/>
  <c r="P476" i="12" s="1"/>
  <c r="R476" i="12" s="1"/>
  <c r="T476" i="12" s="1"/>
  <c r="K476" i="12"/>
  <c r="K473" i="12" s="1"/>
  <c r="I476" i="12"/>
  <c r="H476" i="12"/>
  <c r="J476" i="12" s="1"/>
  <c r="G476" i="12"/>
  <c r="G473" i="12" s="1"/>
  <c r="F476" i="12"/>
  <c r="R475" i="12"/>
  <c r="T475" i="12" s="1"/>
  <c r="J475" i="12"/>
  <c r="L475" i="12" s="1"/>
  <c r="N475" i="12" s="1"/>
  <c r="P475" i="12" s="1"/>
  <c r="H475" i="12"/>
  <c r="S474" i="12"/>
  <c r="Q474" i="12"/>
  <c r="O474" i="12"/>
  <c r="M474" i="12"/>
  <c r="K474" i="12"/>
  <c r="J474" i="12"/>
  <c r="L474" i="12" s="1"/>
  <c r="N474" i="12" s="1"/>
  <c r="P474" i="12" s="1"/>
  <c r="R474" i="12" s="1"/>
  <c r="T474" i="12" s="1"/>
  <c r="I474" i="12"/>
  <c r="G474" i="12"/>
  <c r="F474" i="12"/>
  <c r="H474" i="12" s="1"/>
  <c r="Q473" i="12"/>
  <c r="Q472" i="12" s="1"/>
  <c r="Q471" i="12" s="1"/>
  <c r="M473" i="12"/>
  <c r="M472" i="12" s="1"/>
  <c r="M471" i="12" s="1"/>
  <c r="I473" i="12"/>
  <c r="I472" i="12" s="1"/>
  <c r="I471" i="12" s="1"/>
  <c r="S472" i="12"/>
  <c r="S471" i="12" s="1"/>
  <c r="S470" i="12" s="1"/>
  <c r="O472" i="12"/>
  <c r="O471" i="12" s="1"/>
  <c r="O470" i="12" s="1"/>
  <c r="O463" i="12" s="1"/>
  <c r="K472" i="12"/>
  <c r="K471" i="12" s="1"/>
  <c r="K470" i="12" s="1"/>
  <c r="G472" i="12"/>
  <c r="G471" i="12" s="1"/>
  <c r="G470" i="12" s="1"/>
  <c r="Q470" i="12"/>
  <c r="M470" i="12"/>
  <c r="I470" i="12"/>
  <c r="T469" i="12"/>
  <c r="L469" i="12"/>
  <c r="N469" i="12" s="1"/>
  <c r="P469" i="12" s="1"/>
  <c r="R469" i="12" s="1"/>
  <c r="J469" i="12"/>
  <c r="H469" i="12"/>
  <c r="S468" i="12"/>
  <c r="S467" i="12" s="1"/>
  <c r="S466" i="12" s="1"/>
  <c r="S465" i="12" s="1"/>
  <c r="S464" i="12" s="1"/>
  <c r="S463" i="12" s="1"/>
  <c r="Q468" i="12"/>
  <c r="O468" i="12"/>
  <c r="M468" i="12"/>
  <c r="K468" i="12"/>
  <c r="K467" i="12" s="1"/>
  <c r="K466" i="12" s="1"/>
  <c r="K465" i="12" s="1"/>
  <c r="K464" i="12" s="1"/>
  <c r="K463" i="12" s="1"/>
  <c r="I468" i="12"/>
  <c r="H468" i="12"/>
  <c r="J468" i="12" s="1"/>
  <c r="L468" i="12" s="1"/>
  <c r="N468" i="12" s="1"/>
  <c r="P468" i="12" s="1"/>
  <c r="R468" i="12" s="1"/>
  <c r="T468" i="12" s="1"/>
  <c r="G468" i="12"/>
  <c r="F468" i="12"/>
  <c r="Q467" i="12"/>
  <c r="O467" i="12"/>
  <c r="O466" i="12" s="1"/>
  <c r="O465" i="12" s="1"/>
  <c r="O464" i="12" s="1"/>
  <c r="M467" i="12"/>
  <c r="I467" i="12"/>
  <c r="G467" i="12"/>
  <c r="G466" i="12" s="1"/>
  <c r="G465" i="12" s="1"/>
  <c r="G464" i="12" s="1"/>
  <c r="G463" i="12" s="1"/>
  <c r="F467" i="12"/>
  <c r="Q466" i="12"/>
  <c r="M466" i="12"/>
  <c r="I466" i="12"/>
  <c r="F466" i="12"/>
  <c r="Q465" i="12"/>
  <c r="Q464" i="12" s="1"/>
  <c r="Q463" i="12" s="1"/>
  <c r="M465" i="12"/>
  <c r="M464" i="12" s="1"/>
  <c r="I465" i="12"/>
  <c r="I464" i="12" s="1"/>
  <c r="I463" i="12" s="1"/>
  <c r="H462" i="12"/>
  <c r="J462" i="12" s="1"/>
  <c r="L462" i="12" s="1"/>
  <c r="N462" i="12" s="1"/>
  <c r="P462" i="12" s="1"/>
  <c r="R462" i="12" s="1"/>
  <c r="T462" i="12" s="1"/>
  <c r="S461" i="12"/>
  <c r="Q461" i="12"/>
  <c r="Q460" i="12" s="1"/>
  <c r="Q459" i="12" s="1"/>
  <c r="O461" i="12"/>
  <c r="M461" i="12"/>
  <c r="M460" i="12" s="1"/>
  <c r="M459" i="12" s="1"/>
  <c r="M458" i="12" s="1"/>
  <c r="K461" i="12"/>
  <c r="I461" i="12"/>
  <c r="I460" i="12" s="1"/>
  <c r="I459" i="12" s="1"/>
  <c r="I458" i="12" s="1"/>
  <c r="I457" i="12" s="1"/>
  <c r="I456" i="12" s="1"/>
  <c r="H461" i="12"/>
  <c r="J461" i="12" s="1"/>
  <c r="L461" i="12" s="1"/>
  <c r="N461" i="12" s="1"/>
  <c r="P461" i="12" s="1"/>
  <c r="R461" i="12" s="1"/>
  <c r="T461" i="12" s="1"/>
  <c r="G461" i="12"/>
  <c r="F461" i="12"/>
  <c r="S460" i="12"/>
  <c r="O460" i="12"/>
  <c r="K460" i="12"/>
  <c r="G460" i="12"/>
  <c r="F460" i="12"/>
  <c r="S459" i="12"/>
  <c r="S458" i="12" s="1"/>
  <c r="S457" i="12" s="1"/>
  <c r="S456" i="12" s="1"/>
  <c r="O459" i="12"/>
  <c r="O458" i="12" s="1"/>
  <c r="O457" i="12" s="1"/>
  <c r="O456" i="12" s="1"/>
  <c r="K459" i="12"/>
  <c r="K458" i="12" s="1"/>
  <c r="K457" i="12" s="1"/>
  <c r="K456" i="12" s="1"/>
  <c r="F459" i="12"/>
  <c r="Q458" i="12"/>
  <c r="F458" i="12"/>
  <c r="Q457" i="12"/>
  <c r="Q456" i="12" s="1"/>
  <c r="M457" i="12"/>
  <c r="M456" i="12" s="1"/>
  <c r="J455" i="12"/>
  <c r="L455" i="12" s="1"/>
  <c r="N455" i="12" s="1"/>
  <c r="P455" i="12" s="1"/>
  <c r="R455" i="12" s="1"/>
  <c r="T455" i="12" s="1"/>
  <c r="H455" i="12"/>
  <c r="S454" i="12"/>
  <c r="Q454" i="12"/>
  <c r="Q453" i="12" s="1"/>
  <c r="Q452" i="12" s="1"/>
  <c r="Q451" i="12" s="1"/>
  <c r="Q450" i="12" s="1"/>
  <c r="Q449" i="12" s="1"/>
  <c r="O454" i="12"/>
  <c r="M454" i="12"/>
  <c r="K454" i="12"/>
  <c r="I454" i="12"/>
  <c r="I453" i="12" s="1"/>
  <c r="I452" i="12" s="1"/>
  <c r="I451" i="12" s="1"/>
  <c r="I450" i="12" s="1"/>
  <c r="I449" i="12" s="1"/>
  <c r="G454" i="12"/>
  <c r="F454" i="12"/>
  <c r="S453" i="12"/>
  <c r="O453" i="12"/>
  <c r="M453" i="12"/>
  <c r="M452" i="12" s="1"/>
  <c r="M451" i="12" s="1"/>
  <c r="M450" i="12" s="1"/>
  <c r="K453" i="12"/>
  <c r="G453" i="12"/>
  <c r="S452" i="12"/>
  <c r="O452" i="12"/>
  <c r="K452" i="12"/>
  <c r="G452" i="12"/>
  <c r="S451" i="12"/>
  <c r="S450" i="12" s="1"/>
  <c r="S449" i="12" s="1"/>
  <c r="O451" i="12"/>
  <c r="O450" i="12" s="1"/>
  <c r="O449" i="12" s="1"/>
  <c r="K451" i="12"/>
  <c r="K450" i="12" s="1"/>
  <c r="K449" i="12" s="1"/>
  <c r="G451" i="12"/>
  <c r="G450" i="12" s="1"/>
  <c r="G449" i="12" s="1"/>
  <c r="M449" i="12"/>
  <c r="M441" i="12" s="1"/>
  <c r="L448" i="12"/>
  <c r="N448" i="12" s="1"/>
  <c r="P448" i="12" s="1"/>
  <c r="R448" i="12" s="1"/>
  <c r="T448" i="12" s="1"/>
  <c r="J448" i="12"/>
  <c r="H448" i="12"/>
  <c r="S447" i="12"/>
  <c r="Q447" i="12"/>
  <c r="O447" i="12"/>
  <c r="M447" i="12"/>
  <c r="K447" i="12"/>
  <c r="I447" i="12"/>
  <c r="G447" i="12"/>
  <c r="F447" i="12"/>
  <c r="Q446" i="12"/>
  <c r="M446" i="12"/>
  <c r="I446" i="12"/>
  <c r="F446" i="12"/>
  <c r="Q445" i="12"/>
  <c r="Q444" i="12" s="1"/>
  <c r="Q443" i="12" s="1"/>
  <c r="Q442" i="12" s="1"/>
  <c r="Q441" i="12" s="1"/>
  <c r="M445" i="12"/>
  <c r="M444" i="12" s="1"/>
  <c r="M443" i="12" s="1"/>
  <c r="M442" i="12" s="1"/>
  <c r="I445" i="12"/>
  <c r="I444" i="12" s="1"/>
  <c r="I443" i="12" s="1"/>
  <c r="I442" i="12" s="1"/>
  <c r="H440" i="12"/>
  <c r="J440" i="12" s="1"/>
  <c r="L440" i="12" s="1"/>
  <c r="N440" i="12" s="1"/>
  <c r="P440" i="12" s="1"/>
  <c r="R440" i="12" s="1"/>
  <c r="T440" i="12" s="1"/>
  <c r="S439" i="12"/>
  <c r="S438" i="12" s="1"/>
  <c r="Q439" i="12"/>
  <c r="O439" i="12"/>
  <c r="O438" i="12" s="1"/>
  <c r="O437" i="12" s="1"/>
  <c r="O436" i="12" s="1"/>
  <c r="O435" i="12" s="1"/>
  <c r="O434" i="12" s="1"/>
  <c r="M439" i="12"/>
  <c r="M438" i="12" s="1"/>
  <c r="M437" i="12" s="1"/>
  <c r="M436" i="12" s="1"/>
  <c r="M435" i="12" s="1"/>
  <c r="K439" i="12"/>
  <c r="K438" i="12" s="1"/>
  <c r="I439" i="12"/>
  <c r="G439" i="12"/>
  <c r="G438" i="12" s="1"/>
  <c r="G437" i="12" s="1"/>
  <c r="G436" i="12" s="1"/>
  <c r="G435" i="12" s="1"/>
  <c r="G434" i="12" s="1"/>
  <c r="F439" i="12"/>
  <c r="Q438" i="12"/>
  <c r="Q437" i="12" s="1"/>
  <c r="Q436" i="12" s="1"/>
  <c r="Q435" i="12" s="1"/>
  <c r="Q434" i="12" s="1"/>
  <c r="I438" i="12"/>
  <c r="I437" i="12" s="1"/>
  <c r="I436" i="12" s="1"/>
  <c r="I435" i="12" s="1"/>
  <c r="I434" i="12" s="1"/>
  <c r="F438" i="12"/>
  <c r="S437" i="12"/>
  <c r="S436" i="12" s="1"/>
  <c r="K437" i="12"/>
  <c r="K436" i="12" s="1"/>
  <c r="K435" i="12" s="1"/>
  <c r="K434" i="12" s="1"/>
  <c r="S435" i="12"/>
  <c r="S434" i="12" s="1"/>
  <c r="M434" i="12"/>
  <c r="J433" i="12"/>
  <c r="L433" i="12" s="1"/>
  <c r="N433" i="12" s="1"/>
  <c r="P433" i="12" s="1"/>
  <c r="R433" i="12" s="1"/>
  <c r="T433" i="12" s="1"/>
  <c r="H433" i="12"/>
  <c r="S432" i="12"/>
  <c r="Q432" i="12"/>
  <c r="P432" i="12"/>
  <c r="R432" i="12" s="1"/>
  <c r="T432" i="12" s="1"/>
  <c r="O432" i="12"/>
  <c r="O429" i="12" s="1"/>
  <c r="O428" i="12" s="1"/>
  <c r="O427" i="12" s="1"/>
  <c r="M432" i="12"/>
  <c r="L432" i="12"/>
  <c r="N432" i="12" s="1"/>
  <c r="K432" i="12"/>
  <c r="I432" i="12"/>
  <c r="H432" i="12"/>
  <c r="J432" i="12" s="1"/>
  <c r="G432" i="12"/>
  <c r="F432" i="12"/>
  <c r="J431" i="12"/>
  <c r="L431" i="12" s="1"/>
  <c r="N431" i="12" s="1"/>
  <c r="P431" i="12" s="1"/>
  <c r="R431" i="12" s="1"/>
  <c r="T431" i="12" s="1"/>
  <c r="H431" i="12"/>
  <c r="T430" i="12"/>
  <c r="S430" i="12"/>
  <c r="Q430" i="12"/>
  <c r="P430" i="12"/>
  <c r="R430" i="12" s="1"/>
  <c r="O430" i="12"/>
  <c r="M430" i="12"/>
  <c r="L430" i="12"/>
  <c r="N430" i="12" s="1"/>
  <c r="K430" i="12"/>
  <c r="I430" i="12"/>
  <c r="H430" i="12"/>
  <c r="J430" i="12" s="1"/>
  <c r="G430" i="12"/>
  <c r="F430" i="12"/>
  <c r="F429" i="12" s="1"/>
  <c r="F428" i="12" s="1"/>
  <c r="H428" i="12" s="1"/>
  <c r="J428" i="12" s="1"/>
  <c r="S429" i="12"/>
  <c r="S428" i="12" s="1"/>
  <c r="S427" i="12" s="1"/>
  <c r="Q429" i="12"/>
  <c r="Q428" i="12" s="1"/>
  <c r="M429" i="12"/>
  <c r="M428" i="12" s="1"/>
  <c r="M427" i="12" s="1"/>
  <c r="K429" i="12"/>
  <c r="K428" i="12" s="1"/>
  <c r="I429" i="12"/>
  <c r="I428" i="12" s="1"/>
  <c r="H429" i="12"/>
  <c r="J429" i="12" s="1"/>
  <c r="L429" i="12" s="1"/>
  <c r="G429" i="12"/>
  <c r="L428" i="12"/>
  <c r="N428" i="12" s="1"/>
  <c r="P428" i="12" s="1"/>
  <c r="R428" i="12" s="1"/>
  <c r="T428" i="12" s="1"/>
  <c r="G428" i="12"/>
  <c r="G427" i="12" s="1"/>
  <c r="Q427" i="12"/>
  <c r="K427" i="12"/>
  <c r="I427" i="12"/>
  <c r="H426" i="12"/>
  <c r="J426" i="12" s="1"/>
  <c r="L426" i="12" s="1"/>
  <c r="N426" i="12" s="1"/>
  <c r="P426" i="12" s="1"/>
  <c r="R426" i="12" s="1"/>
  <c r="T426" i="12" s="1"/>
  <c r="S425" i="12"/>
  <c r="Q425" i="12"/>
  <c r="O425" i="12"/>
  <c r="M425" i="12"/>
  <c r="K425" i="12"/>
  <c r="I425" i="12"/>
  <c r="G425" i="12"/>
  <c r="F425" i="12"/>
  <c r="H425" i="12" s="1"/>
  <c r="J425" i="12" s="1"/>
  <c r="P424" i="12"/>
  <c r="R424" i="12" s="1"/>
  <c r="T424" i="12" s="1"/>
  <c r="H424" i="12"/>
  <c r="J424" i="12" s="1"/>
  <c r="L424" i="12" s="1"/>
  <c r="N424" i="12" s="1"/>
  <c r="S423" i="12"/>
  <c r="Q423" i="12"/>
  <c r="Q422" i="12" s="1"/>
  <c r="Q421" i="12" s="1"/>
  <c r="Q420" i="12" s="1"/>
  <c r="O423" i="12"/>
  <c r="O422" i="12" s="1"/>
  <c r="M423" i="12"/>
  <c r="M422" i="12" s="1"/>
  <c r="M421" i="12" s="1"/>
  <c r="M420" i="12" s="1"/>
  <c r="K423" i="12"/>
  <c r="I423" i="12"/>
  <c r="I422" i="12" s="1"/>
  <c r="I421" i="12" s="1"/>
  <c r="I420" i="12" s="1"/>
  <c r="G423" i="12"/>
  <c r="H423" i="12" s="1"/>
  <c r="J423" i="12" s="1"/>
  <c r="L423" i="12" s="1"/>
  <c r="N423" i="12" s="1"/>
  <c r="P423" i="12" s="1"/>
  <c r="R423" i="12" s="1"/>
  <c r="T423" i="12" s="1"/>
  <c r="F423" i="12"/>
  <c r="F422" i="12"/>
  <c r="F421" i="12" s="1"/>
  <c r="O421" i="12"/>
  <c r="O420" i="12" s="1"/>
  <c r="F420" i="12"/>
  <c r="J419" i="12"/>
  <c r="L419" i="12" s="1"/>
  <c r="N419" i="12" s="1"/>
  <c r="P419" i="12" s="1"/>
  <c r="R419" i="12" s="1"/>
  <c r="T419" i="12" s="1"/>
  <c r="H419" i="12"/>
  <c r="S418" i="12"/>
  <c r="Q418" i="12"/>
  <c r="O418" i="12"/>
  <c r="M418" i="12"/>
  <c r="L418" i="12"/>
  <c r="N418" i="12" s="1"/>
  <c r="P418" i="12" s="1"/>
  <c r="R418" i="12" s="1"/>
  <c r="T418" i="12" s="1"/>
  <c r="K418" i="12"/>
  <c r="I418" i="12"/>
  <c r="H418" i="12"/>
  <c r="J418" i="12" s="1"/>
  <c r="G418" i="12"/>
  <c r="F418" i="12"/>
  <c r="F417" i="12" s="1"/>
  <c r="S417" i="12"/>
  <c r="S416" i="12" s="1"/>
  <c r="S415" i="12" s="1"/>
  <c r="Q417" i="12"/>
  <c r="Q416" i="12" s="1"/>
  <c r="Q415" i="12" s="1"/>
  <c r="O417" i="12"/>
  <c r="O416" i="12" s="1"/>
  <c r="O415" i="12" s="1"/>
  <c r="M417" i="12"/>
  <c r="M416" i="12" s="1"/>
  <c r="K417" i="12"/>
  <c r="K416" i="12" s="1"/>
  <c r="K415" i="12" s="1"/>
  <c r="I417" i="12"/>
  <c r="I416" i="12" s="1"/>
  <c r="G417" i="12"/>
  <c r="G416" i="12" s="1"/>
  <c r="G415" i="12" s="1"/>
  <c r="F416" i="12"/>
  <c r="M415" i="12"/>
  <c r="I415" i="12"/>
  <c r="H414" i="12"/>
  <c r="J414" i="12" s="1"/>
  <c r="L414" i="12" s="1"/>
  <c r="N414" i="12" s="1"/>
  <c r="P414" i="12" s="1"/>
  <c r="R414" i="12" s="1"/>
  <c r="T414" i="12" s="1"/>
  <c r="S413" i="12"/>
  <c r="S412" i="12" s="1"/>
  <c r="S411" i="12" s="1"/>
  <c r="S410" i="12" s="1"/>
  <c r="Q413" i="12"/>
  <c r="Q412" i="12" s="1"/>
  <c r="Q411" i="12" s="1"/>
  <c r="Q410" i="12" s="1"/>
  <c r="O413" i="12"/>
  <c r="O412" i="12" s="1"/>
  <c r="O411" i="12" s="1"/>
  <c r="O410" i="12" s="1"/>
  <c r="M413" i="12"/>
  <c r="M412" i="12" s="1"/>
  <c r="K413" i="12"/>
  <c r="K412" i="12" s="1"/>
  <c r="K411" i="12" s="1"/>
  <c r="K410" i="12" s="1"/>
  <c r="I413" i="12"/>
  <c r="I412" i="12" s="1"/>
  <c r="I411" i="12" s="1"/>
  <c r="I410" i="12" s="1"/>
  <c r="G413" i="12"/>
  <c r="G412" i="12" s="1"/>
  <c r="G411" i="12" s="1"/>
  <c r="G410" i="12" s="1"/>
  <c r="F413" i="12"/>
  <c r="H413" i="12" s="1"/>
  <c r="J413" i="12" s="1"/>
  <c r="F412" i="12"/>
  <c r="M411" i="12"/>
  <c r="M410" i="12" s="1"/>
  <c r="J409" i="12"/>
  <c r="L409" i="12" s="1"/>
  <c r="N409" i="12" s="1"/>
  <c r="P409" i="12" s="1"/>
  <c r="R409" i="12" s="1"/>
  <c r="T409" i="12" s="1"/>
  <c r="H409" i="12"/>
  <c r="S408" i="12"/>
  <c r="Q408" i="12"/>
  <c r="O408" i="12"/>
  <c r="M408" i="12"/>
  <c r="K408" i="12"/>
  <c r="I408" i="12"/>
  <c r="G408" i="12"/>
  <c r="F408" i="12"/>
  <c r="S407" i="12"/>
  <c r="S406" i="12" s="1"/>
  <c r="S405" i="12" s="1"/>
  <c r="Q407" i="12"/>
  <c r="Q406" i="12" s="1"/>
  <c r="Q405" i="12" s="1"/>
  <c r="O407" i="12"/>
  <c r="O406" i="12" s="1"/>
  <c r="M407" i="12"/>
  <c r="M406" i="12" s="1"/>
  <c r="M405" i="12" s="1"/>
  <c r="K407" i="12"/>
  <c r="K406" i="12" s="1"/>
  <c r="K405" i="12" s="1"/>
  <c r="I407" i="12"/>
  <c r="I406" i="12" s="1"/>
  <c r="I405" i="12" s="1"/>
  <c r="G407" i="12"/>
  <c r="G406" i="12" s="1"/>
  <c r="O405" i="12"/>
  <c r="G405" i="12"/>
  <c r="H404" i="12"/>
  <c r="J404" i="12" s="1"/>
  <c r="L404" i="12" s="1"/>
  <c r="N404" i="12" s="1"/>
  <c r="P404" i="12" s="1"/>
  <c r="R404" i="12" s="1"/>
  <c r="T404" i="12" s="1"/>
  <c r="J403" i="12"/>
  <c r="L403" i="12" s="1"/>
  <c r="N403" i="12" s="1"/>
  <c r="P403" i="12" s="1"/>
  <c r="R403" i="12" s="1"/>
  <c r="T403" i="12" s="1"/>
  <c r="H403" i="12"/>
  <c r="T402" i="12"/>
  <c r="S402" i="12"/>
  <c r="Q402" i="12"/>
  <c r="P402" i="12"/>
  <c r="R402" i="12" s="1"/>
  <c r="O402" i="12"/>
  <c r="M402" i="12"/>
  <c r="L402" i="12"/>
  <c r="N402" i="12" s="1"/>
  <c r="K402" i="12"/>
  <c r="I402" i="12"/>
  <c r="H402" i="12"/>
  <c r="J402" i="12" s="1"/>
  <c r="G402" i="12"/>
  <c r="F402" i="12"/>
  <c r="F401" i="12" s="1"/>
  <c r="S401" i="12"/>
  <c r="S391" i="12" s="1"/>
  <c r="Q401" i="12"/>
  <c r="O401" i="12"/>
  <c r="O391" i="12" s="1"/>
  <c r="M401" i="12"/>
  <c r="K401" i="12"/>
  <c r="K391" i="12" s="1"/>
  <c r="I401" i="12"/>
  <c r="G401" i="12"/>
  <c r="G391" i="12" s="1"/>
  <c r="H400" i="12"/>
  <c r="J400" i="12" s="1"/>
  <c r="L400" i="12" s="1"/>
  <c r="N400" i="12" s="1"/>
  <c r="P400" i="12" s="1"/>
  <c r="R400" i="12" s="1"/>
  <c r="T400" i="12" s="1"/>
  <c r="S399" i="12"/>
  <c r="S398" i="12" s="1"/>
  <c r="Q399" i="12"/>
  <c r="Q398" i="12" s="1"/>
  <c r="Q397" i="12" s="1"/>
  <c r="Q396" i="12" s="1"/>
  <c r="O399" i="12"/>
  <c r="O398" i="12" s="1"/>
  <c r="M399" i="12"/>
  <c r="M398" i="12" s="1"/>
  <c r="M397" i="12" s="1"/>
  <c r="M396" i="12" s="1"/>
  <c r="K399" i="12"/>
  <c r="K398" i="12" s="1"/>
  <c r="I399" i="12"/>
  <c r="I398" i="12" s="1"/>
  <c r="I397" i="12" s="1"/>
  <c r="I396" i="12" s="1"/>
  <c r="G399" i="12"/>
  <c r="H399" i="12" s="1"/>
  <c r="J399" i="12" s="1"/>
  <c r="L399" i="12" s="1"/>
  <c r="F399" i="12"/>
  <c r="F398" i="12"/>
  <c r="F397" i="12" s="1"/>
  <c r="S397" i="12"/>
  <c r="S396" i="12" s="1"/>
  <c r="O397" i="12"/>
  <c r="O396" i="12" s="1"/>
  <c r="K397" i="12"/>
  <c r="K396" i="12" s="1"/>
  <c r="F396" i="12"/>
  <c r="J395" i="12"/>
  <c r="L395" i="12" s="1"/>
  <c r="N395" i="12" s="1"/>
  <c r="P395" i="12" s="1"/>
  <c r="R395" i="12" s="1"/>
  <c r="T395" i="12" s="1"/>
  <c r="H395" i="12"/>
  <c r="H394" i="12"/>
  <c r="J394" i="12" s="1"/>
  <c r="L394" i="12" s="1"/>
  <c r="N394" i="12" s="1"/>
  <c r="P394" i="12" s="1"/>
  <c r="R394" i="12" s="1"/>
  <c r="T394" i="12" s="1"/>
  <c r="S393" i="12"/>
  <c r="S392" i="12" s="1"/>
  <c r="Q393" i="12"/>
  <c r="Q392" i="12" s="1"/>
  <c r="O393" i="12"/>
  <c r="O392" i="12" s="1"/>
  <c r="M393" i="12"/>
  <c r="M392" i="12" s="1"/>
  <c r="K393" i="12"/>
  <c r="K392" i="12" s="1"/>
  <c r="I393" i="12"/>
  <c r="I392" i="12" s="1"/>
  <c r="G393" i="12"/>
  <c r="G392" i="12" s="1"/>
  <c r="F393" i="12"/>
  <c r="H393" i="12" s="1"/>
  <c r="J393" i="12" s="1"/>
  <c r="F392" i="12"/>
  <c r="H392" i="12" s="1"/>
  <c r="J392" i="12" s="1"/>
  <c r="L392" i="12" s="1"/>
  <c r="N392" i="12" s="1"/>
  <c r="P392" i="12" s="1"/>
  <c r="R392" i="12" s="1"/>
  <c r="T392" i="12" s="1"/>
  <c r="Q391" i="12"/>
  <c r="M391" i="12"/>
  <c r="I391" i="12"/>
  <c r="L390" i="12"/>
  <c r="N390" i="12" s="1"/>
  <c r="P390" i="12" s="1"/>
  <c r="R390" i="12" s="1"/>
  <c r="T390" i="12" s="1"/>
  <c r="H390" i="12"/>
  <c r="J390" i="12" s="1"/>
  <c r="S389" i="12"/>
  <c r="S388" i="12" s="1"/>
  <c r="S387" i="12" s="1"/>
  <c r="Q389" i="12"/>
  <c r="Q388" i="12" s="1"/>
  <c r="Q387" i="12" s="1"/>
  <c r="Q386" i="12" s="1"/>
  <c r="O389" i="12"/>
  <c r="O388" i="12" s="1"/>
  <c r="O387" i="12" s="1"/>
  <c r="O386" i="12" s="1"/>
  <c r="O385" i="12" s="1"/>
  <c r="O384" i="12" s="1"/>
  <c r="M389" i="12"/>
  <c r="M388" i="12" s="1"/>
  <c r="K389" i="12"/>
  <c r="K388" i="12" s="1"/>
  <c r="K387" i="12" s="1"/>
  <c r="I389" i="12"/>
  <c r="I388" i="12" s="1"/>
  <c r="G389" i="12"/>
  <c r="G388" i="12" s="1"/>
  <c r="G387" i="12" s="1"/>
  <c r="G386" i="12" s="1"/>
  <c r="F389" i="12"/>
  <c r="F388" i="12"/>
  <c r="M387" i="12"/>
  <c r="M386" i="12" s="1"/>
  <c r="I387" i="12"/>
  <c r="I386" i="12" s="1"/>
  <c r="J383" i="12"/>
  <c r="L383" i="12" s="1"/>
  <c r="N383" i="12" s="1"/>
  <c r="P383" i="12" s="1"/>
  <c r="R383" i="12" s="1"/>
  <c r="T383" i="12" s="1"/>
  <c r="H383" i="12"/>
  <c r="T382" i="12"/>
  <c r="S382" i="12"/>
  <c r="Q382" i="12"/>
  <c r="P382" i="12"/>
  <c r="R382" i="12" s="1"/>
  <c r="O382" i="12"/>
  <c r="M382" i="12"/>
  <c r="L382" i="12"/>
  <c r="N382" i="12" s="1"/>
  <c r="K382" i="12"/>
  <c r="I382" i="12"/>
  <c r="H382" i="12"/>
  <c r="J382" i="12" s="1"/>
  <c r="G382" i="12"/>
  <c r="F382" i="12"/>
  <c r="R381" i="12"/>
  <c r="T381" i="12" s="1"/>
  <c r="J381" i="12"/>
  <c r="L381" i="12" s="1"/>
  <c r="N381" i="12" s="1"/>
  <c r="P381" i="12" s="1"/>
  <c r="H381" i="12"/>
  <c r="S380" i="12"/>
  <c r="Q380" i="12"/>
  <c r="O380" i="12"/>
  <c r="M380" i="12"/>
  <c r="K380" i="12"/>
  <c r="I380" i="12"/>
  <c r="G380" i="12"/>
  <c r="F380" i="12"/>
  <c r="S379" i="12"/>
  <c r="S378" i="12" s="1"/>
  <c r="S377" i="12" s="1"/>
  <c r="S376" i="12" s="1"/>
  <c r="S375" i="12" s="1"/>
  <c r="Q379" i="12"/>
  <c r="Q378" i="12" s="1"/>
  <c r="Q377" i="12" s="1"/>
  <c r="Q376" i="12" s="1"/>
  <c r="Q375" i="12" s="1"/>
  <c r="O379" i="12"/>
  <c r="O378" i="12" s="1"/>
  <c r="O377" i="12" s="1"/>
  <c r="O376" i="12" s="1"/>
  <c r="O375" i="12" s="1"/>
  <c r="M379" i="12"/>
  <c r="M378" i="12" s="1"/>
  <c r="M377" i="12" s="1"/>
  <c r="M376" i="12" s="1"/>
  <c r="K379" i="12"/>
  <c r="K378" i="12" s="1"/>
  <c r="I379" i="12"/>
  <c r="I378" i="12" s="1"/>
  <c r="I377" i="12" s="1"/>
  <c r="I376" i="12" s="1"/>
  <c r="G379" i="12"/>
  <c r="G378" i="12" s="1"/>
  <c r="K377" i="12"/>
  <c r="K376" i="12" s="1"/>
  <c r="K375" i="12" s="1"/>
  <c r="G377" i="12"/>
  <c r="G376" i="12" s="1"/>
  <c r="G375" i="12" s="1"/>
  <c r="M375" i="12"/>
  <c r="I375" i="12"/>
  <c r="T374" i="12"/>
  <c r="H374" i="12"/>
  <c r="J374" i="12" s="1"/>
  <c r="L374" i="12" s="1"/>
  <c r="N374" i="12" s="1"/>
  <c r="P374" i="12" s="1"/>
  <c r="R374" i="12" s="1"/>
  <c r="S373" i="12"/>
  <c r="S372" i="12" s="1"/>
  <c r="S371" i="12" s="1"/>
  <c r="S370" i="12" s="1"/>
  <c r="S369" i="12" s="1"/>
  <c r="S368" i="12" s="1"/>
  <c r="Q373" i="12"/>
  <c r="Q372" i="12" s="1"/>
  <c r="Q371" i="12" s="1"/>
  <c r="Q370" i="12" s="1"/>
  <c r="Q369" i="12" s="1"/>
  <c r="Q368" i="12" s="1"/>
  <c r="O373" i="12"/>
  <c r="O372" i="12" s="1"/>
  <c r="O371" i="12" s="1"/>
  <c r="O370" i="12" s="1"/>
  <c r="M373" i="12"/>
  <c r="M372" i="12" s="1"/>
  <c r="K373" i="12"/>
  <c r="K372" i="12" s="1"/>
  <c r="K371" i="12" s="1"/>
  <c r="K370" i="12" s="1"/>
  <c r="I373" i="12"/>
  <c r="I372" i="12" s="1"/>
  <c r="I371" i="12" s="1"/>
  <c r="I370" i="12" s="1"/>
  <c r="I369" i="12" s="1"/>
  <c r="I368" i="12" s="1"/>
  <c r="G373" i="12"/>
  <c r="G372" i="12" s="1"/>
  <c r="G371" i="12" s="1"/>
  <c r="G370" i="12" s="1"/>
  <c r="F373" i="12"/>
  <c r="H373" i="12" s="1"/>
  <c r="J373" i="12" s="1"/>
  <c r="F372" i="12"/>
  <c r="M371" i="12"/>
  <c r="M370" i="12" s="1"/>
  <c r="M369" i="12" s="1"/>
  <c r="M368" i="12" s="1"/>
  <c r="O369" i="12"/>
  <c r="O368" i="12" s="1"/>
  <c r="K369" i="12"/>
  <c r="K368" i="12" s="1"/>
  <c r="G369" i="12"/>
  <c r="G368" i="12" s="1"/>
  <c r="J367" i="12"/>
  <c r="L367" i="12" s="1"/>
  <c r="N367" i="12" s="1"/>
  <c r="P367" i="12" s="1"/>
  <c r="R367" i="12" s="1"/>
  <c r="T367" i="12" s="1"/>
  <c r="H367" i="12"/>
  <c r="S366" i="12"/>
  <c r="Q366" i="12"/>
  <c r="P366" i="12"/>
  <c r="R366" i="12" s="1"/>
  <c r="T366" i="12" s="1"/>
  <c r="O366" i="12"/>
  <c r="M366" i="12"/>
  <c r="L366" i="12"/>
  <c r="N366" i="12" s="1"/>
  <c r="K366" i="12"/>
  <c r="I366" i="12"/>
  <c r="H366" i="12"/>
  <c r="J366" i="12" s="1"/>
  <c r="G366" i="12"/>
  <c r="F366" i="12"/>
  <c r="F365" i="12" s="1"/>
  <c r="S365" i="12"/>
  <c r="S364" i="12" s="1"/>
  <c r="Q365" i="12"/>
  <c r="Q364" i="12" s="1"/>
  <c r="Q363" i="12" s="1"/>
  <c r="O365" i="12"/>
  <c r="O364" i="12" s="1"/>
  <c r="O363" i="12" s="1"/>
  <c r="M365" i="12"/>
  <c r="M364" i="12" s="1"/>
  <c r="M363" i="12" s="1"/>
  <c r="M357" i="12" s="1"/>
  <c r="M356" i="12" s="1"/>
  <c r="K365" i="12"/>
  <c r="K364" i="12" s="1"/>
  <c r="I365" i="12"/>
  <c r="I364" i="12" s="1"/>
  <c r="I363" i="12" s="1"/>
  <c r="G365" i="12"/>
  <c r="G364" i="12" s="1"/>
  <c r="G363" i="12" s="1"/>
  <c r="S363" i="12"/>
  <c r="S357" i="12" s="1"/>
  <c r="S356" i="12" s="1"/>
  <c r="S355" i="12" s="1"/>
  <c r="K363" i="12"/>
  <c r="K357" i="12" s="1"/>
  <c r="K356" i="12" s="1"/>
  <c r="P362" i="12"/>
  <c r="R362" i="12" s="1"/>
  <c r="T362" i="12" s="1"/>
  <c r="H362" i="12"/>
  <c r="J362" i="12" s="1"/>
  <c r="L362" i="12" s="1"/>
  <c r="N362" i="12" s="1"/>
  <c r="S361" i="12"/>
  <c r="S360" i="12" s="1"/>
  <c r="Q361" i="12"/>
  <c r="Q360" i="12" s="1"/>
  <c r="O361" i="12"/>
  <c r="O360" i="12" s="1"/>
  <c r="M361" i="12"/>
  <c r="M360" i="12" s="1"/>
  <c r="K361" i="12"/>
  <c r="K360" i="12" s="1"/>
  <c r="I361" i="12"/>
  <c r="I360" i="12" s="1"/>
  <c r="G361" i="12"/>
  <c r="G360" i="12" s="1"/>
  <c r="F361" i="12"/>
  <c r="H361" i="12" s="1"/>
  <c r="F360" i="12"/>
  <c r="F359" i="12" s="1"/>
  <c r="H359" i="12" s="1"/>
  <c r="S359" i="12"/>
  <c r="S358" i="12" s="1"/>
  <c r="Q359" i="12"/>
  <c r="Q358" i="12" s="1"/>
  <c r="O359" i="12"/>
  <c r="O358" i="12" s="1"/>
  <c r="M359" i="12"/>
  <c r="M358" i="12" s="1"/>
  <c r="K359" i="12"/>
  <c r="K358" i="12" s="1"/>
  <c r="I359" i="12"/>
  <c r="I358" i="12" s="1"/>
  <c r="G359" i="12"/>
  <c r="G358" i="12" s="1"/>
  <c r="O357" i="12"/>
  <c r="O356" i="12" s="1"/>
  <c r="O355" i="12" s="1"/>
  <c r="G357" i="12"/>
  <c r="G356" i="12" s="1"/>
  <c r="M355" i="12"/>
  <c r="T354" i="12"/>
  <c r="P354" i="12"/>
  <c r="R354" i="12" s="1"/>
  <c r="N354" i="12"/>
  <c r="S353" i="12"/>
  <c r="Q353" i="12"/>
  <c r="O353" i="12"/>
  <c r="O352" i="12" s="1"/>
  <c r="O351" i="12" s="1"/>
  <c r="O350" i="12" s="1"/>
  <c r="O334" i="12" s="1"/>
  <c r="O333" i="12" s="1"/>
  <c r="N353" i="12"/>
  <c r="M353" i="12"/>
  <c r="S352" i="12"/>
  <c r="Q352" i="12"/>
  <c r="N352" i="12"/>
  <c r="M352" i="12"/>
  <c r="S351" i="12"/>
  <c r="Q351" i="12"/>
  <c r="N351" i="12"/>
  <c r="M351" i="12"/>
  <c r="S350" i="12"/>
  <c r="Q350" i="12"/>
  <c r="N350" i="12"/>
  <c r="M350" i="12"/>
  <c r="H349" i="12"/>
  <c r="J349" i="12" s="1"/>
  <c r="L349" i="12" s="1"/>
  <c r="N349" i="12" s="1"/>
  <c r="P349" i="12" s="1"/>
  <c r="R349" i="12" s="1"/>
  <c r="T349" i="12" s="1"/>
  <c r="S348" i="12"/>
  <c r="S347" i="12" s="1"/>
  <c r="Q348" i="12"/>
  <c r="Q347" i="12" s="1"/>
  <c r="O348" i="12"/>
  <c r="O347" i="12" s="1"/>
  <c r="O346" i="12" s="1"/>
  <c r="O345" i="12" s="1"/>
  <c r="M348" i="12"/>
  <c r="K348" i="12"/>
  <c r="K347" i="12" s="1"/>
  <c r="K346" i="12" s="1"/>
  <c r="I348" i="12"/>
  <c r="G348" i="12"/>
  <c r="G347" i="12" s="1"/>
  <c r="F348" i="12"/>
  <c r="H348" i="12" s="1"/>
  <c r="M347" i="12"/>
  <c r="M346" i="12" s="1"/>
  <c r="M345" i="12" s="1"/>
  <c r="M334" i="12" s="1"/>
  <c r="M333" i="12" s="1"/>
  <c r="S346" i="12"/>
  <c r="S345" i="12" s="1"/>
  <c r="Q346" i="12"/>
  <c r="Q345" i="12" s="1"/>
  <c r="Q334" i="12" s="1"/>
  <c r="Q333" i="12" s="1"/>
  <c r="G346" i="12"/>
  <c r="G345" i="12" s="1"/>
  <c r="G334" i="12" s="1"/>
  <c r="G333" i="12" s="1"/>
  <c r="K345" i="12"/>
  <c r="N344" i="12"/>
  <c r="P344" i="12" s="1"/>
  <c r="R344" i="12" s="1"/>
  <c r="T344" i="12" s="1"/>
  <c r="L344" i="12"/>
  <c r="S343" i="12"/>
  <c r="S342" i="12" s="1"/>
  <c r="Q343" i="12"/>
  <c r="O343" i="12"/>
  <c r="O342" i="12" s="1"/>
  <c r="M343" i="12"/>
  <c r="K343" i="12"/>
  <c r="K342" i="12" s="1"/>
  <c r="L342" i="12" s="1"/>
  <c r="Q342" i="12"/>
  <c r="Q341" i="12" s="1"/>
  <c r="M342" i="12"/>
  <c r="M341" i="12" s="1"/>
  <c r="S341" i="12"/>
  <c r="S340" i="12" s="1"/>
  <c r="O341" i="12"/>
  <c r="O340" i="12" s="1"/>
  <c r="Q340" i="12"/>
  <c r="M340" i="12"/>
  <c r="P339" i="12"/>
  <c r="R339" i="12" s="1"/>
  <c r="T339" i="12" s="1"/>
  <c r="L339" i="12"/>
  <c r="N339" i="12" s="1"/>
  <c r="S338" i="12"/>
  <c r="S337" i="12" s="1"/>
  <c r="S336" i="12" s="1"/>
  <c r="S335" i="12" s="1"/>
  <c r="Q338" i="12"/>
  <c r="Q337" i="12" s="1"/>
  <c r="Q336" i="12" s="1"/>
  <c r="Q335" i="12" s="1"/>
  <c r="P338" i="12"/>
  <c r="R338" i="12" s="1"/>
  <c r="T338" i="12" s="1"/>
  <c r="O338" i="12"/>
  <c r="M338" i="12"/>
  <c r="K338" i="12"/>
  <c r="L338" i="12" s="1"/>
  <c r="N338" i="12" s="1"/>
  <c r="O337" i="12"/>
  <c r="O336" i="12" s="1"/>
  <c r="O335" i="12" s="1"/>
  <c r="M337" i="12"/>
  <c r="M336" i="12" s="1"/>
  <c r="M335" i="12" s="1"/>
  <c r="H332" i="12"/>
  <c r="J332" i="12" s="1"/>
  <c r="L332" i="12" s="1"/>
  <c r="N332" i="12" s="1"/>
  <c r="P332" i="12" s="1"/>
  <c r="R332" i="12" s="1"/>
  <c r="T332" i="12" s="1"/>
  <c r="S331" i="12"/>
  <c r="Q331" i="12"/>
  <c r="O331" i="12"/>
  <c r="M331" i="12"/>
  <c r="K331" i="12"/>
  <c r="I331" i="12"/>
  <c r="H331" i="12"/>
  <c r="J331" i="12" s="1"/>
  <c r="L331" i="12" s="1"/>
  <c r="N331" i="12" s="1"/>
  <c r="P331" i="12" s="1"/>
  <c r="R331" i="12" s="1"/>
  <c r="T331" i="12" s="1"/>
  <c r="G331" i="12"/>
  <c r="F331" i="12"/>
  <c r="F330" i="12" s="1"/>
  <c r="S330" i="12"/>
  <c r="S329" i="12" s="1"/>
  <c r="Q330" i="12"/>
  <c r="Q329" i="12" s="1"/>
  <c r="Q328" i="12" s="1"/>
  <c r="Q327" i="12" s="1"/>
  <c r="O330" i="12"/>
  <c r="O329" i="12" s="1"/>
  <c r="M330" i="12"/>
  <c r="M329" i="12" s="1"/>
  <c r="M328" i="12" s="1"/>
  <c r="M327" i="12" s="1"/>
  <c r="M326" i="12" s="1"/>
  <c r="K330" i="12"/>
  <c r="I330" i="12"/>
  <c r="H330" i="12"/>
  <c r="J330" i="12" s="1"/>
  <c r="L330" i="12" s="1"/>
  <c r="N330" i="12" s="1"/>
  <c r="P330" i="12" s="1"/>
  <c r="R330" i="12" s="1"/>
  <c r="T330" i="12" s="1"/>
  <c r="G330" i="12"/>
  <c r="K329" i="12"/>
  <c r="I329" i="12"/>
  <c r="I328" i="12" s="1"/>
  <c r="I327" i="12" s="1"/>
  <c r="G329" i="12"/>
  <c r="H329" i="12" s="1"/>
  <c r="J329" i="12" s="1"/>
  <c r="L329" i="12" s="1"/>
  <c r="N329" i="12" s="1"/>
  <c r="P329" i="12" s="1"/>
  <c r="R329" i="12" s="1"/>
  <c r="T329" i="12" s="1"/>
  <c r="F329" i="12"/>
  <c r="S328" i="12"/>
  <c r="S327" i="12" s="1"/>
  <c r="S326" i="12" s="1"/>
  <c r="O328" i="12"/>
  <c r="O327" i="12" s="1"/>
  <c r="O326" i="12" s="1"/>
  <c r="K328" i="12"/>
  <c r="K327" i="12" s="1"/>
  <c r="K326" i="12" s="1"/>
  <c r="G328" i="12"/>
  <c r="G327" i="12" s="1"/>
  <c r="G326" i="12" s="1"/>
  <c r="F328" i="12"/>
  <c r="F327" i="12"/>
  <c r="Q326" i="12"/>
  <c r="I326" i="12"/>
  <c r="L325" i="12"/>
  <c r="N325" i="12" s="1"/>
  <c r="P325" i="12" s="1"/>
  <c r="R325" i="12" s="1"/>
  <c r="T325" i="12" s="1"/>
  <c r="J325" i="12"/>
  <c r="H325" i="12"/>
  <c r="S324" i="12"/>
  <c r="S323" i="12" s="1"/>
  <c r="S322" i="12" s="1"/>
  <c r="S321" i="12" s="1"/>
  <c r="Q324" i="12"/>
  <c r="O324" i="12"/>
  <c r="O323" i="12" s="1"/>
  <c r="O322" i="12" s="1"/>
  <c r="O321" i="12" s="1"/>
  <c r="O320" i="12" s="1"/>
  <c r="M324" i="12"/>
  <c r="K324" i="12"/>
  <c r="K323" i="12" s="1"/>
  <c r="K322" i="12" s="1"/>
  <c r="I324" i="12"/>
  <c r="G324" i="12"/>
  <c r="G323" i="12" s="1"/>
  <c r="G322" i="12" s="1"/>
  <c r="G321" i="12" s="1"/>
  <c r="G320" i="12" s="1"/>
  <c r="F324" i="12"/>
  <c r="Q323" i="12"/>
  <c r="M323" i="12"/>
  <c r="I323" i="12"/>
  <c r="F323" i="12"/>
  <c r="Q322" i="12"/>
  <c r="Q321" i="12" s="1"/>
  <c r="Q320" i="12" s="1"/>
  <c r="M322" i="12"/>
  <c r="M321" i="12" s="1"/>
  <c r="M320" i="12" s="1"/>
  <c r="I322" i="12"/>
  <c r="I321" i="12" s="1"/>
  <c r="I320" i="12" s="1"/>
  <c r="K321" i="12"/>
  <c r="S320" i="12"/>
  <c r="K320" i="12"/>
  <c r="P319" i="12"/>
  <c r="R319" i="12" s="1"/>
  <c r="T319" i="12" s="1"/>
  <c r="S318" i="12"/>
  <c r="Q318" i="12"/>
  <c r="Q317" i="12" s="1"/>
  <c r="P318" i="12"/>
  <c r="R318" i="12" s="1"/>
  <c r="T318" i="12" s="1"/>
  <c r="O318" i="12"/>
  <c r="S317" i="12"/>
  <c r="S316" i="12" s="1"/>
  <c r="O317" i="12"/>
  <c r="Q316" i="12"/>
  <c r="R315" i="12"/>
  <c r="T315" i="12" s="1"/>
  <c r="J315" i="12"/>
  <c r="L315" i="12" s="1"/>
  <c r="N315" i="12" s="1"/>
  <c r="P315" i="12" s="1"/>
  <c r="H315" i="12"/>
  <c r="S314" i="12"/>
  <c r="Q314" i="12"/>
  <c r="O314" i="12"/>
  <c r="M314" i="12"/>
  <c r="K314" i="12"/>
  <c r="I314" i="12"/>
  <c r="G314" i="12"/>
  <c r="F314" i="12"/>
  <c r="H314" i="12" s="1"/>
  <c r="J314" i="12" s="1"/>
  <c r="L314" i="12" s="1"/>
  <c r="N314" i="12" s="1"/>
  <c r="P314" i="12" s="1"/>
  <c r="R314" i="12" s="1"/>
  <c r="T314" i="12" s="1"/>
  <c r="N313" i="12"/>
  <c r="P313" i="12" s="1"/>
  <c r="R313" i="12" s="1"/>
  <c r="T313" i="12" s="1"/>
  <c r="H313" i="12"/>
  <c r="J313" i="12" s="1"/>
  <c r="L313" i="12" s="1"/>
  <c r="S312" i="12"/>
  <c r="S311" i="12" s="1"/>
  <c r="S310" i="12" s="1"/>
  <c r="S309" i="12" s="1"/>
  <c r="S308" i="12" s="1"/>
  <c r="S307" i="12" s="1"/>
  <c r="S306" i="12" s="1"/>
  <c r="Q312" i="12"/>
  <c r="O312" i="12"/>
  <c r="O311" i="12" s="1"/>
  <c r="O310" i="12" s="1"/>
  <c r="M312" i="12"/>
  <c r="M311" i="12" s="1"/>
  <c r="M310" i="12" s="1"/>
  <c r="M309" i="12" s="1"/>
  <c r="M308" i="12" s="1"/>
  <c r="M307" i="12" s="1"/>
  <c r="K312" i="12"/>
  <c r="K311" i="12" s="1"/>
  <c r="K310" i="12" s="1"/>
  <c r="K309" i="12" s="1"/>
  <c r="K308" i="12" s="1"/>
  <c r="I312" i="12"/>
  <c r="H312" i="12"/>
  <c r="J312" i="12" s="1"/>
  <c r="L312" i="12" s="1"/>
  <c r="N312" i="12" s="1"/>
  <c r="P312" i="12" s="1"/>
  <c r="R312" i="12" s="1"/>
  <c r="T312" i="12" s="1"/>
  <c r="G312" i="12"/>
  <c r="F312" i="12"/>
  <c r="G311" i="12"/>
  <c r="G310" i="12" s="1"/>
  <c r="G309" i="12" s="1"/>
  <c r="F311" i="12"/>
  <c r="H311" i="12" s="1"/>
  <c r="G308" i="12"/>
  <c r="G307" i="12" s="1"/>
  <c r="G306" i="12" s="1"/>
  <c r="M306" i="12"/>
  <c r="T305" i="12"/>
  <c r="L305" i="12"/>
  <c r="N305" i="12" s="1"/>
  <c r="P305" i="12" s="1"/>
  <c r="R305" i="12" s="1"/>
  <c r="H305" i="12"/>
  <c r="J305" i="12" s="1"/>
  <c r="T304" i="12"/>
  <c r="S304" i="12"/>
  <c r="Q304" i="12"/>
  <c r="Q303" i="12" s="1"/>
  <c r="Q302" i="12" s="1"/>
  <c r="O304" i="12"/>
  <c r="O303" i="12" s="1"/>
  <c r="O302" i="12" s="1"/>
  <c r="O301" i="12" s="1"/>
  <c r="M304" i="12"/>
  <c r="M303" i="12" s="1"/>
  <c r="K304" i="12"/>
  <c r="I304" i="12"/>
  <c r="I303" i="12" s="1"/>
  <c r="I302" i="12" s="1"/>
  <c r="G304" i="12"/>
  <c r="H304" i="12" s="1"/>
  <c r="J304" i="12" s="1"/>
  <c r="L304" i="12" s="1"/>
  <c r="N304" i="12" s="1"/>
  <c r="P304" i="12" s="1"/>
  <c r="R304" i="12" s="1"/>
  <c r="F304" i="12"/>
  <c r="S303" i="12"/>
  <c r="S302" i="12" s="1"/>
  <c r="S301" i="12" s="1"/>
  <c r="K303" i="12"/>
  <c r="K302" i="12" s="1"/>
  <c r="K301" i="12" s="1"/>
  <c r="G303" i="12"/>
  <c r="G302" i="12" s="1"/>
  <c r="G301" i="12" s="1"/>
  <c r="F303" i="12"/>
  <c r="M302" i="12"/>
  <c r="F302" i="12"/>
  <c r="Q301" i="12"/>
  <c r="M301" i="12"/>
  <c r="I301" i="12"/>
  <c r="L300" i="12"/>
  <c r="N300" i="12" s="1"/>
  <c r="P300" i="12" s="1"/>
  <c r="R300" i="12" s="1"/>
  <c r="T300" i="12" s="1"/>
  <c r="J300" i="12"/>
  <c r="H300" i="12"/>
  <c r="S299" i="12"/>
  <c r="S298" i="12" s="1"/>
  <c r="S297" i="12" s="1"/>
  <c r="S296" i="12" s="1"/>
  <c r="Q299" i="12"/>
  <c r="O299" i="12"/>
  <c r="O298" i="12" s="1"/>
  <c r="O297" i="12" s="1"/>
  <c r="O296" i="12" s="1"/>
  <c r="M299" i="12"/>
  <c r="K299" i="12"/>
  <c r="K298" i="12" s="1"/>
  <c r="K297" i="12" s="1"/>
  <c r="I299" i="12"/>
  <c r="G299" i="12"/>
  <c r="G298" i="12" s="1"/>
  <c r="G297" i="12" s="1"/>
  <c r="G296" i="12" s="1"/>
  <c r="F299" i="12"/>
  <c r="Q298" i="12"/>
  <c r="M298" i="12"/>
  <c r="I298" i="12"/>
  <c r="F298" i="12"/>
  <c r="Q297" i="12"/>
  <c r="Q296" i="12" s="1"/>
  <c r="M297" i="12"/>
  <c r="M296" i="12" s="1"/>
  <c r="I297" i="12"/>
  <c r="I296" i="12" s="1"/>
  <c r="K296" i="12"/>
  <c r="J295" i="12"/>
  <c r="L295" i="12" s="1"/>
  <c r="N295" i="12" s="1"/>
  <c r="P295" i="12" s="1"/>
  <c r="R295" i="12" s="1"/>
  <c r="T295" i="12" s="1"/>
  <c r="H295" i="12"/>
  <c r="S294" i="12"/>
  <c r="S293" i="12" s="1"/>
  <c r="S292" i="12" s="1"/>
  <c r="S291" i="12" s="1"/>
  <c r="Q294" i="12"/>
  <c r="O294" i="12"/>
  <c r="O293" i="12" s="1"/>
  <c r="O292" i="12" s="1"/>
  <c r="O291" i="12" s="1"/>
  <c r="O290" i="12" s="1"/>
  <c r="O289" i="12" s="1"/>
  <c r="M294" i="12"/>
  <c r="K294" i="12"/>
  <c r="K293" i="12" s="1"/>
  <c r="K292" i="12" s="1"/>
  <c r="K291" i="12" s="1"/>
  <c r="K290" i="12" s="1"/>
  <c r="K289" i="12" s="1"/>
  <c r="I294" i="12"/>
  <c r="I293" i="12" s="1"/>
  <c r="I292" i="12" s="1"/>
  <c r="I291" i="12" s="1"/>
  <c r="I290" i="12" s="1"/>
  <c r="I289" i="12" s="1"/>
  <c r="G294" i="12"/>
  <c r="G293" i="12" s="1"/>
  <c r="F294" i="12"/>
  <c r="Q293" i="12"/>
  <c r="Q292" i="12" s="1"/>
  <c r="Q291" i="12" s="1"/>
  <c r="M293" i="12"/>
  <c r="M292" i="12" s="1"/>
  <c r="M291" i="12" s="1"/>
  <c r="M290" i="12" s="1"/>
  <c r="M289" i="12" s="1"/>
  <c r="G292" i="12"/>
  <c r="G291" i="12"/>
  <c r="G290" i="12" s="1"/>
  <c r="G289" i="12" s="1"/>
  <c r="L288" i="12"/>
  <c r="N288" i="12" s="1"/>
  <c r="P288" i="12" s="1"/>
  <c r="R288" i="12" s="1"/>
  <c r="T288" i="12" s="1"/>
  <c r="J288" i="12"/>
  <c r="H288" i="12"/>
  <c r="S287" i="12"/>
  <c r="S286" i="12" s="1"/>
  <c r="S285" i="12" s="1"/>
  <c r="Q287" i="12"/>
  <c r="O287" i="12"/>
  <c r="O286" i="12" s="1"/>
  <c r="O285" i="12" s="1"/>
  <c r="O284" i="12" s="1"/>
  <c r="O278" i="12" s="1"/>
  <c r="O277" i="12" s="1"/>
  <c r="M287" i="12"/>
  <c r="K287" i="12"/>
  <c r="K286" i="12" s="1"/>
  <c r="K285" i="12" s="1"/>
  <c r="I287" i="12"/>
  <c r="G287" i="12"/>
  <c r="G286" i="12" s="1"/>
  <c r="G285" i="12" s="1"/>
  <c r="G284" i="12" s="1"/>
  <c r="F287" i="12"/>
  <c r="Q286" i="12"/>
  <c r="M286" i="12"/>
  <c r="I286" i="12"/>
  <c r="F286" i="12"/>
  <c r="Q285" i="12"/>
  <c r="Q284" i="12" s="1"/>
  <c r="Q278" i="12" s="1"/>
  <c r="Q277" i="12" s="1"/>
  <c r="M285" i="12"/>
  <c r="M284" i="12" s="1"/>
  <c r="M278" i="12" s="1"/>
  <c r="I285" i="12"/>
  <c r="I284" i="12" s="1"/>
  <c r="S284" i="12"/>
  <c r="K284" i="12"/>
  <c r="J283" i="12"/>
  <c r="L283" i="12" s="1"/>
  <c r="N283" i="12" s="1"/>
  <c r="P283" i="12" s="1"/>
  <c r="R283" i="12" s="1"/>
  <c r="T283" i="12" s="1"/>
  <c r="H283" i="12"/>
  <c r="S282" i="12"/>
  <c r="Q282" i="12"/>
  <c r="Q281" i="12" s="1"/>
  <c r="Q280" i="12" s="1"/>
  <c r="Q279" i="12" s="1"/>
  <c r="O282" i="12"/>
  <c r="M282" i="12"/>
  <c r="M281" i="12" s="1"/>
  <c r="K282" i="12"/>
  <c r="I282" i="12"/>
  <c r="I281" i="12" s="1"/>
  <c r="I280" i="12" s="1"/>
  <c r="I279" i="12" s="1"/>
  <c r="G282" i="12"/>
  <c r="H282" i="12" s="1"/>
  <c r="J282" i="12" s="1"/>
  <c r="L282" i="12" s="1"/>
  <c r="N282" i="12" s="1"/>
  <c r="P282" i="12" s="1"/>
  <c r="R282" i="12" s="1"/>
  <c r="T282" i="12" s="1"/>
  <c r="S281" i="12"/>
  <c r="S280" i="12" s="1"/>
  <c r="O281" i="12"/>
  <c r="O280" i="12" s="1"/>
  <c r="O279" i="12" s="1"/>
  <c r="L281" i="12"/>
  <c r="N281" i="12" s="1"/>
  <c r="P281" i="12" s="1"/>
  <c r="R281" i="12" s="1"/>
  <c r="T281" i="12" s="1"/>
  <c r="K281" i="12"/>
  <c r="K280" i="12" s="1"/>
  <c r="H281" i="12"/>
  <c r="J281" i="12" s="1"/>
  <c r="G281" i="12"/>
  <c r="G280" i="12" s="1"/>
  <c r="H280" i="12" s="1"/>
  <c r="M280" i="12"/>
  <c r="M279" i="12" s="1"/>
  <c r="S279" i="12"/>
  <c r="K279" i="12"/>
  <c r="M277" i="12"/>
  <c r="L276" i="12"/>
  <c r="N276" i="12" s="1"/>
  <c r="P276" i="12" s="1"/>
  <c r="R276" i="12" s="1"/>
  <c r="T276" i="12" s="1"/>
  <c r="J276" i="12"/>
  <c r="H276" i="12"/>
  <c r="S275" i="12"/>
  <c r="Q275" i="12"/>
  <c r="O275" i="12"/>
  <c r="M275" i="12"/>
  <c r="K275" i="12"/>
  <c r="I275" i="12"/>
  <c r="G275" i="12"/>
  <c r="F275" i="12"/>
  <c r="H274" i="12"/>
  <c r="J274" i="12" s="1"/>
  <c r="L274" i="12" s="1"/>
  <c r="N274" i="12" s="1"/>
  <c r="P274" i="12" s="1"/>
  <c r="R274" i="12" s="1"/>
  <c r="T274" i="12" s="1"/>
  <c r="S273" i="12"/>
  <c r="Q273" i="12"/>
  <c r="O273" i="12"/>
  <c r="M273" i="12"/>
  <c r="M270" i="12" s="1"/>
  <c r="M269" i="12" s="1"/>
  <c r="M268" i="12" s="1"/>
  <c r="M267" i="12" s="1"/>
  <c r="M266" i="12" s="1"/>
  <c r="K273" i="12"/>
  <c r="I273" i="12"/>
  <c r="H273" i="12"/>
  <c r="J273" i="12" s="1"/>
  <c r="L273" i="12" s="1"/>
  <c r="G273" i="12"/>
  <c r="F273" i="12"/>
  <c r="J272" i="12"/>
  <c r="L272" i="12" s="1"/>
  <c r="N272" i="12" s="1"/>
  <c r="P272" i="12" s="1"/>
  <c r="R272" i="12" s="1"/>
  <c r="T272" i="12" s="1"/>
  <c r="H272" i="12"/>
  <c r="S271" i="12"/>
  <c r="S270" i="12" s="1"/>
  <c r="S269" i="12" s="1"/>
  <c r="S268" i="12" s="1"/>
  <c r="S267" i="12" s="1"/>
  <c r="S266" i="12" s="1"/>
  <c r="Q271" i="12"/>
  <c r="O271" i="12"/>
  <c r="N271" i="12"/>
  <c r="P271" i="12" s="1"/>
  <c r="R271" i="12" s="1"/>
  <c r="T271" i="12" s="1"/>
  <c r="M271" i="12"/>
  <c r="K271" i="12"/>
  <c r="K270" i="12" s="1"/>
  <c r="K269" i="12" s="1"/>
  <c r="I271" i="12"/>
  <c r="G271" i="12"/>
  <c r="F271" i="12"/>
  <c r="H271" i="12" s="1"/>
  <c r="J271" i="12" s="1"/>
  <c r="L271" i="12" s="1"/>
  <c r="Q270" i="12"/>
  <c r="Q269" i="12" s="1"/>
  <c r="Q268" i="12" s="1"/>
  <c r="Q267" i="12" s="1"/>
  <c r="Q266" i="12" s="1"/>
  <c r="I270" i="12"/>
  <c r="I269" i="12" s="1"/>
  <c r="I268" i="12" s="1"/>
  <c r="I267" i="12" s="1"/>
  <c r="I266" i="12" s="1"/>
  <c r="K268" i="12"/>
  <c r="K267" i="12" s="1"/>
  <c r="K266" i="12" s="1"/>
  <c r="T265" i="12"/>
  <c r="L265" i="12"/>
  <c r="N265" i="12" s="1"/>
  <c r="P265" i="12" s="1"/>
  <c r="R265" i="12" s="1"/>
  <c r="H265" i="12"/>
  <c r="J265" i="12" s="1"/>
  <c r="T264" i="12"/>
  <c r="S264" i="12"/>
  <c r="Q264" i="12"/>
  <c r="Q263" i="12" s="1"/>
  <c r="Q262" i="12" s="1"/>
  <c r="O264" i="12"/>
  <c r="O263" i="12" s="1"/>
  <c r="O262" i="12" s="1"/>
  <c r="O261" i="12" s="1"/>
  <c r="M264" i="12"/>
  <c r="M263" i="12" s="1"/>
  <c r="K264" i="12"/>
  <c r="I264" i="12"/>
  <c r="I263" i="12" s="1"/>
  <c r="I262" i="12" s="1"/>
  <c r="I261" i="12" s="1"/>
  <c r="G264" i="12"/>
  <c r="H264" i="12" s="1"/>
  <c r="J264" i="12" s="1"/>
  <c r="L264" i="12" s="1"/>
  <c r="N264" i="12" s="1"/>
  <c r="P264" i="12" s="1"/>
  <c r="R264" i="12" s="1"/>
  <c r="F264" i="12"/>
  <c r="S263" i="12"/>
  <c r="S262" i="12" s="1"/>
  <c r="S261" i="12" s="1"/>
  <c r="K263" i="12"/>
  <c r="K262" i="12" s="1"/>
  <c r="K261" i="12" s="1"/>
  <c r="G263" i="12"/>
  <c r="G262" i="12" s="1"/>
  <c r="G261" i="12" s="1"/>
  <c r="F263" i="12"/>
  <c r="M262" i="12"/>
  <c r="F262" i="12"/>
  <c r="Q261" i="12"/>
  <c r="M261" i="12"/>
  <c r="L260" i="12"/>
  <c r="N260" i="12" s="1"/>
  <c r="P260" i="12" s="1"/>
  <c r="R260" i="12" s="1"/>
  <c r="T260" i="12" s="1"/>
  <c r="J260" i="12"/>
  <c r="H260" i="12"/>
  <c r="S259" i="12"/>
  <c r="S258" i="12" s="1"/>
  <c r="S257" i="12" s="1"/>
  <c r="S256" i="12" s="1"/>
  <c r="Q259" i="12"/>
  <c r="O259" i="12"/>
  <c r="O258" i="12" s="1"/>
  <c r="O257" i="12" s="1"/>
  <c r="O256" i="12" s="1"/>
  <c r="M259" i="12"/>
  <c r="K259" i="12"/>
  <c r="K258" i="12" s="1"/>
  <c r="K257" i="12" s="1"/>
  <c r="I259" i="12"/>
  <c r="G259" i="12"/>
  <c r="G258" i="12" s="1"/>
  <c r="G257" i="12" s="1"/>
  <c r="G256" i="12" s="1"/>
  <c r="F259" i="12"/>
  <c r="Q258" i="12"/>
  <c r="M258" i="12"/>
  <c r="I258" i="12"/>
  <c r="F258" i="12"/>
  <c r="Q257" i="12"/>
  <c r="Q256" i="12" s="1"/>
  <c r="M257" i="12"/>
  <c r="M256" i="12" s="1"/>
  <c r="I257" i="12"/>
  <c r="I256" i="12" s="1"/>
  <c r="K256" i="12"/>
  <c r="J255" i="12"/>
  <c r="L255" i="12" s="1"/>
  <c r="N255" i="12" s="1"/>
  <c r="P255" i="12" s="1"/>
  <c r="R255" i="12" s="1"/>
  <c r="T255" i="12" s="1"/>
  <c r="H255" i="12"/>
  <c r="S254" i="12"/>
  <c r="S253" i="12" s="1"/>
  <c r="S252" i="12" s="1"/>
  <c r="S251" i="12" s="1"/>
  <c r="Q254" i="12"/>
  <c r="Q253" i="12" s="1"/>
  <c r="O254" i="12"/>
  <c r="O253" i="12" s="1"/>
  <c r="N254" i="12"/>
  <c r="P254" i="12" s="1"/>
  <c r="R254" i="12" s="1"/>
  <c r="T254" i="12" s="1"/>
  <c r="M254" i="12"/>
  <c r="K254" i="12"/>
  <c r="K253" i="12" s="1"/>
  <c r="K252" i="12" s="1"/>
  <c r="I254" i="12"/>
  <c r="I253" i="12" s="1"/>
  <c r="I252" i="12" s="1"/>
  <c r="I251" i="12" s="1"/>
  <c r="G254" i="12"/>
  <c r="G253" i="12" s="1"/>
  <c r="F254" i="12"/>
  <c r="H254" i="12" s="1"/>
  <c r="J254" i="12" s="1"/>
  <c r="L254" i="12" s="1"/>
  <c r="M253" i="12"/>
  <c r="M252" i="12" s="1"/>
  <c r="M251" i="12" s="1"/>
  <c r="Q252" i="12"/>
  <c r="Q251" i="12" s="1"/>
  <c r="O252" i="12"/>
  <c r="O251" i="12" s="1"/>
  <c r="G252" i="12"/>
  <c r="G251" i="12" s="1"/>
  <c r="G250" i="12" s="1"/>
  <c r="G249" i="12" s="1"/>
  <c r="K251" i="12"/>
  <c r="O250" i="12"/>
  <c r="O249" i="12" s="1"/>
  <c r="P247" i="12"/>
  <c r="R247" i="12" s="1"/>
  <c r="T247" i="12" s="1"/>
  <c r="H247" i="12"/>
  <c r="J247" i="12" s="1"/>
  <c r="L247" i="12" s="1"/>
  <c r="N247" i="12" s="1"/>
  <c r="S246" i="12"/>
  <c r="S245" i="12" s="1"/>
  <c r="Q246" i="12"/>
  <c r="Q245" i="12" s="1"/>
  <c r="Q244" i="12" s="1"/>
  <c r="Q243" i="12" s="1"/>
  <c r="O246" i="12"/>
  <c r="O245" i="12" s="1"/>
  <c r="M246" i="12"/>
  <c r="M245" i="12" s="1"/>
  <c r="M244" i="12" s="1"/>
  <c r="M243" i="12" s="1"/>
  <c r="K246" i="12"/>
  <c r="K245" i="12" s="1"/>
  <c r="I246" i="12"/>
  <c r="I245" i="12" s="1"/>
  <c r="I244" i="12" s="1"/>
  <c r="I243" i="12" s="1"/>
  <c r="G246" i="12"/>
  <c r="H246" i="12" s="1"/>
  <c r="J246" i="12" s="1"/>
  <c r="L246" i="12" s="1"/>
  <c r="N246" i="12" s="1"/>
  <c r="P246" i="12" s="1"/>
  <c r="R246" i="12" s="1"/>
  <c r="T246" i="12" s="1"/>
  <c r="F246" i="12"/>
  <c r="F245" i="12"/>
  <c r="F244" i="12" s="1"/>
  <c r="S244" i="12"/>
  <c r="S243" i="12" s="1"/>
  <c r="S242" i="12" s="1"/>
  <c r="S241" i="12" s="1"/>
  <c r="O244" i="12"/>
  <c r="O243" i="12" s="1"/>
  <c r="O242" i="12" s="1"/>
  <c r="O241" i="12" s="1"/>
  <c r="K244" i="12"/>
  <c r="K243" i="12" s="1"/>
  <c r="K242" i="12" s="1"/>
  <c r="K241" i="12" s="1"/>
  <c r="F243" i="12"/>
  <c r="Q242" i="12"/>
  <c r="Q241" i="12" s="1"/>
  <c r="M242" i="12"/>
  <c r="M241" i="12" s="1"/>
  <c r="I242" i="12"/>
  <c r="I241" i="12" s="1"/>
  <c r="J240" i="12"/>
  <c r="L240" i="12" s="1"/>
  <c r="N240" i="12" s="1"/>
  <c r="P240" i="12" s="1"/>
  <c r="R240" i="12" s="1"/>
  <c r="T240" i="12" s="1"/>
  <c r="H240" i="12"/>
  <c r="S239" i="12"/>
  <c r="Q239" i="12"/>
  <c r="O239" i="12"/>
  <c r="M239" i="12"/>
  <c r="K239" i="12"/>
  <c r="J239" i="12"/>
  <c r="L239" i="12" s="1"/>
  <c r="N239" i="12" s="1"/>
  <c r="P239" i="12" s="1"/>
  <c r="R239" i="12" s="1"/>
  <c r="T239" i="12" s="1"/>
  <c r="I239" i="12"/>
  <c r="G239" i="12"/>
  <c r="F239" i="12"/>
  <c r="H239" i="12" s="1"/>
  <c r="N238" i="12"/>
  <c r="P238" i="12" s="1"/>
  <c r="R238" i="12" s="1"/>
  <c r="T238" i="12" s="1"/>
  <c r="J238" i="12"/>
  <c r="L238" i="12" s="1"/>
  <c r="H238" i="12"/>
  <c r="S237" i="12"/>
  <c r="Q237" i="12"/>
  <c r="O237" i="12"/>
  <c r="M237" i="12"/>
  <c r="K237" i="12"/>
  <c r="I237" i="12"/>
  <c r="H237" i="12"/>
  <c r="J237" i="12" s="1"/>
  <c r="L237" i="12" s="1"/>
  <c r="N237" i="12" s="1"/>
  <c r="P237" i="12" s="1"/>
  <c r="R237" i="12" s="1"/>
  <c r="T237" i="12" s="1"/>
  <c r="G237" i="12"/>
  <c r="F237" i="12"/>
  <c r="J236" i="12"/>
  <c r="L236" i="12" s="1"/>
  <c r="N236" i="12" s="1"/>
  <c r="P236" i="12" s="1"/>
  <c r="R236" i="12" s="1"/>
  <c r="T236" i="12" s="1"/>
  <c r="H236" i="12"/>
  <c r="S235" i="12"/>
  <c r="Q235" i="12"/>
  <c r="O235" i="12"/>
  <c r="M235" i="12"/>
  <c r="K235" i="12"/>
  <c r="I235" i="12"/>
  <c r="G235" i="12"/>
  <c r="F235" i="12"/>
  <c r="S234" i="12"/>
  <c r="S233" i="12" s="1"/>
  <c r="Q234" i="12"/>
  <c r="Q233" i="12" s="1"/>
  <c r="Q232" i="12" s="1"/>
  <c r="O234" i="12"/>
  <c r="O233" i="12" s="1"/>
  <c r="M234" i="12"/>
  <c r="M233" i="12" s="1"/>
  <c r="M232" i="12" s="1"/>
  <c r="K234" i="12"/>
  <c r="K233" i="12" s="1"/>
  <c r="K232" i="12" s="1"/>
  <c r="I234" i="12"/>
  <c r="I233" i="12" s="1"/>
  <c r="I232" i="12" s="1"/>
  <c r="G234" i="12"/>
  <c r="G233" i="12" s="1"/>
  <c r="S232" i="12"/>
  <c r="O232" i="12"/>
  <c r="G232" i="12"/>
  <c r="P231" i="12"/>
  <c r="R231" i="12" s="1"/>
  <c r="T231" i="12" s="1"/>
  <c r="H231" i="12"/>
  <c r="J231" i="12" s="1"/>
  <c r="L231" i="12" s="1"/>
  <c r="N231" i="12" s="1"/>
  <c r="S230" i="12"/>
  <c r="Q230" i="12"/>
  <c r="O230" i="12"/>
  <c r="M230" i="12"/>
  <c r="K230" i="12"/>
  <c r="I230" i="12"/>
  <c r="G230" i="12"/>
  <c r="H230" i="12" s="1"/>
  <c r="J230" i="12" s="1"/>
  <c r="L230" i="12" s="1"/>
  <c r="N230" i="12" s="1"/>
  <c r="P230" i="12" s="1"/>
  <c r="R230" i="12" s="1"/>
  <c r="T230" i="12" s="1"/>
  <c r="F230" i="12"/>
  <c r="H229" i="12"/>
  <c r="J229" i="12" s="1"/>
  <c r="L229" i="12" s="1"/>
  <c r="N229" i="12" s="1"/>
  <c r="P229" i="12" s="1"/>
  <c r="R229" i="12" s="1"/>
  <c r="T229" i="12" s="1"/>
  <c r="S228" i="12"/>
  <c r="S227" i="12" s="1"/>
  <c r="S226" i="12" s="1"/>
  <c r="S225" i="12" s="1"/>
  <c r="Q228" i="12"/>
  <c r="O228" i="12"/>
  <c r="O227" i="12" s="1"/>
  <c r="O226" i="12" s="1"/>
  <c r="O225" i="12" s="1"/>
  <c r="M228" i="12"/>
  <c r="M227" i="12" s="1"/>
  <c r="M226" i="12" s="1"/>
  <c r="M225" i="12" s="1"/>
  <c r="K228" i="12"/>
  <c r="K227" i="12" s="1"/>
  <c r="K226" i="12" s="1"/>
  <c r="K225" i="12" s="1"/>
  <c r="I228" i="12"/>
  <c r="G228" i="12"/>
  <c r="G227" i="12" s="1"/>
  <c r="G226" i="12" s="1"/>
  <c r="G225" i="12" s="1"/>
  <c r="F228" i="12"/>
  <c r="H228" i="12" s="1"/>
  <c r="J228" i="12" s="1"/>
  <c r="L228" i="12" s="1"/>
  <c r="N228" i="12" s="1"/>
  <c r="P228" i="12" s="1"/>
  <c r="R228" i="12" s="1"/>
  <c r="T228" i="12" s="1"/>
  <c r="F227" i="12"/>
  <c r="R224" i="12"/>
  <c r="T224" i="12" s="1"/>
  <c r="J224" i="12"/>
  <c r="L224" i="12" s="1"/>
  <c r="N224" i="12" s="1"/>
  <c r="P224" i="12" s="1"/>
  <c r="H224" i="12"/>
  <c r="S223" i="12"/>
  <c r="Q223" i="12"/>
  <c r="O223" i="12"/>
  <c r="M223" i="12"/>
  <c r="K223" i="12"/>
  <c r="I223" i="12"/>
  <c r="G223" i="12"/>
  <c r="F223" i="12"/>
  <c r="S222" i="12"/>
  <c r="S221" i="12" s="1"/>
  <c r="Q222" i="12"/>
  <c r="Q221" i="12" s="1"/>
  <c r="Q220" i="12" s="1"/>
  <c r="O222" i="12"/>
  <c r="O221" i="12" s="1"/>
  <c r="O220" i="12" s="1"/>
  <c r="O219" i="12" s="1"/>
  <c r="O218" i="12" s="1"/>
  <c r="M222" i="12"/>
  <c r="M221" i="12" s="1"/>
  <c r="M220" i="12" s="1"/>
  <c r="K222" i="12"/>
  <c r="K221" i="12" s="1"/>
  <c r="I222" i="12"/>
  <c r="I221" i="12" s="1"/>
  <c r="I220" i="12" s="1"/>
  <c r="G222" i="12"/>
  <c r="G221" i="12" s="1"/>
  <c r="S220" i="12"/>
  <c r="K220" i="12"/>
  <c r="G220" i="12"/>
  <c r="G219" i="12" s="1"/>
  <c r="G218" i="12" s="1"/>
  <c r="I218" i="12"/>
  <c r="R217" i="12"/>
  <c r="T217" i="12" s="1"/>
  <c r="J217" i="12"/>
  <c r="L217" i="12" s="1"/>
  <c r="N217" i="12" s="1"/>
  <c r="P217" i="12" s="1"/>
  <c r="H217" i="12"/>
  <c r="S216" i="12"/>
  <c r="Q216" i="12"/>
  <c r="O216" i="12"/>
  <c r="M216" i="12"/>
  <c r="K216" i="12"/>
  <c r="I216" i="12"/>
  <c r="G216" i="12"/>
  <c r="F216" i="12"/>
  <c r="S215" i="12"/>
  <c r="S214" i="12" s="1"/>
  <c r="S213" i="12" s="1"/>
  <c r="Q215" i="12"/>
  <c r="Q214" i="12" s="1"/>
  <c r="Q213" i="12" s="1"/>
  <c r="O215" i="12"/>
  <c r="O214" i="12" s="1"/>
  <c r="O213" i="12" s="1"/>
  <c r="M215" i="12"/>
  <c r="M214" i="12" s="1"/>
  <c r="M213" i="12" s="1"/>
  <c r="K215" i="12"/>
  <c r="K214" i="12" s="1"/>
  <c r="I215" i="12"/>
  <c r="I214" i="12" s="1"/>
  <c r="I213" i="12" s="1"/>
  <c r="G215" i="12"/>
  <c r="G214" i="12" s="1"/>
  <c r="K213" i="12"/>
  <c r="G213" i="12"/>
  <c r="H212" i="12"/>
  <c r="J212" i="12" s="1"/>
  <c r="L212" i="12" s="1"/>
  <c r="N212" i="12" s="1"/>
  <c r="P212" i="12" s="1"/>
  <c r="R212" i="12" s="1"/>
  <c r="T212" i="12" s="1"/>
  <c r="S211" i="12"/>
  <c r="S210" i="12" s="1"/>
  <c r="S209" i="12" s="1"/>
  <c r="S208" i="12" s="1"/>
  <c r="Q211" i="12"/>
  <c r="Q210" i="12" s="1"/>
  <c r="Q209" i="12" s="1"/>
  <c r="Q208" i="12" s="1"/>
  <c r="O211" i="12"/>
  <c r="O210" i="12" s="1"/>
  <c r="M211" i="12"/>
  <c r="M210" i="12" s="1"/>
  <c r="M209" i="12" s="1"/>
  <c r="M208" i="12" s="1"/>
  <c r="K211" i="12"/>
  <c r="K210" i="12" s="1"/>
  <c r="K209" i="12" s="1"/>
  <c r="K208" i="12" s="1"/>
  <c r="I211" i="12"/>
  <c r="I210" i="12" s="1"/>
  <c r="I209" i="12" s="1"/>
  <c r="I208" i="12" s="1"/>
  <c r="G211" i="12"/>
  <c r="H211" i="12" s="1"/>
  <c r="F211" i="12"/>
  <c r="F210" i="12"/>
  <c r="F209" i="12" s="1"/>
  <c r="O209" i="12"/>
  <c r="O208" i="12" s="1"/>
  <c r="F208" i="12"/>
  <c r="N207" i="12"/>
  <c r="P207" i="12" s="1"/>
  <c r="R207" i="12" s="1"/>
  <c r="T207" i="12" s="1"/>
  <c r="J207" i="12"/>
  <c r="L207" i="12" s="1"/>
  <c r="H207" i="12"/>
  <c r="S206" i="12"/>
  <c r="Q206" i="12"/>
  <c r="O206" i="12"/>
  <c r="M206" i="12"/>
  <c r="K206" i="12"/>
  <c r="I206" i="12"/>
  <c r="H206" i="12"/>
  <c r="J206" i="12" s="1"/>
  <c r="L206" i="12" s="1"/>
  <c r="N206" i="12" s="1"/>
  <c r="P206" i="12" s="1"/>
  <c r="R206" i="12" s="1"/>
  <c r="T206" i="12" s="1"/>
  <c r="G206" i="12"/>
  <c r="F206" i="12"/>
  <c r="F205" i="12" s="1"/>
  <c r="H205" i="12" s="1"/>
  <c r="J205" i="12" s="1"/>
  <c r="S205" i="12"/>
  <c r="S204" i="12" s="1"/>
  <c r="S203" i="12" s="1"/>
  <c r="Q205" i="12"/>
  <c r="Q204" i="12" s="1"/>
  <c r="Q203" i="12" s="1"/>
  <c r="Q202" i="12" s="1"/>
  <c r="Q201" i="12" s="1"/>
  <c r="O205" i="12"/>
  <c r="O204" i="12" s="1"/>
  <c r="O203" i="12" s="1"/>
  <c r="M205" i="12"/>
  <c r="M204" i="12" s="1"/>
  <c r="K205" i="12"/>
  <c r="K204" i="12" s="1"/>
  <c r="K203" i="12" s="1"/>
  <c r="I205" i="12"/>
  <c r="I204" i="12" s="1"/>
  <c r="G205" i="12"/>
  <c r="G204" i="12" s="1"/>
  <c r="G203" i="12" s="1"/>
  <c r="M203" i="12"/>
  <c r="M202" i="12" s="1"/>
  <c r="M201" i="12" s="1"/>
  <c r="I203" i="12"/>
  <c r="H200" i="12"/>
  <c r="J200" i="12" s="1"/>
  <c r="L200" i="12" s="1"/>
  <c r="N200" i="12" s="1"/>
  <c r="P200" i="12" s="1"/>
  <c r="R200" i="12" s="1"/>
  <c r="T200" i="12" s="1"/>
  <c r="S199" i="12"/>
  <c r="S198" i="12" s="1"/>
  <c r="S197" i="12" s="1"/>
  <c r="S196" i="12" s="1"/>
  <c r="S195" i="12" s="1"/>
  <c r="S194" i="12" s="1"/>
  <c r="Q199" i="12"/>
  <c r="Q198" i="12" s="1"/>
  <c r="Q197" i="12" s="1"/>
  <c r="Q196" i="12" s="1"/>
  <c r="O199" i="12"/>
  <c r="O198" i="12" s="1"/>
  <c r="M199" i="12"/>
  <c r="M198" i="12" s="1"/>
  <c r="M197" i="12" s="1"/>
  <c r="M196" i="12" s="1"/>
  <c r="M195" i="12" s="1"/>
  <c r="M194" i="12" s="1"/>
  <c r="K199" i="12"/>
  <c r="K198" i="12" s="1"/>
  <c r="K197" i="12" s="1"/>
  <c r="K196" i="12" s="1"/>
  <c r="K195" i="12" s="1"/>
  <c r="K194" i="12" s="1"/>
  <c r="I199" i="12"/>
  <c r="I198" i="12" s="1"/>
  <c r="I197" i="12" s="1"/>
  <c r="I196" i="12" s="1"/>
  <c r="I195" i="12" s="1"/>
  <c r="I194" i="12" s="1"/>
  <c r="G199" i="12"/>
  <c r="H199" i="12" s="1"/>
  <c r="F199" i="12"/>
  <c r="F198" i="12"/>
  <c r="F197" i="12" s="1"/>
  <c r="O197" i="12"/>
  <c r="O196" i="12" s="1"/>
  <c r="O195" i="12" s="1"/>
  <c r="O194" i="12" s="1"/>
  <c r="F196" i="12"/>
  <c r="Q195" i="12"/>
  <c r="Q194" i="12" s="1"/>
  <c r="R193" i="12"/>
  <c r="T193" i="12" s="1"/>
  <c r="J193" i="12"/>
  <c r="L193" i="12" s="1"/>
  <c r="N193" i="12" s="1"/>
  <c r="P193" i="12" s="1"/>
  <c r="H193" i="12"/>
  <c r="S192" i="12"/>
  <c r="Q192" i="12"/>
  <c r="O192" i="12"/>
  <c r="M192" i="12"/>
  <c r="K192" i="12"/>
  <c r="I192" i="12"/>
  <c r="G192" i="12"/>
  <c r="F192" i="12"/>
  <c r="S191" i="12"/>
  <c r="S190" i="12" s="1"/>
  <c r="Q191" i="12"/>
  <c r="Q190" i="12" s="1"/>
  <c r="Q189" i="12" s="1"/>
  <c r="Q188" i="12" s="1"/>
  <c r="O191" i="12"/>
  <c r="O190" i="12" s="1"/>
  <c r="O189" i="12" s="1"/>
  <c r="O188" i="12" s="1"/>
  <c r="O187" i="12" s="1"/>
  <c r="M191" i="12"/>
  <c r="M190" i="12" s="1"/>
  <c r="M189" i="12" s="1"/>
  <c r="M188" i="12" s="1"/>
  <c r="M187" i="12" s="1"/>
  <c r="K191" i="12"/>
  <c r="K190" i="12" s="1"/>
  <c r="I191" i="12"/>
  <c r="I190" i="12" s="1"/>
  <c r="I189" i="12" s="1"/>
  <c r="I188" i="12" s="1"/>
  <c r="G191" i="12"/>
  <c r="G190" i="12" s="1"/>
  <c r="S189" i="12"/>
  <c r="S188" i="12" s="1"/>
  <c r="S187" i="12" s="1"/>
  <c r="K189" i="12"/>
  <c r="K188" i="12" s="1"/>
  <c r="K187" i="12" s="1"/>
  <c r="G189" i="12"/>
  <c r="G188" i="12" s="1"/>
  <c r="G187" i="12" s="1"/>
  <c r="Q187" i="12"/>
  <c r="I187" i="12"/>
  <c r="T186" i="12"/>
  <c r="P186" i="12"/>
  <c r="R186" i="12" s="1"/>
  <c r="N186" i="12"/>
  <c r="T185" i="12"/>
  <c r="S185" i="12"/>
  <c r="Q185" i="12"/>
  <c r="P185" i="12"/>
  <c r="R185" i="12" s="1"/>
  <c r="O185" i="12"/>
  <c r="N185" i="12"/>
  <c r="M185" i="12"/>
  <c r="S184" i="12"/>
  <c r="Q184" i="12"/>
  <c r="P184" i="12"/>
  <c r="R184" i="12" s="1"/>
  <c r="T184" i="12" s="1"/>
  <c r="O184" i="12"/>
  <c r="N184" i="12"/>
  <c r="M184" i="12"/>
  <c r="S183" i="12"/>
  <c r="Q183" i="12"/>
  <c r="P183" i="12"/>
  <c r="R183" i="12" s="1"/>
  <c r="T183" i="12" s="1"/>
  <c r="O183" i="12"/>
  <c r="N183" i="12"/>
  <c r="M183" i="12"/>
  <c r="T182" i="12"/>
  <c r="S182" i="12"/>
  <c r="Q182" i="12"/>
  <c r="P182" i="12"/>
  <c r="R182" i="12" s="1"/>
  <c r="O182" i="12"/>
  <c r="N182" i="12"/>
  <c r="M182" i="12"/>
  <c r="L181" i="12"/>
  <c r="N181" i="12" s="1"/>
  <c r="P181" i="12" s="1"/>
  <c r="R181" i="12" s="1"/>
  <c r="T181" i="12" s="1"/>
  <c r="H181" i="12"/>
  <c r="J181" i="12" s="1"/>
  <c r="S180" i="12"/>
  <c r="S179" i="12" s="1"/>
  <c r="S178" i="12" s="1"/>
  <c r="S177" i="12" s="1"/>
  <c r="Q180" i="12"/>
  <c r="Q179" i="12" s="1"/>
  <c r="Q178" i="12" s="1"/>
  <c r="Q177" i="12" s="1"/>
  <c r="O180" i="12"/>
  <c r="O179" i="12" s="1"/>
  <c r="O178" i="12" s="1"/>
  <c r="O177" i="12" s="1"/>
  <c r="M180" i="12"/>
  <c r="M179" i="12" s="1"/>
  <c r="M178" i="12" s="1"/>
  <c r="M177" i="12" s="1"/>
  <c r="K180" i="12"/>
  <c r="K179" i="12" s="1"/>
  <c r="K178" i="12" s="1"/>
  <c r="K177" i="12" s="1"/>
  <c r="I180" i="12"/>
  <c r="I179" i="12" s="1"/>
  <c r="G180" i="12"/>
  <c r="G179" i="12" s="1"/>
  <c r="G178" i="12" s="1"/>
  <c r="G177" i="12" s="1"/>
  <c r="F180" i="12"/>
  <c r="F179" i="12"/>
  <c r="I178" i="12"/>
  <c r="I177" i="12" s="1"/>
  <c r="R176" i="12"/>
  <c r="T176" i="12" s="1"/>
  <c r="J176" i="12"/>
  <c r="L176" i="12" s="1"/>
  <c r="N176" i="12" s="1"/>
  <c r="P176" i="12" s="1"/>
  <c r="H176" i="12"/>
  <c r="S175" i="12"/>
  <c r="Q175" i="12"/>
  <c r="O175" i="12"/>
  <c r="M175" i="12"/>
  <c r="K175" i="12"/>
  <c r="I175" i="12"/>
  <c r="G175" i="12"/>
  <c r="F175" i="12"/>
  <c r="S174" i="12"/>
  <c r="S173" i="12" s="1"/>
  <c r="S172" i="12" s="1"/>
  <c r="Q174" i="12"/>
  <c r="Q173" i="12" s="1"/>
  <c r="Q172" i="12" s="1"/>
  <c r="O174" i="12"/>
  <c r="O173" i="12" s="1"/>
  <c r="O172" i="12" s="1"/>
  <c r="M174" i="12"/>
  <c r="M173" i="12" s="1"/>
  <c r="M172" i="12" s="1"/>
  <c r="K174" i="12"/>
  <c r="K173" i="12" s="1"/>
  <c r="I174" i="12"/>
  <c r="I173" i="12" s="1"/>
  <c r="I172" i="12" s="1"/>
  <c r="G174" i="12"/>
  <c r="G173" i="12" s="1"/>
  <c r="K172" i="12"/>
  <c r="G172" i="12"/>
  <c r="M171" i="12"/>
  <c r="M170" i="12" s="1"/>
  <c r="J171" i="12"/>
  <c r="L171" i="12" s="1"/>
  <c r="N171" i="12" s="1"/>
  <c r="P171" i="12" s="1"/>
  <c r="R171" i="12" s="1"/>
  <c r="T171" i="12" s="1"/>
  <c r="H171" i="12"/>
  <c r="S170" i="12"/>
  <c r="Q170" i="12"/>
  <c r="O170" i="12"/>
  <c r="K170" i="12"/>
  <c r="I170" i="12"/>
  <c r="G170" i="12"/>
  <c r="F170" i="12"/>
  <c r="S169" i="12"/>
  <c r="S168" i="12" s="1"/>
  <c r="S167" i="12" s="1"/>
  <c r="Q169" i="12"/>
  <c r="Q168" i="12" s="1"/>
  <c r="Q167" i="12" s="1"/>
  <c r="Q161" i="12" s="1"/>
  <c r="Q160" i="12" s="1"/>
  <c r="O169" i="12"/>
  <c r="O168" i="12" s="1"/>
  <c r="M169" i="12"/>
  <c r="M168" i="12" s="1"/>
  <c r="M167" i="12" s="1"/>
  <c r="K169" i="12"/>
  <c r="K168" i="12" s="1"/>
  <c r="K167" i="12" s="1"/>
  <c r="I169" i="12"/>
  <c r="I168" i="12" s="1"/>
  <c r="I167" i="12" s="1"/>
  <c r="G169" i="12"/>
  <c r="G168" i="12" s="1"/>
  <c r="O167" i="12"/>
  <c r="G167" i="12"/>
  <c r="H166" i="12"/>
  <c r="J166" i="12" s="1"/>
  <c r="L166" i="12" s="1"/>
  <c r="N166" i="12" s="1"/>
  <c r="P166" i="12" s="1"/>
  <c r="R166" i="12" s="1"/>
  <c r="T166" i="12" s="1"/>
  <c r="S165" i="12"/>
  <c r="S164" i="12" s="1"/>
  <c r="S163" i="12" s="1"/>
  <c r="S162" i="12" s="1"/>
  <c r="Q165" i="12"/>
  <c r="Q164" i="12" s="1"/>
  <c r="Q163" i="12" s="1"/>
  <c r="Q162" i="12" s="1"/>
  <c r="O165" i="12"/>
  <c r="O164" i="12" s="1"/>
  <c r="M165" i="12"/>
  <c r="M164" i="12" s="1"/>
  <c r="M163" i="12" s="1"/>
  <c r="M162" i="12" s="1"/>
  <c r="M161" i="12" s="1"/>
  <c r="M160" i="12" s="1"/>
  <c r="K165" i="12"/>
  <c r="K164" i="12" s="1"/>
  <c r="I165" i="12"/>
  <c r="I164" i="12" s="1"/>
  <c r="I163" i="12" s="1"/>
  <c r="I162" i="12" s="1"/>
  <c r="G165" i="12"/>
  <c r="H165" i="12" s="1"/>
  <c r="J165" i="12" s="1"/>
  <c r="L165" i="12" s="1"/>
  <c r="F165" i="12"/>
  <c r="F164" i="12"/>
  <c r="F163" i="12" s="1"/>
  <c r="O163" i="12"/>
  <c r="O162" i="12" s="1"/>
  <c r="K163" i="12"/>
  <c r="K162" i="12" s="1"/>
  <c r="F162" i="12"/>
  <c r="I161" i="12"/>
  <c r="I160" i="12" s="1"/>
  <c r="R159" i="12"/>
  <c r="T159" i="12" s="1"/>
  <c r="J159" i="12"/>
  <c r="L159" i="12" s="1"/>
  <c r="N159" i="12" s="1"/>
  <c r="P159" i="12" s="1"/>
  <c r="H159" i="12"/>
  <c r="S158" i="12"/>
  <c r="Q158" i="12"/>
  <c r="O158" i="12"/>
  <c r="M158" i="12"/>
  <c r="K158" i="12"/>
  <c r="I158" i="12"/>
  <c r="G158" i="12"/>
  <c r="F158" i="12"/>
  <c r="S157" i="12"/>
  <c r="S156" i="12" s="1"/>
  <c r="S155" i="12" s="1"/>
  <c r="Q157" i="12"/>
  <c r="Q156" i="12" s="1"/>
  <c r="Q155" i="12" s="1"/>
  <c r="O157" i="12"/>
  <c r="O156" i="12" s="1"/>
  <c r="O155" i="12" s="1"/>
  <c r="M157" i="12"/>
  <c r="M156" i="12" s="1"/>
  <c r="M155" i="12" s="1"/>
  <c r="K157" i="12"/>
  <c r="K156" i="12" s="1"/>
  <c r="I157" i="12"/>
  <c r="I156" i="12" s="1"/>
  <c r="I155" i="12" s="1"/>
  <c r="G157" i="12"/>
  <c r="G156" i="12" s="1"/>
  <c r="K155" i="12"/>
  <c r="G155" i="12"/>
  <c r="H154" i="12"/>
  <c r="J154" i="12" s="1"/>
  <c r="L154" i="12" s="1"/>
  <c r="N154" i="12" s="1"/>
  <c r="P154" i="12" s="1"/>
  <c r="R154" i="12" s="1"/>
  <c r="T154" i="12" s="1"/>
  <c r="S153" i="12"/>
  <c r="Q153" i="12"/>
  <c r="O153" i="12"/>
  <c r="M153" i="12"/>
  <c r="K153" i="12"/>
  <c r="I153" i="12"/>
  <c r="G153" i="12"/>
  <c r="H153" i="12" s="1"/>
  <c r="F153" i="12"/>
  <c r="S152" i="12"/>
  <c r="Q152" i="12"/>
  <c r="O152" i="12"/>
  <c r="M152" i="12"/>
  <c r="K152" i="12"/>
  <c r="I152" i="12"/>
  <c r="H152" i="12"/>
  <c r="J152" i="12" s="1"/>
  <c r="L152" i="12" s="1"/>
  <c r="N152" i="12" s="1"/>
  <c r="P152" i="12" s="1"/>
  <c r="R152" i="12" s="1"/>
  <c r="T152" i="12" s="1"/>
  <c r="G152" i="12"/>
  <c r="F152" i="12"/>
  <c r="F151" i="12" s="1"/>
  <c r="H151" i="12" s="1"/>
  <c r="J151" i="12" s="1"/>
  <c r="S151" i="12"/>
  <c r="S150" i="12" s="1"/>
  <c r="S149" i="12" s="1"/>
  <c r="Q151" i="12"/>
  <c r="Q150" i="12" s="1"/>
  <c r="Q149" i="12" s="1"/>
  <c r="O151" i="12"/>
  <c r="O150" i="12" s="1"/>
  <c r="O149" i="12" s="1"/>
  <c r="M151" i="12"/>
  <c r="M150" i="12" s="1"/>
  <c r="K151" i="12"/>
  <c r="K150" i="12" s="1"/>
  <c r="K149" i="12" s="1"/>
  <c r="I151" i="12"/>
  <c r="I150" i="12" s="1"/>
  <c r="G151" i="12"/>
  <c r="G150" i="12" s="1"/>
  <c r="G149" i="12" s="1"/>
  <c r="M149" i="12"/>
  <c r="I149" i="12"/>
  <c r="H148" i="12"/>
  <c r="J148" i="12" s="1"/>
  <c r="L148" i="12" s="1"/>
  <c r="N148" i="12" s="1"/>
  <c r="P148" i="12" s="1"/>
  <c r="R148" i="12" s="1"/>
  <c r="T148" i="12" s="1"/>
  <c r="S147" i="12"/>
  <c r="S146" i="12" s="1"/>
  <c r="S145" i="12" s="1"/>
  <c r="S144" i="12" s="1"/>
  <c r="Q147" i="12"/>
  <c r="Q146" i="12" s="1"/>
  <c r="O147" i="12"/>
  <c r="O146" i="12" s="1"/>
  <c r="O145" i="12" s="1"/>
  <c r="O144" i="12" s="1"/>
  <c r="M147" i="12"/>
  <c r="M146" i="12" s="1"/>
  <c r="M145" i="12" s="1"/>
  <c r="M144" i="12" s="1"/>
  <c r="K147" i="12"/>
  <c r="K146" i="12" s="1"/>
  <c r="K145" i="12" s="1"/>
  <c r="K144" i="12" s="1"/>
  <c r="I147" i="12"/>
  <c r="I146" i="12" s="1"/>
  <c r="G147" i="12"/>
  <c r="G146" i="12" s="1"/>
  <c r="G145" i="12" s="1"/>
  <c r="G144" i="12" s="1"/>
  <c r="F147" i="12"/>
  <c r="H147" i="12" s="1"/>
  <c r="J147" i="12" s="1"/>
  <c r="L147" i="12" s="1"/>
  <c r="N147" i="12" s="1"/>
  <c r="P147" i="12" s="1"/>
  <c r="R147" i="12" s="1"/>
  <c r="T147" i="12" s="1"/>
  <c r="F146" i="12"/>
  <c r="Q145" i="12"/>
  <c r="Q144" i="12" s="1"/>
  <c r="I145" i="12"/>
  <c r="I144" i="12" s="1"/>
  <c r="S142" i="12"/>
  <c r="Q142" i="12"/>
  <c r="O142" i="12"/>
  <c r="M142" i="12"/>
  <c r="K142" i="12"/>
  <c r="I142" i="12"/>
  <c r="G142" i="12"/>
  <c r="P141" i="12"/>
  <c r="R141" i="12" s="1"/>
  <c r="T141" i="12" s="1"/>
  <c r="H141" i="12"/>
  <c r="J141" i="12" s="1"/>
  <c r="L141" i="12" s="1"/>
  <c r="N141" i="12" s="1"/>
  <c r="S140" i="12"/>
  <c r="S139" i="12" s="1"/>
  <c r="Q140" i="12"/>
  <c r="Q139" i="12" s="1"/>
  <c r="Q138" i="12" s="1"/>
  <c r="Q137" i="12" s="1"/>
  <c r="Q136" i="12" s="1"/>
  <c r="Q135" i="12" s="1"/>
  <c r="O140" i="12"/>
  <c r="O139" i="12" s="1"/>
  <c r="M140" i="12"/>
  <c r="M139" i="12" s="1"/>
  <c r="M138" i="12" s="1"/>
  <c r="M137" i="12" s="1"/>
  <c r="K140" i="12"/>
  <c r="K139" i="12" s="1"/>
  <c r="K138" i="12" s="1"/>
  <c r="K137" i="12" s="1"/>
  <c r="K136" i="12" s="1"/>
  <c r="K135" i="12" s="1"/>
  <c r="I140" i="12"/>
  <c r="I139" i="12" s="1"/>
  <c r="I138" i="12" s="1"/>
  <c r="I137" i="12" s="1"/>
  <c r="I136" i="12" s="1"/>
  <c r="I135" i="12" s="1"/>
  <c r="G140" i="12"/>
  <c r="H140" i="12" s="1"/>
  <c r="F140" i="12"/>
  <c r="F139" i="12"/>
  <c r="F138" i="12" s="1"/>
  <c r="S138" i="12"/>
  <c r="S137" i="12" s="1"/>
  <c r="S136" i="12" s="1"/>
  <c r="S135" i="12" s="1"/>
  <c r="O138" i="12"/>
  <c r="O137" i="12" s="1"/>
  <c r="O136" i="12" s="1"/>
  <c r="O135" i="12" s="1"/>
  <c r="F137" i="12"/>
  <c r="M136" i="12"/>
  <c r="M135" i="12" s="1"/>
  <c r="J134" i="12"/>
  <c r="L134" i="12" s="1"/>
  <c r="N134" i="12" s="1"/>
  <c r="P134" i="12" s="1"/>
  <c r="R134" i="12" s="1"/>
  <c r="T134" i="12" s="1"/>
  <c r="H134" i="12"/>
  <c r="S133" i="12"/>
  <c r="Q133" i="12"/>
  <c r="O133" i="12"/>
  <c r="M133" i="12"/>
  <c r="K133" i="12"/>
  <c r="I133" i="12"/>
  <c r="G133" i="12"/>
  <c r="F133" i="12"/>
  <c r="S132" i="12"/>
  <c r="S131" i="12" s="1"/>
  <c r="Q132" i="12"/>
  <c r="Q131" i="12" s="1"/>
  <c r="Q130" i="12" s="1"/>
  <c r="O132" i="12"/>
  <c r="O131" i="12" s="1"/>
  <c r="M132" i="12"/>
  <c r="M131" i="12" s="1"/>
  <c r="M130" i="12" s="1"/>
  <c r="K132" i="12"/>
  <c r="K131" i="12" s="1"/>
  <c r="K130" i="12" s="1"/>
  <c r="I132" i="12"/>
  <c r="I131" i="12" s="1"/>
  <c r="I130" i="12" s="1"/>
  <c r="G132" i="12"/>
  <c r="G131" i="12" s="1"/>
  <c r="S130" i="12"/>
  <c r="O130" i="12"/>
  <c r="G130" i="12"/>
  <c r="P129" i="12"/>
  <c r="R129" i="12" s="1"/>
  <c r="T129" i="12" s="1"/>
  <c r="H129" i="12"/>
  <c r="J129" i="12" s="1"/>
  <c r="L129" i="12" s="1"/>
  <c r="N129" i="12" s="1"/>
  <c r="S128" i="12"/>
  <c r="S127" i="12" s="1"/>
  <c r="Q128" i="12"/>
  <c r="Q127" i="12" s="1"/>
  <c r="Q126" i="12" s="1"/>
  <c r="Q125" i="12" s="1"/>
  <c r="O128" i="12"/>
  <c r="O127" i="12" s="1"/>
  <c r="M128" i="12"/>
  <c r="M127" i="12" s="1"/>
  <c r="M126" i="12" s="1"/>
  <c r="M125" i="12" s="1"/>
  <c r="K128" i="12"/>
  <c r="K127" i="12" s="1"/>
  <c r="I128" i="12"/>
  <c r="I127" i="12" s="1"/>
  <c r="I126" i="12" s="1"/>
  <c r="I125" i="12" s="1"/>
  <c r="G128" i="12"/>
  <c r="H128" i="12" s="1"/>
  <c r="J128" i="12" s="1"/>
  <c r="L128" i="12" s="1"/>
  <c r="N128" i="12" s="1"/>
  <c r="P128" i="12" s="1"/>
  <c r="R128" i="12" s="1"/>
  <c r="T128" i="12" s="1"/>
  <c r="F128" i="12"/>
  <c r="F127" i="12"/>
  <c r="F126" i="12" s="1"/>
  <c r="S126" i="12"/>
  <c r="S125" i="12" s="1"/>
  <c r="O126" i="12"/>
  <c r="O125" i="12" s="1"/>
  <c r="K126" i="12"/>
  <c r="K125" i="12" s="1"/>
  <c r="F125" i="12"/>
  <c r="G124" i="12"/>
  <c r="S123" i="12"/>
  <c r="S122" i="12" s="1"/>
  <c r="Q123" i="12"/>
  <c r="Q122" i="12" s="1"/>
  <c r="Q121" i="12" s="1"/>
  <c r="Q120" i="12" s="1"/>
  <c r="O123" i="12"/>
  <c r="O122" i="12" s="1"/>
  <c r="O121" i="12" s="1"/>
  <c r="O120" i="12" s="1"/>
  <c r="M123" i="12"/>
  <c r="M122" i="12" s="1"/>
  <c r="M121" i="12" s="1"/>
  <c r="M120" i="12" s="1"/>
  <c r="K123" i="12"/>
  <c r="K122" i="12" s="1"/>
  <c r="K121" i="12" s="1"/>
  <c r="K120" i="12" s="1"/>
  <c r="I123" i="12"/>
  <c r="I122" i="12" s="1"/>
  <c r="I121" i="12" s="1"/>
  <c r="I120" i="12" s="1"/>
  <c r="F123" i="12"/>
  <c r="F122" i="12"/>
  <c r="F121" i="12" s="1"/>
  <c r="S121" i="12"/>
  <c r="S120" i="12" s="1"/>
  <c r="F120" i="12"/>
  <c r="N119" i="12"/>
  <c r="P119" i="12" s="1"/>
  <c r="R119" i="12" s="1"/>
  <c r="T119" i="12" s="1"/>
  <c r="J119" i="12"/>
  <c r="L119" i="12" s="1"/>
  <c r="H119" i="12"/>
  <c r="S118" i="12"/>
  <c r="Q118" i="12"/>
  <c r="O118" i="12"/>
  <c r="M118" i="12"/>
  <c r="K118" i="12"/>
  <c r="I118" i="12"/>
  <c r="H118" i="12"/>
  <c r="J118" i="12" s="1"/>
  <c r="L118" i="12" s="1"/>
  <c r="N118" i="12" s="1"/>
  <c r="P118" i="12" s="1"/>
  <c r="R118" i="12" s="1"/>
  <c r="T118" i="12" s="1"/>
  <c r="G118" i="12"/>
  <c r="F118" i="12"/>
  <c r="F117" i="12" s="1"/>
  <c r="H117" i="12" s="1"/>
  <c r="J117" i="12" s="1"/>
  <c r="S117" i="12"/>
  <c r="S116" i="12" s="1"/>
  <c r="S115" i="12" s="1"/>
  <c r="S114" i="12" s="1"/>
  <c r="S113" i="12" s="1"/>
  <c r="Q117" i="12"/>
  <c r="Q116" i="12" s="1"/>
  <c r="Q115" i="12" s="1"/>
  <c r="Q114" i="12" s="1"/>
  <c r="Q113" i="12" s="1"/>
  <c r="O117" i="12"/>
  <c r="O116" i="12" s="1"/>
  <c r="O115" i="12" s="1"/>
  <c r="M117" i="12"/>
  <c r="M116" i="12" s="1"/>
  <c r="K117" i="12"/>
  <c r="K116" i="12" s="1"/>
  <c r="K115" i="12" s="1"/>
  <c r="I117" i="12"/>
  <c r="I116" i="12" s="1"/>
  <c r="G117" i="12"/>
  <c r="G116" i="12" s="1"/>
  <c r="G115" i="12" s="1"/>
  <c r="M115" i="12"/>
  <c r="M114" i="12" s="1"/>
  <c r="M113" i="12" s="1"/>
  <c r="I115" i="12"/>
  <c r="I114" i="12" s="1"/>
  <c r="I113" i="12" s="1"/>
  <c r="H112" i="12"/>
  <c r="J112" i="12" s="1"/>
  <c r="L112" i="12" s="1"/>
  <c r="N112" i="12" s="1"/>
  <c r="P112" i="12" s="1"/>
  <c r="R112" i="12" s="1"/>
  <c r="T112" i="12" s="1"/>
  <c r="G112" i="12"/>
  <c r="G111" i="12" s="1"/>
  <c r="G110" i="12" s="1"/>
  <c r="G109" i="12" s="1"/>
  <c r="S111" i="12"/>
  <c r="Q111" i="12"/>
  <c r="O111" i="12"/>
  <c r="M111" i="12"/>
  <c r="K111" i="12"/>
  <c r="I111" i="12"/>
  <c r="F111" i="12"/>
  <c r="S110" i="12"/>
  <c r="S109" i="12" s="1"/>
  <c r="Q110" i="12"/>
  <c r="Q109" i="12" s="1"/>
  <c r="Q108" i="12" s="1"/>
  <c r="O110" i="12"/>
  <c r="O109" i="12" s="1"/>
  <c r="O108" i="12" s="1"/>
  <c r="M110" i="12"/>
  <c r="M109" i="12" s="1"/>
  <c r="M108" i="12" s="1"/>
  <c r="K110" i="12"/>
  <c r="K109" i="12" s="1"/>
  <c r="I110" i="12"/>
  <c r="I109" i="12" s="1"/>
  <c r="I108" i="12" s="1"/>
  <c r="S108" i="12"/>
  <c r="K108" i="12"/>
  <c r="G108" i="12"/>
  <c r="P107" i="12"/>
  <c r="R107" i="12" s="1"/>
  <c r="T107" i="12" s="1"/>
  <c r="H107" i="12"/>
  <c r="J107" i="12" s="1"/>
  <c r="L107" i="12" s="1"/>
  <c r="N107" i="12" s="1"/>
  <c r="S106" i="12"/>
  <c r="S105" i="12" s="1"/>
  <c r="Q106" i="12"/>
  <c r="Q105" i="12" s="1"/>
  <c r="Q104" i="12" s="1"/>
  <c r="Q103" i="12" s="1"/>
  <c r="O106" i="12"/>
  <c r="O105" i="12" s="1"/>
  <c r="M106" i="12"/>
  <c r="M105" i="12" s="1"/>
  <c r="M104" i="12" s="1"/>
  <c r="M103" i="12" s="1"/>
  <c r="K106" i="12"/>
  <c r="K105" i="12" s="1"/>
  <c r="K104" i="12" s="1"/>
  <c r="K103" i="12" s="1"/>
  <c r="K102" i="12" s="1"/>
  <c r="K101" i="12" s="1"/>
  <c r="I106" i="12"/>
  <c r="I105" i="12" s="1"/>
  <c r="I104" i="12" s="1"/>
  <c r="I103" i="12" s="1"/>
  <c r="I102" i="12" s="1"/>
  <c r="I101" i="12" s="1"/>
  <c r="G106" i="12"/>
  <c r="H106" i="12" s="1"/>
  <c r="F106" i="12"/>
  <c r="F105" i="12"/>
  <c r="F104" i="12" s="1"/>
  <c r="S104" i="12"/>
  <c r="S103" i="12" s="1"/>
  <c r="S102" i="12" s="1"/>
  <c r="S101" i="12" s="1"/>
  <c r="O104" i="12"/>
  <c r="O103" i="12" s="1"/>
  <c r="F103" i="12"/>
  <c r="Q102" i="12"/>
  <c r="Q101" i="12" s="1"/>
  <c r="M102" i="12"/>
  <c r="M101" i="12" s="1"/>
  <c r="H99" i="12"/>
  <c r="J99" i="12" s="1"/>
  <c r="L99" i="12" s="1"/>
  <c r="N99" i="12" s="1"/>
  <c r="P99" i="12" s="1"/>
  <c r="R99" i="12" s="1"/>
  <c r="T99" i="12" s="1"/>
  <c r="S98" i="12"/>
  <c r="S97" i="12" s="1"/>
  <c r="S96" i="12" s="1"/>
  <c r="S95" i="12" s="1"/>
  <c r="S94" i="12" s="1"/>
  <c r="S93" i="12" s="1"/>
  <c r="Q98" i="12"/>
  <c r="Q97" i="12" s="1"/>
  <c r="Q96" i="12" s="1"/>
  <c r="Q95" i="12" s="1"/>
  <c r="O98" i="12"/>
  <c r="O97" i="12" s="1"/>
  <c r="M98" i="12"/>
  <c r="M97" i="12" s="1"/>
  <c r="M96" i="12" s="1"/>
  <c r="M95" i="12" s="1"/>
  <c r="M94" i="12" s="1"/>
  <c r="M93" i="12" s="1"/>
  <c r="K98" i="12"/>
  <c r="K97" i="12" s="1"/>
  <c r="I98" i="12"/>
  <c r="I97" i="12" s="1"/>
  <c r="I96" i="12" s="1"/>
  <c r="I95" i="12" s="1"/>
  <c r="G98" i="12"/>
  <c r="H98" i="12" s="1"/>
  <c r="J98" i="12" s="1"/>
  <c r="L98" i="12" s="1"/>
  <c r="F98" i="12"/>
  <c r="F97" i="12"/>
  <c r="F96" i="12" s="1"/>
  <c r="O96" i="12"/>
  <c r="O95" i="12" s="1"/>
  <c r="O94" i="12" s="1"/>
  <c r="O93" i="12" s="1"/>
  <c r="K96" i="12"/>
  <c r="K95" i="12" s="1"/>
  <c r="K94" i="12" s="1"/>
  <c r="K93" i="12" s="1"/>
  <c r="F95" i="12"/>
  <c r="Q94" i="12"/>
  <c r="Q93" i="12" s="1"/>
  <c r="I94" i="12"/>
  <c r="I93" i="12" s="1"/>
  <c r="R92" i="12"/>
  <c r="T92" i="12" s="1"/>
  <c r="J92" i="12"/>
  <c r="L92" i="12" s="1"/>
  <c r="N92" i="12" s="1"/>
  <c r="P92" i="12" s="1"/>
  <c r="H92" i="12"/>
  <c r="S91" i="12"/>
  <c r="Q91" i="12"/>
  <c r="O91" i="12"/>
  <c r="M91" i="12"/>
  <c r="K91" i="12"/>
  <c r="I91" i="12"/>
  <c r="G91" i="12"/>
  <c r="F91" i="12"/>
  <c r="S90" i="12"/>
  <c r="S89" i="12" s="1"/>
  <c r="S88" i="12" s="1"/>
  <c r="S87" i="12" s="1"/>
  <c r="S86" i="12" s="1"/>
  <c r="S85" i="12" s="1"/>
  <c r="Q90" i="12"/>
  <c r="Q89" i="12" s="1"/>
  <c r="Q88" i="12" s="1"/>
  <c r="Q87" i="12" s="1"/>
  <c r="Q86" i="12" s="1"/>
  <c r="Q85" i="12" s="1"/>
  <c r="O90" i="12"/>
  <c r="O89" i="12" s="1"/>
  <c r="O88" i="12" s="1"/>
  <c r="O87" i="12" s="1"/>
  <c r="O86" i="12" s="1"/>
  <c r="O85" i="12" s="1"/>
  <c r="M90" i="12"/>
  <c r="M89" i="12" s="1"/>
  <c r="M88" i="12" s="1"/>
  <c r="M87" i="12" s="1"/>
  <c r="K90" i="12"/>
  <c r="K89" i="12" s="1"/>
  <c r="I90" i="12"/>
  <c r="I89" i="12" s="1"/>
  <c r="I88" i="12" s="1"/>
  <c r="I87" i="12" s="1"/>
  <c r="G90" i="12"/>
  <c r="G89" i="12" s="1"/>
  <c r="K88" i="12"/>
  <c r="K87" i="12" s="1"/>
  <c r="K86" i="12" s="1"/>
  <c r="K85" i="12" s="1"/>
  <c r="G88" i="12"/>
  <c r="G87" i="12" s="1"/>
  <c r="G86" i="12" s="1"/>
  <c r="M86" i="12"/>
  <c r="I86" i="12"/>
  <c r="I85" i="12" s="1"/>
  <c r="R84" i="12"/>
  <c r="T84" i="12" s="1"/>
  <c r="J84" i="12"/>
  <c r="L84" i="12" s="1"/>
  <c r="N84" i="12" s="1"/>
  <c r="P84" i="12" s="1"/>
  <c r="H84" i="12"/>
  <c r="S83" i="12"/>
  <c r="Q83" i="12"/>
  <c r="O83" i="12"/>
  <c r="M83" i="12"/>
  <c r="K83" i="12"/>
  <c r="I83" i="12"/>
  <c r="H83" i="12"/>
  <c r="J83" i="12" s="1"/>
  <c r="L83" i="12" s="1"/>
  <c r="N83" i="12" s="1"/>
  <c r="P83" i="12" s="1"/>
  <c r="R83" i="12" s="1"/>
  <c r="T83" i="12" s="1"/>
  <c r="G83" i="12"/>
  <c r="F83" i="12"/>
  <c r="R82" i="12"/>
  <c r="T82" i="12" s="1"/>
  <c r="N82" i="12"/>
  <c r="P82" i="12" s="1"/>
  <c r="J82" i="12"/>
  <c r="L82" i="12" s="1"/>
  <c r="H82" i="12"/>
  <c r="S81" i="12"/>
  <c r="Q81" i="12"/>
  <c r="O81" i="12"/>
  <c r="M81" i="12"/>
  <c r="K81" i="12"/>
  <c r="I81" i="12"/>
  <c r="H81" i="12"/>
  <c r="J81" i="12" s="1"/>
  <c r="L81" i="12" s="1"/>
  <c r="N81" i="12" s="1"/>
  <c r="P81" i="12" s="1"/>
  <c r="R81" i="12" s="1"/>
  <c r="T81" i="12" s="1"/>
  <c r="G81" i="12"/>
  <c r="F81" i="12"/>
  <c r="S80" i="12"/>
  <c r="S79" i="12" s="1"/>
  <c r="S78" i="12" s="1"/>
  <c r="Q80" i="12"/>
  <c r="Q79" i="12" s="1"/>
  <c r="Q78" i="12" s="1"/>
  <c r="O80" i="12"/>
  <c r="O79" i="12" s="1"/>
  <c r="M80" i="12"/>
  <c r="M79" i="12" s="1"/>
  <c r="K80" i="12"/>
  <c r="K79" i="12" s="1"/>
  <c r="K78" i="12" s="1"/>
  <c r="I80" i="12"/>
  <c r="I79" i="12" s="1"/>
  <c r="I78" i="12" s="1"/>
  <c r="G80" i="12"/>
  <c r="G79" i="12" s="1"/>
  <c r="O78" i="12"/>
  <c r="M78" i="12"/>
  <c r="G78" i="12"/>
  <c r="H77" i="12"/>
  <c r="J77" i="12" s="1"/>
  <c r="L77" i="12" s="1"/>
  <c r="N77" i="12" s="1"/>
  <c r="P77" i="12" s="1"/>
  <c r="R77" i="12" s="1"/>
  <c r="T77" i="12" s="1"/>
  <c r="S76" i="12"/>
  <c r="Q76" i="12"/>
  <c r="O76" i="12"/>
  <c r="M76" i="12"/>
  <c r="K76" i="12"/>
  <c r="I76" i="12"/>
  <c r="G76" i="12"/>
  <c r="F76" i="12"/>
  <c r="H76" i="12" s="1"/>
  <c r="J76" i="12" s="1"/>
  <c r="L76" i="12" s="1"/>
  <c r="N76" i="12" s="1"/>
  <c r="P76" i="12" s="1"/>
  <c r="R76" i="12" s="1"/>
  <c r="T76" i="12" s="1"/>
  <c r="H75" i="12"/>
  <c r="J75" i="12" s="1"/>
  <c r="L75" i="12" s="1"/>
  <c r="N75" i="12" s="1"/>
  <c r="P75" i="12" s="1"/>
  <c r="R75" i="12" s="1"/>
  <c r="T75" i="12" s="1"/>
  <c r="S74" i="12"/>
  <c r="Q74" i="12"/>
  <c r="O74" i="12"/>
  <c r="M74" i="12"/>
  <c r="K74" i="12"/>
  <c r="I74" i="12"/>
  <c r="G74" i="12"/>
  <c r="H74" i="12" s="1"/>
  <c r="J74" i="12" s="1"/>
  <c r="F74" i="12"/>
  <c r="H73" i="12"/>
  <c r="J73" i="12" s="1"/>
  <c r="L73" i="12" s="1"/>
  <c r="N73" i="12" s="1"/>
  <c r="P73" i="12" s="1"/>
  <c r="R73" i="12" s="1"/>
  <c r="T73" i="12" s="1"/>
  <c r="S72" i="12"/>
  <c r="S71" i="12" s="1"/>
  <c r="Q72" i="12"/>
  <c r="Q71" i="12" s="1"/>
  <c r="O72" i="12"/>
  <c r="O71" i="12" s="1"/>
  <c r="M72" i="12"/>
  <c r="M71" i="12" s="1"/>
  <c r="M70" i="12" s="1"/>
  <c r="M69" i="12" s="1"/>
  <c r="K72" i="12"/>
  <c r="K71" i="12" s="1"/>
  <c r="I72" i="12"/>
  <c r="I71" i="12" s="1"/>
  <c r="G72" i="12"/>
  <c r="G71" i="12" s="1"/>
  <c r="F72" i="12"/>
  <c r="H72" i="12" s="1"/>
  <c r="J72" i="12" s="1"/>
  <c r="L72" i="12" s="1"/>
  <c r="N72" i="12" s="1"/>
  <c r="P72" i="12" s="1"/>
  <c r="R72" i="12" s="1"/>
  <c r="T72" i="12" s="1"/>
  <c r="F71" i="12"/>
  <c r="F70" i="12" s="1"/>
  <c r="H70" i="12" s="1"/>
  <c r="J70" i="12" s="1"/>
  <c r="L70" i="12" s="1"/>
  <c r="S70" i="12"/>
  <c r="Q70" i="12"/>
  <c r="Q69" i="12" s="1"/>
  <c r="O70" i="12"/>
  <c r="K70" i="12"/>
  <c r="K69" i="12" s="1"/>
  <c r="I70" i="12"/>
  <c r="I69" i="12" s="1"/>
  <c r="G70" i="12"/>
  <c r="G69" i="12" s="1"/>
  <c r="S69" i="12"/>
  <c r="O69" i="12"/>
  <c r="H68" i="12"/>
  <c r="J68" i="12" s="1"/>
  <c r="L68" i="12" s="1"/>
  <c r="N68" i="12" s="1"/>
  <c r="P68" i="12" s="1"/>
  <c r="R68" i="12" s="1"/>
  <c r="T68" i="12" s="1"/>
  <c r="S67" i="12"/>
  <c r="Q67" i="12"/>
  <c r="Q66" i="12" s="1"/>
  <c r="O67" i="12"/>
  <c r="M67" i="12"/>
  <c r="M66" i="12" s="1"/>
  <c r="K67" i="12"/>
  <c r="I67" i="12"/>
  <c r="H67" i="12"/>
  <c r="J67" i="12" s="1"/>
  <c r="L67" i="12" s="1"/>
  <c r="N67" i="12" s="1"/>
  <c r="P67" i="12" s="1"/>
  <c r="R67" i="12" s="1"/>
  <c r="T67" i="12" s="1"/>
  <c r="G67" i="12"/>
  <c r="F67" i="12"/>
  <c r="F66" i="12" s="1"/>
  <c r="S66" i="12"/>
  <c r="O66" i="12"/>
  <c r="K66" i="12"/>
  <c r="I66" i="12"/>
  <c r="H66" i="12"/>
  <c r="G66" i="12"/>
  <c r="H65" i="12"/>
  <c r="J65" i="12" s="1"/>
  <c r="L65" i="12" s="1"/>
  <c r="N65" i="12" s="1"/>
  <c r="P65" i="12" s="1"/>
  <c r="R65" i="12" s="1"/>
  <c r="T65" i="12" s="1"/>
  <c r="S64" i="12"/>
  <c r="S63" i="12" s="1"/>
  <c r="Q64" i="12"/>
  <c r="Q63" i="12" s="1"/>
  <c r="Q62" i="12" s="1"/>
  <c r="Q61" i="12" s="1"/>
  <c r="Q60" i="12" s="1"/>
  <c r="Q59" i="12" s="1"/>
  <c r="O64" i="12"/>
  <c r="O63" i="12" s="1"/>
  <c r="O62" i="12" s="1"/>
  <c r="O61" i="12" s="1"/>
  <c r="O60" i="12" s="1"/>
  <c r="O59" i="12" s="1"/>
  <c r="M64" i="12"/>
  <c r="K64" i="12"/>
  <c r="K63" i="12" s="1"/>
  <c r="K62" i="12" s="1"/>
  <c r="K61" i="12" s="1"/>
  <c r="K60" i="12" s="1"/>
  <c r="K59" i="12" s="1"/>
  <c r="J64" i="12"/>
  <c r="L64" i="12" s="1"/>
  <c r="N64" i="12" s="1"/>
  <c r="P64" i="12" s="1"/>
  <c r="R64" i="12" s="1"/>
  <c r="T64" i="12" s="1"/>
  <c r="I64" i="12"/>
  <c r="G64" i="12"/>
  <c r="G63" i="12" s="1"/>
  <c r="F64" i="12"/>
  <c r="H64" i="12" s="1"/>
  <c r="M63" i="12"/>
  <c r="I63" i="12"/>
  <c r="I62" i="12" s="1"/>
  <c r="I61" i="12" s="1"/>
  <c r="I60" i="12" s="1"/>
  <c r="I59" i="12" s="1"/>
  <c r="S62" i="12"/>
  <c r="S61" i="12" s="1"/>
  <c r="S60" i="12" s="1"/>
  <c r="S59" i="12" s="1"/>
  <c r="M62" i="12"/>
  <c r="M61" i="12" s="1"/>
  <c r="G62" i="12"/>
  <c r="G61" i="12"/>
  <c r="G60" i="12" s="1"/>
  <c r="G59" i="12" s="1"/>
  <c r="T58" i="12"/>
  <c r="R58" i="12"/>
  <c r="P58" i="12"/>
  <c r="S57" i="12"/>
  <c r="S56" i="12" s="1"/>
  <c r="S55" i="12" s="1"/>
  <c r="S54" i="12" s="1"/>
  <c r="Q57" i="12"/>
  <c r="O57" i="12"/>
  <c r="O56" i="12" s="1"/>
  <c r="Q56" i="12"/>
  <c r="Q55" i="12"/>
  <c r="Q54" i="12" s="1"/>
  <c r="H53" i="12"/>
  <c r="J53" i="12" s="1"/>
  <c r="L53" i="12" s="1"/>
  <c r="N53" i="12" s="1"/>
  <c r="P53" i="12" s="1"/>
  <c r="R53" i="12" s="1"/>
  <c r="T53" i="12" s="1"/>
  <c r="S52" i="12"/>
  <c r="Q52" i="12"/>
  <c r="Q51" i="12" s="1"/>
  <c r="Q50" i="12" s="1"/>
  <c r="Q49" i="12" s="1"/>
  <c r="O52" i="12"/>
  <c r="M52" i="12"/>
  <c r="M51" i="12" s="1"/>
  <c r="M50" i="12" s="1"/>
  <c r="M49" i="12" s="1"/>
  <c r="K52" i="12"/>
  <c r="I52" i="12"/>
  <c r="I51" i="12" s="1"/>
  <c r="I50" i="12" s="1"/>
  <c r="I49" i="12" s="1"/>
  <c r="H52" i="12"/>
  <c r="J52" i="12" s="1"/>
  <c r="L52" i="12" s="1"/>
  <c r="N52" i="12" s="1"/>
  <c r="P52" i="12" s="1"/>
  <c r="R52" i="12" s="1"/>
  <c r="T52" i="12" s="1"/>
  <c r="G52" i="12"/>
  <c r="F52" i="12"/>
  <c r="F51" i="12" s="1"/>
  <c r="S51" i="12"/>
  <c r="O51" i="12"/>
  <c r="K51" i="12"/>
  <c r="G51" i="12"/>
  <c r="S50" i="12"/>
  <c r="S49" i="12" s="1"/>
  <c r="O50" i="12"/>
  <c r="O49" i="12" s="1"/>
  <c r="K50" i="12"/>
  <c r="K49" i="12" s="1"/>
  <c r="G50" i="12"/>
  <c r="G49" i="12" s="1"/>
  <c r="T48" i="12"/>
  <c r="S47" i="12"/>
  <c r="T47" i="12" s="1"/>
  <c r="T46" i="12"/>
  <c r="S46" i="12"/>
  <c r="S45" i="12" s="1"/>
  <c r="H43" i="12"/>
  <c r="J43" i="12" s="1"/>
  <c r="L43" i="12" s="1"/>
  <c r="N43" i="12" s="1"/>
  <c r="P43" i="12" s="1"/>
  <c r="R43" i="12" s="1"/>
  <c r="T43" i="12" s="1"/>
  <c r="S42" i="12"/>
  <c r="Q42" i="12"/>
  <c r="Q41" i="12" s="1"/>
  <c r="Q40" i="12" s="1"/>
  <c r="Q39" i="12" s="1"/>
  <c r="Q38" i="12" s="1"/>
  <c r="O42" i="12"/>
  <c r="M42" i="12"/>
  <c r="M41" i="12" s="1"/>
  <c r="M40" i="12" s="1"/>
  <c r="M39" i="12" s="1"/>
  <c r="M38" i="12" s="1"/>
  <c r="K42" i="12"/>
  <c r="I42" i="12"/>
  <c r="I41" i="12" s="1"/>
  <c r="I40" i="12" s="1"/>
  <c r="I39" i="12" s="1"/>
  <c r="I38" i="12" s="1"/>
  <c r="H42" i="12"/>
  <c r="J42" i="12" s="1"/>
  <c r="L42" i="12" s="1"/>
  <c r="N42" i="12" s="1"/>
  <c r="P42" i="12" s="1"/>
  <c r="R42" i="12" s="1"/>
  <c r="T42" i="12" s="1"/>
  <c r="G42" i="12"/>
  <c r="F42" i="12"/>
  <c r="F41" i="12" s="1"/>
  <c r="S41" i="12"/>
  <c r="O41" i="12"/>
  <c r="K41" i="12"/>
  <c r="G41" i="12"/>
  <c r="S40" i="12"/>
  <c r="S39" i="12" s="1"/>
  <c r="O40" i="12"/>
  <c r="O39" i="12" s="1"/>
  <c r="K40" i="12"/>
  <c r="K39" i="12" s="1"/>
  <c r="K38" i="12" s="1"/>
  <c r="G40" i="12"/>
  <c r="G39" i="12" s="1"/>
  <c r="G38" i="12" s="1"/>
  <c r="L37" i="12"/>
  <c r="N37" i="12" s="1"/>
  <c r="P37" i="12" s="1"/>
  <c r="R37" i="12" s="1"/>
  <c r="T37" i="12" s="1"/>
  <c r="J37" i="12"/>
  <c r="H37" i="12"/>
  <c r="S36" i="12"/>
  <c r="S35" i="12" s="1"/>
  <c r="S34" i="12" s="1"/>
  <c r="S33" i="12" s="1"/>
  <c r="Q36" i="12"/>
  <c r="O36" i="12"/>
  <c r="O35" i="12" s="1"/>
  <c r="O34" i="12" s="1"/>
  <c r="O33" i="12" s="1"/>
  <c r="M36" i="12"/>
  <c r="K36" i="12"/>
  <c r="K35" i="12" s="1"/>
  <c r="K34" i="12" s="1"/>
  <c r="K33" i="12" s="1"/>
  <c r="I36" i="12"/>
  <c r="G36" i="12"/>
  <c r="G35" i="12" s="1"/>
  <c r="G34" i="12" s="1"/>
  <c r="G33" i="12" s="1"/>
  <c r="F36" i="12"/>
  <c r="H36" i="12" s="1"/>
  <c r="J36" i="12" s="1"/>
  <c r="L36" i="12" s="1"/>
  <c r="N36" i="12" s="1"/>
  <c r="P36" i="12" s="1"/>
  <c r="R36" i="12" s="1"/>
  <c r="T36" i="12" s="1"/>
  <c r="Q35" i="12"/>
  <c r="M35" i="12"/>
  <c r="I35" i="12"/>
  <c r="F35" i="12"/>
  <c r="H35" i="12" s="1"/>
  <c r="J35" i="12" s="1"/>
  <c r="L35" i="12" s="1"/>
  <c r="N35" i="12" s="1"/>
  <c r="P35" i="12" s="1"/>
  <c r="R35" i="12" s="1"/>
  <c r="T35" i="12" s="1"/>
  <c r="Q34" i="12"/>
  <c r="Q33" i="12" s="1"/>
  <c r="M34" i="12"/>
  <c r="M33" i="12" s="1"/>
  <c r="I34" i="12"/>
  <c r="I33" i="12" s="1"/>
  <c r="J32" i="12"/>
  <c r="L32" i="12" s="1"/>
  <c r="N32" i="12" s="1"/>
  <c r="P32" i="12" s="1"/>
  <c r="R32" i="12" s="1"/>
  <c r="T32" i="12" s="1"/>
  <c r="S31" i="12"/>
  <c r="Q31" i="12"/>
  <c r="O31" i="12"/>
  <c r="M31" i="12"/>
  <c r="K31" i="12"/>
  <c r="I31" i="12"/>
  <c r="J31" i="12" s="1"/>
  <c r="L31" i="12" s="1"/>
  <c r="N31" i="12" s="1"/>
  <c r="P31" i="12" s="1"/>
  <c r="R31" i="12" s="1"/>
  <c r="T31" i="12" s="1"/>
  <c r="S30" i="12"/>
  <c r="Q30" i="12"/>
  <c r="O30" i="12"/>
  <c r="M30" i="12"/>
  <c r="K30" i="12"/>
  <c r="I30" i="12"/>
  <c r="J30" i="12" s="1"/>
  <c r="L30" i="12" s="1"/>
  <c r="N30" i="12" s="1"/>
  <c r="P30" i="12" s="1"/>
  <c r="R30" i="12" s="1"/>
  <c r="T30" i="12" s="1"/>
  <c r="S29" i="12"/>
  <c r="Q29" i="12"/>
  <c r="O29" i="12"/>
  <c r="M29" i="12"/>
  <c r="K29" i="12"/>
  <c r="I29" i="12"/>
  <c r="J29" i="12" s="1"/>
  <c r="L29" i="12" s="1"/>
  <c r="N29" i="12" s="1"/>
  <c r="P29" i="12" s="1"/>
  <c r="R29" i="12" s="1"/>
  <c r="T29" i="12" s="1"/>
  <c r="S28" i="12"/>
  <c r="Q28" i="12"/>
  <c r="O28" i="12"/>
  <c r="M28" i="12"/>
  <c r="K28" i="12"/>
  <c r="I28" i="12"/>
  <c r="J28" i="12" s="1"/>
  <c r="L28" i="12" s="1"/>
  <c r="N28" i="12" s="1"/>
  <c r="P28" i="12" s="1"/>
  <c r="R28" i="12" s="1"/>
  <c r="T28" i="12" s="1"/>
  <c r="M27" i="12"/>
  <c r="H27" i="12"/>
  <c r="J27" i="12" s="1"/>
  <c r="L27" i="12" s="1"/>
  <c r="N27" i="12" s="1"/>
  <c r="P27" i="12" s="1"/>
  <c r="R27" i="12" s="1"/>
  <c r="T27" i="12" s="1"/>
  <c r="S26" i="12"/>
  <c r="Q26" i="12"/>
  <c r="Q25" i="12" s="1"/>
  <c r="Q24" i="12" s="1"/>
  <c r="Q23" i="12" s="1"/>
  <c r="O26" i="12"/>
  <c r="M26" i="12"/>
  <c r="M25" i="12" s="1"/>
  <c r="M24" i="12" s="1"/>
  <c r="M23" i="12" s="1"/>
  <c r="K26" i="12"/>
  <c r="I26" i="12"/>
  <c r="I25" i="12" s="1"/>
  <c r="I24" i="12" s="1"/>
  <c r="I23" i="12" s="1"/>
  <c r="H26" i="12"/>
  <c r="J26" i="12" s="1"/>
  <c r="L26" i="12" s="1"/>
  <c r="N26" i="12" s="1"/>
  <c r="P26" i="12" s="1"/>
  <c r="R26" i="12" s="1"/>
  <c r="T26" i="12" s="1"/>
  <c r="G26" i="12"/>
  <c r="F26" i="12"/>
  <c r="F25" i="12" s="1"/>
  <c r="S25" i="12"/>
  <c r="O25" i="12"/>
  <c r="K25" i="12"/>
  <c r="G25" i="12"/>
  <c r="S24" i="12"/>
  <c r="S23" i="12" s="1"/>
  <c r="O24" i="12"/>
  <c r="O23" i="12" s="1"/>
  <c r="K24" i="12"/>
  <c r="K23" i="12" s="1"/>
  <c r="G24" i="12"/>
  <c r="G23" i="12" s="1"/>
  <c r="H22" i="12"/>
  <c r="J22" i="12" s="1"/>
  <c r="L22" i="12" s="1"/>
  <c r="N22" i="12" s="1"/>
  <c r="P22" i="12" s="1"/>
  <c r="R22" i="12" s="1"/>
  <c r="T22" i="12" s="1"/>
  <c r="S21" i="12"/>
  <c r="Q21" i="12"/>
  <c r="Q20" i="12" s="1"/>
  <c r="Q19" i="12" s="1"/>
  <c r="Q18" i="12" s="1"/>
  <c r="O21" i="12"/>
  <c r="M21" i="12"/>
  <c r="M20" i="12" s="1"/>
  <c r="M19" i="12" s="1"/>
  <c r="M18" i="12" s="1"/>
  <c r="M17" i="12" s="1"/>
  <c r="M16" i="12" s="1"/>
  <c r="K21" i="12"/>
  <c r="I21" i="12"/>
  <c r="I20" i="12" s="1"/>
  <c r="I19" i="12" s="1"/>
  <c r="I18" i="12" s="1"/>
  <c r="H21" i="12"/>
  <c r="J21" i="12" s="1"/>
  <c r="L21" i="12" s="1"/>
  <c r="N21" i="12" s="1"/>
  <c r="P21" i="12" s="1"/>
  <c r="R21" i="12" s="1"/>
  <c r="T21" i="12" s="1"/>
  <c r="G21" i="12"/>
  <c r="F21" i="12"/>
  <c r="S20" i="12"/>
  <c r="S19" i="12" s="1"/>
  <c r="S18" i="12" s="1"/>
  <c r="O20" i="12"/>
  <c r="O19" i="12" s="1"/>
  <c r="O18" i="12" s="1"/>
  <c r="O17" i="12" s="1"/>
  <c r="K20" i="12"/>
  <c r="K19" i="12" s="1"/>
  <c r="K18" i="12" s="1"/>
  <c r="K17" i="12" s="1"/>
  <c r="K16" i="12" s="1"/>
  <c r="G20" i="12"/>
  <c r="G19" i="12" s="1"/>
  <c r="G18" i="12" s="1"/>
  <c r="G17" i="12" s="1"/>
  <c r="G16" i="12" s="1"/>
  <c r="F20" i="12"/>
  <c r="H20" i="12" s="1"/>
  <c r="J20" i="12" s="1"/>
  <c r="L20" i="12" s="1"/>
  <c r="F19" i="12"/>
  <c r="H19" i="12" s="1"/>
  <c r="H15" i="12"/>
  <c r="J15" i="12" s="1"/>
  <c r="L15" i="12" s="1"/>
  <c r="N15" i="12" s="1"/>
  <c r="P15" i="12" s="1"/>
  <c r="R15" i="12" s="1"/>
  <c r="T15" i="12" s="1"/>
  <c r="S14" i="12"/>
  <c r="Q14" i="12"/>
  <c r="Q13" i="12" s="1"/>
  <c r="Q12" i="12" s="1"/>
  <c r="Q11" i="12" s="1"/>
  <c r="Q10" i="12" s="1"/>
  <c r="Q9" i="12" s="1"/>
  <c r="O14" i="12"/>
  <c r="M14" i="12"/>
  <c r="M13" i="12" s="1"/>
  <c r="M12" i="12" s="1"/>
  <c r="M11" i="12" s="1"/>
  <c r="M10" i="12" s="1"/>
  <c r="M9" i="12" s="1"/>
  <c r="K14" i="12"/>
  <c r="I14" i="12"/>
  <c r="I13" i="12" s="1"/>
  <c r="I12" i="12" s="1"/>
  <c r="I11" i="12" s="1"/>
  <c r="I10" i="12" s="1"/>
  <c r="I9" i="12" s="1"/>
  <c r="H14" i="12"/>
  <c r="J14" i="12" s="1"/>
  <c r="L14" i="12" s="1"/>
  <c r="N14" i="12" s="1"/>
  <c r="P14" i="12" s="1"/>
  <c r="R14" i="12" s="1"/>
  <c r="T14" i="12" s="1"/>
  <c r="G14" i="12"/>
  <c r="F14" i="12"/>
  <c r="F13" i="12" s="1"/>
  <c r="S13" i="12"/>
  <c r="O13" i="12"/>
  <c r="K13" i="12"/>
  <c r="G13" i="12"/>
  <c r="S12" i="12"/>
  <c r="S11" i="12" s="1"/>
  <c r="S10" i="12" s="1"/>
  <c r="S9" i="12" s="1"/>
  <c r="O12" i="12"/>
  <c r="O11" i="12" s="1"/>
  <c r="O10" i="12" s="1"/>
  <c r="O9" i="12" s="1"/>
  <c r="K12" i="12"/>
  <c r="K11" i="12" s="1"/>
  <c r="K10" i="12" s="1"/>
  <c r="K9" i="12" s="1"/>
  <c r="K8" i="12" s="1"/>
  <c r="G12" i="12"/>
  <c r="G11" i="12" s="1"/>
  <c r="G10" i="12" s="1"/>
  <c r="G9" i="12" s="1"/>
  <c r="G8" i="12" s="1"/>
  <c r="K151" i="22" l="1"/>
  <c r="J150" i="22"/>
  <c r="J149" i="22" s="1"/>
  <c r="H11" i="22"/>
  <c r="H13" i="22"/>
  <c r="G84" i="22"/>
  <c r="G83" i="22" s="1"/>
  <c r="H151" i="22"/>
  <c r="F150" i="22"/>
  <c r="J82" i="22"/>
  <c r="G96" i="22"/>
  <c r="G95" i="22" s="1"/>
  <c r="G125" i="22"/>
  <c r="G124" i="22" s="1"/>
  <c r="J143" i="22"/>
  <c r="J142" i="22" s="1"/>
  <c r="K150" i="22"/>
  <c r="H12" i="22"/>
  <c r="H14" i="22"/>
  <c r="K47" i="22"/>
  <c r="K72" i="22"/>
  <c r="J71" i="22"/>
  <c r="J70" i="22" s="1"/>
  <c r="J69" i="22" s="1"/>
  <c r="J68" i="22" s="1"/>
  <c r="J67" i="22" s="1"/>
  <c r="J96" i="22"/>
  <c r="J95" i="22" s="1"/>
  <c r="G118" i="22"/>
  <c r="G117" i="22"/>
  <c r="J118" i="22"/>
  <c r="K118" i="22" s="1"/>
  <c r="J117" i="22"/>
  <c r="H28" i="22"/>
  <c r="H44" i="22"/>
  <c r="H48" i="22"/>
  <c r="I22" i="22"/>
  <c r="I26" i="22"/>
  <c r="I32" i="22"/>
  <c r="I38" i="22"/>
  <c r="I42" i="22"/>
  <c r="I46" i="22"/>
  <c r="K46" i="22" s="1"/>
  <c r="I70" i="22"/>
  <c r="K93" i="22"/>
  <c r="K105" i="22"/>
  <c r="K115" i="22"/>
  <c r="H129" i="22"/>
  <c r="H147" i="22"/>
  <c r="G233" i="22"/>
  <c r="G238" i="22"/>
  <c r="J238" i="22"/>
  <c r="J233" i="22"/>
  <c r="F22" i="22"/>
  <c r="F26" i="22"/>
  <c r="F32" i="22"/>
  <c r="F38" i="22"/>
  <c r="F42" i="22"/>
  <c r="F54" i="22"/>
  <c r="F60" i="22"/>
  <c r="H60" i="22" s="1"/>
  <c r="F62" i="22"/>
  <c r="H62" i="22" s="1"/>
  <c r="F72" i="22"/>
  <c r="F78" i="22"/>
  <c r="F86" i="22"/>
  <c r="F92" i="22"/>
  <c r="F98" i="22"/>
  <c r="F104" i="22"/>
  <c r="F108" i="22"/>
  <c r="F114" i="22"/>
  <c r="I121" i="22"/>
  <c r="I127" i="22"/>
  <c r="I133" i="22"/>
  <c r="I139" i="22"/>
  <c r="I145" i="22"/>
  <c r="I149" i="22"/>
  <c r="K149" i="22" s="1"/>
  <c r="H152" i="22"/>
  <c r="G219" i="22"/>
  <c r="G218" i="22" s="1"/>
  <c r="H218" i="22" s="1"/>
  <c r="H220" i="22"/>
  <c r="G279" i="22"/>
  <c r="G278" i="22" s="1"/>
  <c r="G277" i="22" s="1"/>
  <c r="G280" i="22"/>
  <c r="I15" i="22"/>
  <c r="I79" i="22"/>
  <c r="I87" i="22"/>
  <c r="I91" i="22"/>
  <c r="I99" i="22"/>
  <c r="I103" i="22"/>
  <c r="I109" i="22"/>
  <c r="I113" i="22"/>
  <c r="F121" i="22"/>
  <c r="F127" i="22"/>
  <c r="F133" i="22"/>
  <c r="F139" i="22"/>
  <c r="F145" i="22"/>
  <c r="K152" i="22"/>
  <c r="G262" i="22"/>
  <c r="G261" i="22" s="1"/>
  <c r="J262" i="22"/>
  <c r="J261" i="22" s="1"/>
  <c r="H279" i="22"/>
  <c r="I161" i="22"/>
  <c r="I167" i="22"/>
  <c r="I175" i="22"/>
  <c r="I181" i="22"/>
  <c r="I187" i="22"/>
  <c r="I191" i="22"/>
  <c r="I199" i="22"/>
  <c r="I211" i="22"/>
  <c r="H329" i="22"/>
  <c r="F328" i="22"/>
  <c r="J334" i="22"/>
  <c r="J333" i="22" s="1"/>
  <c r="J332" i="22" s="1"/>
  <c r="J321" i="22" s="1"/>
  <c r="J320" i="22" s="1"/>
  <c r="K335" i="22"/>
  <c r="F155" i="22"/>
  <c r="F161" i="22"/>
  <c r="F167" i="22"/>
  <c r="H222" i="22"/>
  <c r="H236" i="22"/>
  <c r="H248" i="22"/>
  <c r="H302" i="22"/>
  <c r="H316" i="22"/>
  <c r="H335" i="22"/>
  <c r="F334" i="22"/>
  <c r="K183" i="22"/>
  <c r="I220" i="22"/>
  <c r="I230" i="22"/>
  <c r="I234" i="22"/>
  <c r="K234" i="22" s="1"/>
  <c r="I240" i="22"/>
  <c r="I246" i="22"/>
  <c r="I258" i="22"/>
  <c r="I266" i="22"/>
  <c r="I274" i="22"/>
  <c r="I278" i="22"/>
  <c r="I280" i="22"/>
  <c r="K280" i="22" s="1"/>
  <c r="I288" i="22"/>
  <c r="I296" i="22"/>
  <c r="I300" i="22"/>
  <c r="I308" i="22"/>
  <c r="I314" i="22"/>
  <c r="K324" i="22"/>
  <c r="I323" i="22"/>
  <c r="K379" i="22"/>
  <c r="I378" i="22"/>
  <c r="F174" i="22"/>
  <c r="F182" i="22"/>
  <c r="F186" i="22"/>
  <c r="F192" i="22"/>
  <c r="F198" i="22"/>
  <c r="F204" i="22"/>
  <c r="F210" i="22"/>
  <c r="F230" i="22"/>
  <c r="F234" i="22"/>
  <c r="H234" i="22" s="1"/>
  <c r="F240" i="22"/>
  <c r="F246" i="22"/>
  <c r="F258" i="22"/>
  <c r="F266" i="22"/>
  <c r="F274" i="22"/>
  <c r="F278" i="22"/>
  <c r="F280" i="22"/>
  <c r="H280" i="22" s="1"/>
  <c r="F288" i="22"/>
  <c r="F296" i="22"/>
  <c r="F300" i="22"/>
  <c r="F308" i="22"/>
  <c r="F314" i="22"/>
  <c r="H325" i="22"/>
  <c r="F324" i="22"/>
  <c r="K325" i="22"/>
  <c r="K328" i="22"/>
  <c r="I327" i="22"/>
  <c r="K327" i="22" s="1"/>
  <c r="K389" i="22"/>
  <c r="H391" i="22"/>
  <c r="F390" i="22"/>
  <c r="H395" i="22"/>
  <c r="F394" i="22"/>
  <c r="H401" i="22"/>
  <c r="K439" i="22"/>
  <c r="J441" i="22"/>
  <c r="J440" i="22" s="1"/>
  <c r="J439" i="22" s="1"/>
  <c r="J438" i="22" s="1"/>
  <c r="K442" i="22"/>
  <c r="K455" i="22"/>
  <c r="J459" i="22"/>
  <c r="K459" i="22" s="1"/>
  <c r="K460" i="22"/>
  <c r="K339" i="22"/>
  <c r="K345" i="22"/>
  <c r="K367" i="22"/>
  <c r="K380" i="22"/>
  <c r="K440" i="22"/>
  <c r="J447" i="22"/>
  <c r="J446" i="22" s="1"/>
  <c r="J445" i="22" s="1"/>
  <c r="K448" i="22"/>
  <c r="F338" i="22"/>
  <c r="F344" i="22"/>
  <c r="F350" i="22"/>
  <c r="F358" i="22"/>
  <c r="F366" i="22"/>
  <c r="F372" i="22"/>
  <c r="H383" i="22"/>
  <c r="F380" i="22"/>
  <c r="I395" i="22"/>
  <c r="G410" i="22"/>
  <c r="G405" i="22" s="1"/>
  <c r="G404" i="22" s="1"/>
  <c r="G403" i="22" s="1"/>
  <c r="K433" i="22"/>
  <c r="K441" i="22"/>
  <c r="J455" i="22"/>
  <c r="J454" i="22" s="1"/>
  <c r="J453" i="22" s="1"/>
  <c r="J452" i="22" s="1"/>
  <c r="K456" i="22"/>
  <c r="K477" i="22"/>
  <c r="K479" i="22"/>
  <c r="G495" i="22"/>
  <c r="G483" i="22" s="1"/>
  <c r="I333" i="22"/>
  <c r="I337" i="22"/>
  <c r="K337" i="22" s="1"/>
  <c r="I343" i="22"/>
  <c r="I351" i="22"/>
  <c r="I359" i="22"/>
  <c r="I365" i="22"/>
  <c r="I373" i="22"/>
  <c r="K400" i="22"/>
  <c r="I399" i="22"/>
  <c r="K438" i="22"/>
  <c r="J484" i="22"/>
  <c r="J483" i="22" s="1"/>
  <c r="K490" i="22"/>
  <c r="I407" i="22"/>
  <c r="I411" i="22"/>
  <c r="I421" i="22"/>
  <c r="I427" i="22"/>
  <c r="I471" i="22"/>
  <c r="K471" i="22" s="1"/>
  <c r="I485" i="22"/>
  <c r="I497" i="22"/>
  <c r="I503" i="22"/>
  <c r="H527" i="22"/>
  <c r="I446" i="22"/>
  <c r="I454" i="22"/>
  <c r="K465" i="22"/>
  <c r="K499" i="22"/>
  <c r="G527" i="22"/>
  <c r="G526" i="22" s="1"/>
  <c r="H528" i="22"/>
  <c r="F400" i="22"/>
  <c r="F406" i="22"/>
  <c r="F414" i="22"/>
  <c r="H414" i="22" s="1"/>
  <c r="F420" i="22"/>
  <c r="F428" i="22"/>
  <c r="F434" i="22"/>
  <c r="F442" i="22"/>
  <c r="F448" i="22"/>
  <c r="F456" i="22"/>
  <c r="F472" i="22"/>
  <c r="F480" i="22"/>
  <c r="F486" i="22"/>
  <c r="F492" i="22"/>
  <c r="F498" i="22"/>
  <c r="F502" i="22"/>
  <c r="G511" i="22"/>
  <c r="G510" i="22" s="1"/>
  <c r="J511" i="22"/>
  <c r="J510" i="22" s="1"/>
  <c r="G540" i="22"/>
  <c r="F513" i="22"/>
  <c r="F517" i="22"/>
  <c r="F557" i="22"/>
  <c r="F563" i="22"/>
  <c r="F567" i="22"/>
  <c r="F573" i="22"/>
  <c r="J573" i="22"/>
  <c r="J572" i="22" s="1"/>
  <c r="J571" i="22" s="1"/>
  <c r="F577" i="22"/>
  <c r="F583" i="22"/>
  <c r="H583" i="22" s="1"/>
  <c r="K590" i="22"/>
  <c r="I589" i="22"/>
  <c r="K606" i="22"/>
  <c r="I605" i="22"/>
  <c r="K620" i="22"/>
  <c r="I619" i="22"/>
  <c r="K650" i="22"/>
  <c r="I649" i="22"/>
  <c r="K670" i="22"/>
  <c r="I669" i="22"/>
  <c r="K543" i="22"/>
  <c r="I568" i="22"/>
  <c r="I572" i="22"/>
  <c r="I578" i="22"/>
  <c r="H605" i="22"/>
  <c r="K616" i="22"/>
  <c r="I615" i="22"/>
  <c r="H621" i="22"/>
  <c r="K626" i="22"/>
  <c r="I625" i="22"/>
  <c r="H649" i="22"/>
  <c r="F532" i="22"/>
  <c r="F542" i="22"/>
  <c r="F546" i="22"/>
  <c r="K586" i="22"/>
  <c r="I585" i="22"/>
  <c r="K600" i="22"/>
  <c r="I599" i="22"/>
  <c r="K632" i="22"/>
  <c r="I631" i="22"/>
  <c r="K644" i="22"/>
  <c r="I643" i="22"/>
  <c r="K664" i="22"/>
  <c r="I663" i="22"/>
  <c r="I513" i="22"/>
  <c r="I517" i="22"/>
  <c r="I527" i="22"/>
  <c r="I533" i="22"/>
  <c r="I541" i="22"/>
  <c r="I547" i="22"/>
  <c r="I557" i="22"/>
  <c r="I563" i="22"/>
  <c r="H589" i="22"/>
  <c r="K596" i="22"/>
  <c r="I595" i="22"/>
  <c r="K610" i="22"/>
  <c r="I609" i="22"/>
  <c r="K640" i="22"/>
  <c r="I639" i="22"/>
  <c r="H645" i="22"/>
  <c r="K656" i="22"/>
  <c r="I655" i="22"/>
  <c r="K660" i="22"/>
  <c r="I659" i="22"/>
  <c r="H665" i="22"/>
  <c r="F588" i="22"/>
  <c r="H588" i="22" s="1"/>
  <c r="F594" i="22"/>
  <c r="F600" i="22"/>
  <c r="F604" i="22"/>
  <c r="F610" i="22"/>
  <c r="F614" i="22"/>
  <c r="F620" i="22"/>
  <c r="F626" i="22"/>
  <c r="F632" i="22"/>
  <c r="F638" i="22"/>
  <c r="F644" i="22"/>
  <c r="F648" i="22"/>
  <c r="F654" i="22"/>
  <c r="F658" i="22"/>
  <c r="H658" i="22" s="1"/>
  <c r="F664" i="22"/>
  <c r="F668" i="22"/>
  <c r="K100" i="12"/>
  <c r="J19" i="12"/>
  <c r="L19" i="12" s="1"/>
  <c r="N19" i="12" s="1"/>
  <c r="P19" i="12" s="1"/>
  <c r="R19" i="12" s="1"/>
  <c r="T19" i="12" s="1"/>
  <c r="F24" i="12"/>
  <c r="H25" i="12"/>
  <c r="J25" i="12" s="1"/>
  <c r="L25" i="12" s="1"/>
  <c r="N25" i="12" s="1"/>
  <c r="P25" i="12" s="1"/>
  <c r="R25" i="12" s="1"/>
  <c r="T25" i="12" s="1"/>
  <c r="S44" i="12"/>
  <c r="T44" i="12" s="1"/>
  <c r="T45" i="12"/>
  <c r="F50" i="12"/>
  <c r="H51" i="12"/>
  <c r="J51" i="12" s="1"/>
  <c r="L51" i="12" s="1"/>
  <c r="N51" i="12" s="1"/>
  <c r="P51" i="12" s="1"/>
  <c r="R51" i="12" s="1"/>
  <c r="T51" i="12" s="1"/>
  <c r="O55" i="12"/>
  <c r="P56" i="12"/>
  <c r="R56" i="12" s="1"/>
  <c r="T56" i="12" s="1"/>
  <c r="M60" i="12"/>
  <c r="M59" i="12" s="1"/>
  <c r="M8" i="12" s="1"/>
  <c r="S161" i="12"/>
  <c r="S160" i="12" s="1"/>
  <c r="Q8" i="12"/>
  <c r="I17" i="12"/>
  <c r="I16" i="12" s="1"/>
  <c r="I8" i="12"/>
  <c r="N20" i="12"/>
  <c r="P20" i="12" s="1"/>
  <c r="R20" i="12" s="1"/>
  <c r="T20" i="12" s="1"/>
  <c r="S17" i="12"/>
  <c r="Q17" i="12"/>
  <c r="Q16" i="12" s="1"/>
  <c r="F12" i="12"/>
  <c r="H13" i="12"/>
  <c r="J13" i="12" s="1"/>
  <c r="L13" i="12" s="1"/>
  <c r="N13" i="12" s="1"/>
  <c r="P13" i="12" s="1"/>
  <c r="R13" i="12" s="1"/>
  <c r="T13" i="12" s="1"/>
  <c r="F40" i="12"/>
  <c r="H41" i="12"/>
  <c r="J41" i="12" s="1"/>
  <c r="L41" i="12" s="1"/>
  <c r="N41" i="12" s="1"/>
  <c r="P41" i="12" s="1"/>
  <c r="R41" i="12" s="1"/>
  <c r="T41" i="12" s="1"/>
  <c r="K161" i="12"/>
  <c r="K160" i="12" s="1"/>
  <c r="H227" i="12"/>
  <c r="J227" i="12" s="1"/>
  <c r="L227" i="12" s="1"/>
  <c r="N227" i="12" s="1"/>
  <c r="P227" i="12" s="1"/>
  <c r="F226" i="12"/>
  <c r="H133" i="12"/>
  <c r="J133" i="12" s="1"/>
  <c r="L133" i="12" s="1"/>
  <c r="N133" i="12" s="1"/>
  <c r="P133" i="12" s="1"/>
  <c r="R133" i="12" s="1"/>
  <c r="T133" i="12" s="1"/>
  <c r="F132" i="12"/>
  <c r="K202" i="12"/>
  <c r="K201" i="12" s="1"/>
  <c r="H416" i="12"/>
  <c r="J416" i="12" s="1"/>
  <c r="L416" i="12" s="1"/>
  <c r="N416" i="12" s="1"/>
  <c r="P416" i="12" s="1"/>
  <c r="R416" i="12" s="1"/>
  <c r="T416" i="12" s="1"/>
  <c r="F415" i="12"/>
  <c r="H415" i="12" s="1"/>
  <c r="J415" i="12" s="1"/>
  <c r="L415" i="12" s="1"/>
  <c r="N415" i="12" s="1"/>
  <c r="P415" i="12" s="1"/>
  <c r="R415" i="12" s="1"/>
  <c r="T415" i="12" s="1"/>
  <c r="F34" i="12"/>
  <c r="P57" i="12"/>
  <c r="R57" i="12" s="1"/>
  <c r="T57" i="12" s="1"/>
  <c r="F69" i="12"/>
  <c r="H69" i="12" s="1"/>
  <c r="J69" i="12" s="1"/>
  <c r="L69" i="12" s="1"/>
  <c r="N69" i="12" s="1"/>
  <c r="P69" i="12" s="1"/>
  <c r="R69" i="12" s="1"/>
  <c r="T69" i="12" s="1"/>
  <c r="H71" i="12"/>
  <c r="J71" i="12" s="1"/>
  <c r="L71" i="12" s="1"/>
  <c r="N71" i="12" s="1"/>
  <c r="P71" i="12" s="1"/>
  <c r="R71" i="12" s="1"/>
  <c r="T71" i="12" s="1"/>
  <c r="L74" i="12"/>
  <c r="N74" i="12" s="1"/>
  <c r="P74" i="12" s="1"/>
  <c r="R74" i="12" s="1"/>
  <c r="T74" i="12" s="1"/>
  <c r="M85" i="12"/>
  <c r="N98" i="12"/>
  <c r="P98" i="12" s="1"/>
  <c r="R98" i="12" s="1"/>
  <c r="T98" i="12" s="1"/>
  <c r="L117" i="12"/>
  <c r="N117" i="12" s="1"/>
  <c r="P117" i="12" s="1"/>
  <c r="R117" i="12" s="1"/>
  <c r="T117" i="12" s="1"/>
  <c r="F136" i="12"/>
  <c r="L151" i="12"/>
  <c r="N151" i="12" s="1"/>
  <c r="P151" i="12" s="1"/>
  <c r="R151" i="12" s="1"/>
  <c r="T151" i="12" s="1"/>
  <c r="O161" i="12"/>
  <c r="O160" i="12" s="1"/>
  <c r="N165" i="12"/>
  <c r="P165" i="12" s="1"/>
  <c r="R165" i="12" s="1"/>
  <c r="T165" i="12" s="1"/>
  <c r="H170" i="12"/>
  <c r="J170" i="12" s="1"/>
  <c r="L170" i="12" s="1"/>
  <c r="N170" i="12" s="1"/>
  <c r="P170" i="12" s="1"/>
  <c r="R170" i="12" s="1"/>
  <c r="T170" i="12" s="1"/>
  <c r="F169" i="12"/>
  <c r="L205" i="12"/>
  <c r="N205" i="12" s="1"/>
  <c r="P205" i="12" s="1"/>
  <c r="R205" i="12" s="1"/>
  <c r="T205" i="12" s="1"/>
  <c r="K219" i="12"/>
  <c r="K218" i="12" s="1"/>
  <c r="M250" i="12"/>
  <c r="M249" i="12" s="1"/>
  <c r="M248" i="12" s="1"/>
  <c r="I250" i="12"/>
  <c r="I249" i="12" s="1"/>
  <c r="I248" i="12" s="1"/>
  <c r="H258" i="12"/>
  <c r="J258" i="12" s="1"/>
  <c r="L258" i="12" s="1"/>
  <c r="N258" i="12" s="1"/>
  <c r="P258" i="12" s="1"/>
  <c r="R258" i="12" s="1"/>
  <c r="T258" i="12" s="1"/>
  <c r="F257" i="12"/>
  <c r="N273" i="12"/>
  <c r="P273" i="12" s="1"/>
  <c r="R273" i="12" s="1"/>
  <c r="T273" i="12" s="1"/>
  <c r="I278" i="12"/>
  <c r="I277" i="12" s="1"/>
  <c r="Q290" i="12"/>
  <c r="Q289" i="12" s="1"/>
  <c r="K307" i="12"/>
  <c r="K306" i="12" s="1"/>
  <c r="O316" i="12"/>
  <c r="P316" i="12" s="1"/>
  <c r="R316" i="12" s="1"/>
  <c r="T316" i="12" s="1"/>
  <c r="P317" i="12"/>
  <c r="R317" i="12" s="1"/>
  <c r="T317" i="12" s="1"/>
  <c r="N70" i="12"/>
  <c r="P70" i="12" s="1"/>
  <c r="R70" i="12" s="1"/>
  <c r="T70" i="12" s="1"/>
  <c r="G123" i="12"/>
  <c r="H124" i="12"/>
  <c r="J124" i="12" s="1"/>
  <c r="L124" i="12" s="1"/>
  <c r="N124" i="12" s="1"/>
  <c r="P124" i="12" s="1"/>
  <c r="R124" i="12" s="1"/>
  <c r="T124" i="12" s="1"/>
  <c r="H146" i="12"/>
  <c r="J146" i="12" s="1"/>
  <c r="L146" i="12" s="1"/>
  <c r="N146" i="12" s="1"/>
  <c r="P146" i="12" s="1"/>
  <c r="R146" i="12" s="1"/>
  <c r="T146" i="12" s="1"/>
  <c r="F145" i="12"/>
  <c r="F195" i="12"/>
  <c r="S202" i="12"/>
  <c r="S201" i="12" s="1"/>
  <c r="S100" i="12" s="1"/>
  <c r="H235" i="12"/>
  <c r="J235" i="12" s="1"/>
  <c r="L235" i="12" s="1"/>
  <c r="N235" i="12" s="1"/>
  <c r="P235" i="12" s="1"/>
  <c r="R235" i="12" s="1"/>
  <c r="T235" i="12" s="1"/>
  <c r="F234" i="12"/>
  <c r="H298" i="12"/>
  <c r="J298" i="12" s="1"/>
  <c r="L298" i="12" s="1"/>
  <c r="N298" i="12" s="1"/>
  <c r="P298" i="12" s="1"/>
  <c r="R298" i="12" s="1"/>
  <c r="T298" i="12" s="1"/>
  <c r="F297" i="12"/>
  <c r="H323" i="12"/>
  <c r="J323" i="12" s="1"/>
  <c r="L323" i="12" s="1"/>
  <c r="N323" i="12" s="1"/>
  <c r="P323" i="12" s="1"/>
  <c r="R323" i="12" s="1"/>
  <c r="T323" i="12" s="1"/>
  <c r="F322" i="12"/>
  <c r="F18" i="12"/>
  <c r="F63" i="12"/>
  <c r="F80" i="12"/>
  <c r="H91" i="12"/>
  <c r="J91" i="12" s="1"/>
  <c r="L91" i="12" s="1"/>
  <c r="N91" i="12" s="1"/>
  <c r="P91" i="12" s="1"/>
  <c r="R91" i="12" s="1"/>
  <c r="T91" i="12" s="1"/>
  <c r="F90" i="12"/>
  <c r="H111" i="12"/>
  <c r="J111" i="12" s="1"/>
  <c r="L111" i="12" s="1"/>
  <c r="N111" i="12" s="1"/>
  <c r="P111" i="12" s="1"/>
  <c r="R111" i="12" s="1"/>
  <c r="T111" i="12" s="1"/>
  <c r="F110" i="12"/>
  <c r="F116" i="12"/>
  <c r="O114" i="12"/>
  <c r="O113" i="12" s="1"/>
  <c r="F150" i="12"/>
  <c r="J153" i="12"/>
  <c r="L153" i="12" s="1"/>
  <c r="N153" i="12" s="1"/>
  <c r="P153" i="12" s="1"/>
  <c r="R153" i="12" s="1"/>
  <c r="T153" i="12" s="1"/>
  <c r="H158" i="12"/>
  <c r="J158" i="12" s="1"/>
  <c r="L158" i="12" s="1"/>
  <c r="N158" i="12" s="1"/>
  <c r="P158" i="12" s="1"/>
  <c r="R158" i="12" s="1"/>
  <c r="T158" i="12" s="1"/>
  <c r="F157" i="12"/>
  <c r="H175" i="12"/>
  <c r="J175" i="12" s="1"/>
  <c r="L175" i="12" s="1"/>
  <c r="N175" i="12" s="1"/>
  <c r="P175" i="12" s="1"/>
  <c r="R175" i="12" s="1"/>
  <c r="T175" i="12" s="1"/>
  <c r="F174" i="12"/>
  <c r="J199" i="12"/>
  <c r="L199" i="12" s="1"/>
  <c r="N199" i="12" s="1"/>
  <c r="P199" i="12" s="1"/>
  <c r="R199" i="12" s="1"/>
  <c r="T199" i="12" s="1"/>
  <c r="F204" i="12"/>
  <c r="O202" i="12"/>
  <c r="O201" i="12" s="1"/>
  <c r="J211" i="12"/>
  <c r="L211" i="12" s="1"/>
  <c r="N211" i="12" s="1"/>
  <c r="P211" i="12" s="1"/>
  <c r="R211" i="12" s="1"/>
  <c r="T211" i="12" s="1"/>
  <c r="H216" i="12"/>
  <c r="J216" i="12" s="1"/>
  <c r="L216" i="12" s="1"/>
  <c r="N216" i="12" s="1"/>
  <c r="P216" i="12" s="1"/>
  <c r="R216" i="12" s="1"/>
  <c r="T216" i="12" s="1"/>
  <c r="F215" i="12"/>
  <c r="I227" i="12"/>
  <c r="I226" i="12" s="1"/>
  <c r="I225" i="12" s="1"/>
  <c r="Q227" i="12"/>
  <c r="Q226" i="12" s="1"/>
  <c r="Q225" i="12" s="1"/>
  <c r="Q219" i="12" s="1"/>
  <c r="Q218" i="12" s="1"/>
  <c r="Q100" i="12" s="1"/>
  <c r="F242" i="12"/>
  <c r="K250" i="12"/>
  <c r="K249" i="12" s="1"/>
  <c r="K248" i="12" s="1"/>
  <c r="J280" i="12"/>
  <c r="L280" i="12" s="1"/>
  <c r="N280" i="12" s="1"/>
  <c r="P280" i="12" s="1"/>
  <c r="R280" i="12" s="1"/>
  <c r="T280" i="12" s="1"/>
  <c r="S290" i="12"/>
  <c r="S289" i="12" s="1"/>
  <c r="J348" i="12"/>
  <c r="L348" i="12" s="1"/>
  <c r="N348" i="12" s="1"/>
  <c r="P348" i="12" s="1"/>
  <c r="R348" i="12" s="1"/>
  <c r="T348" i="12" s="1"/>
  <c r="I347" i="12"/>
  <c r="I346" i="12" s="1"/>
  <c r="I345" i="12" s="1"/>
  <c r="I334" i="12" s="1"/>
  <c r="I333" i="12" s="1"/>
  <c r="H460" i="12"/>
  <c r="J460" i="12" s="1"/>
  <c r="L460" i="12" s="1"/>
  <c r="N460" i="12" s="1"/>
  <c r="P460" i="12" s="1"/>
  <c r="R460" i="12" s="1"/>
  <c r="T460" i="12" s="1"/>
  <c r="G459" i="12"/>
  <c r="G458" i="12" s="1"/>
  <c r="G457" i="12" s="1"/>
  <c r="G456" i="12" s="1"/>
  <c r="K114" i="12"/>
  <c r="K113" i="12" s="1"/>
  <c r="J66" i="12"/>
  <c r="L66" i="12" s="1"/>
  <c r="N66" i="12" s="1"/>
  <c r="P66" i="12" s="1"/>
  <c r="R66" i="12" s="1"/>
  <c r="T66" i="12" s="1"/>
  <c r="F94" i="12"/>
  <c r="M100" i="12"/>
  <c r="O102" i="12"/>
  <c r="O101" i="12" s="1"/>
  <c r="O100" i="12" s="1"/>
  <c r="J106" i="12"/>
  <c r="L106" i="12" s="1"/>
  <c r="N106" i="12" s="1"/>
  <c r="P106" i="12" s="1"/>
  <c r="R106" i="12" s="1"/>
  <c r="T106" i="12" s="1"/>
  <c r="J140" i="12"/>
  <c r="L140" i="12" s="1"/>
  <c r="N140" i="12" s="1"/>
  <c r="P140" i="12" s="1"/>
  <c r="R140" i="12" s="1"/>
  <c r="T140" i="12" s="1"/>
  <c r="H179" i="12"/>
  <c r="J179" i="12" s="1"/>
  <c r="L179" i="12" s="1"/>
  <c r="N179" i="12" s="1"/>
  <c r="P179" i="12" s="1"/>
  <c r="R179" i="12" s="1"/>
  <c r="T179" i="12" s="1"/>
  <c r="F178" i="12"/>
  <c r="H180" i="12"/>
  <c r="J180" i="12" s="1"/>
  <c r="L180" i="12" s="1"/>
  <c r="N180" i="12" s="1"/>
  <c r="P180" i="12" s="1"/>
  <c r="R180" i="12" s="1"/>
  <c r="T180" i="12" s="1"/>
  <c r="H192" i="12"/>
  <c r="J192" i="12" s="1"/>
  <c r="L192" i="12" s="1"/>
  <c r="N192" i="12" s="1"/>
  <c r="P192" i="12" s="1"/>
  <c r="R192" i="12" s="1"/>
  <c r="T192" i="12" s="1"/>
  <c r="F191" i="12"/>
  <c r="I202" i="12"/>
  <c r="I201" i="12" s="1"/>
  <c r="I100" i="12" s="1"/>
  <c r="S219" i="12"/>
  <c r="S218" i="12" s="1"/>
  <c r="M219" i="12"/>
  <c r="M218" i="12" s="1"/>
  <c r="H223" i="12"/>
  <c r="J223" i="12" s="1"/>
  <c r="L223" i="12" s="1"/>
  <c r="N223" i="12" s="1"/>
  <c r="P223" i="12" s="1"/>
  <c r="R223" i="12" s="1"/>
  <c r="T223" i="12" s="1"/>
  <c r="F222" i="12"/>
  <c r="Q250" i="12"/>
  <c r="Q249" i="12" s="1"/>
  <c r="Q248" i="12" s="1"/>
  <c r="S250" i="12"/>
  <c r="S249" i="12" s="1"/>
  <c r="S248" i="12" s="1"/>
  <c r="G278" i="12"/>
  <c r="G277" i="12" s="1"/>
  <c r="O309" i="12"/>
  <c r="O308" i="12" s="1"/>
  <c r="O307" i="12" s="1"/>
  <c r="O306" i="12" s="1"/>
  <c r="K337" i="12"/>
  <c r="S334" i="12"/>
  <c r="S333" i="12" s="1"/>
  <c r="P350" i="12"/>
  <c r="R350" i="12" s="1"/>
  <c r="T350" i="12" s="1"/>
  <c r="P352" i="12"/>
  <c r="R352" i="12" s="1"/>
  <c r="T352" i="12" s="1"/>
  <c r="I357" i="12"/>
  <c r="I356" i="12" s="1"/>
  <c r="I355" i="12" s="1"/>
  <c r="Q357" i="12"/>
  <c r="Q356" i="12" s="1"/>
  <c r="Q355" i="12" s="1"/>
  <c r="H263" i="12"/>
  <c r="J263" i="12" s="1"/>
  <c r="L263" i="12" s="1"/>
  <c r="N263" i="12" s="1"/>
  <c r="P263" i="12" s="1"/>
  <c r="R263" i="12" s="1"/>
  <c r="T263" i="12" s="1"/>
  <c r="O270" i="12"/>
  <c r="O269" i="12" s="1"/>
  <c r="O268" i="12" s="1"/>
  <c r="O267" i="12" s="1"/>
  <c r="O266" i="12" s="1"/>
  <c r="O248" i="12" s="1"/>
  <c r="H275" i="12"/>
  <c r="J275" i="12" s="1"/>
  <c r="L275" i="12" s="1"/>
  <c r="N275" i="12" s="1"/>
  <c r="P275" i="12" s="1"/>
  <c r="R275" i="12" s="1"/>
  <c r="T275" i="12" s="1"/>
  <c r="K278" i="12"/>
  <c r="K277" i="12" s="1"/>
  <c r="S278" i="12"/>
  <c r="S277" i="12" s="1"/>
  <c r="H287" i="12"/>
  <c r="J287" i="12" s="1"/>
  <c r="L287" i="12" s="1"/>
  <c r="N287" i="12" s="1"/>
  <c r="P287" i="12" s="1"/>
  <c r="R287" i="12" s="1"/>
  <c r="T287" i="12" s="1"/>
  <c r="H303" i="12"/>
  <c r="J303" i="12" s="1"/>
  <c r="L303" i="12" s="1"/>
  <c r="N303" i="12" s="1"/>
  <c r="P303" i="12" s="1"/>
  <c r="R303" i="12" s="1"/>
  <c r="T303" i="12" s="1"/>
  <c r="I311" i="12"/>
  <c r="H328" i="12"/>
  <c r="J328" i="12" s="1"/>
  <c r="L328" i="12" s="1"/>
  <c r="N328" i="12" s="1"/>
  <c r="P328" i="12" s="1"/>
  <c r="R328" i="12" s="1"/>
  <c r="T328" i="12" s="1"/>
  <c r="P353" i="12"/>
  <c r="R353" i="12" s="1"/>
  <c r="T353" i="12" s="1"/>
  <c r="Q385" i="12"/>
  <c r="Q384" i="12" s="1"/>
  <c r="G480" i="12"/>
  <c r="G479" i="12"/>
  <c r="G478" i="12" s="1"/>
  <c r="O480" i="12"/>
  <c r="O479" i="12"/>
  <c r="O478" i="12" s="1"/>
  <c r="H262" i="12"/>
  <c r="J262" i="12" s="1"/>
  <c r="L262" i="12" s="1"/>
  <c r="N262" i="12" s="1"/>
  <c r="P262" i="12" s="1"/>
  <c r="R262" i="12" s="1"/>
  <c r="T262" i="12" s="1"/>
  <c r="F261" i="12"/>
  <c r="H261" i="12" s="1"/>
  <c r="J261" i="12" s="1"/>
  <c r="L261" i="12" s="1"/>
  <c r="N261" i="12" s="1"/>
  <c r="P261" i="12" s="1"/>
  <c r="R261" i="12" s="1"/>
  <c r="T261" i="12" s="1"/>
  <c r="H286" i="12"/>
  <c r="J286" i="12" s="1"/>
  <c r="L286" i="12" s="1"/>
  <c r="N286" i="12" s="1"/>
  <c r="P286" i="12" s="1"/>
  <c r="R286" i="12" s="1"/>
  <c r="T286" i="12" s="1"/>
  <c r="F285" i="12"/>
  <c r="H294" i="12"/>
  <c r="J294" i="12" s="1"/>
  <c r="L294" i="12" s="1"/>
  <c r="N294" i="12" s="1"/>
  <c r="P294" i="12" s="1"/>
  <c r="R294" i="12" s="1"/>
  <c r="T294" i="12" s="1"/>
  <c r="F293" i="12"/>
  <c r="H302" i="12"/>
  <c r="J302" i="12" s="1"/>
  <c r="L302" i="12" s="1"/>
  <c r="N302" i="12" s="1"/>
  <c r="P302" i="12" s="1"/>
  <c r="R302" i="12" s="1"/>
  <c r="T302" i="12" s="1"/>
  <c r="F301" i="12"/>
  <c r="H301" i="12" s="1"/>
  <c r="J301" i="12" s="1"/>
  <c r="L301" i="12" s="1"/>
  <c r="N301" i="12" s="1"/>
  <c r="P301" i="12" s="1"/>
  <c r="R301" i="12" s="1"/>
  <c r="T301" i="12" s="1"/>
  <c r="H327" i="12"/>
  <c r="J327" i="12" s="1"/>
  <c r="L327" i="12" s="1"/>
  <c r="N327" i="12" s="1"/>
  <c r="P327" i="12" s="1"/>
  <c r="R327" i="12" s="1"/>
  <c r="T327" i="12" s="1"/>
  <c r="F326" i="12"/>
  <c r="H326" i="12" s="1"/>
  <c r="J326" i="12" s="1"/>
  <c r="L326" i="12" s="1"/>
  <c r="N326" i="12" s="1"/>
  <c r="P326" i="12" s="1"/>
  <c r="R326" i="12" s="1"/>
  <c r="T326" i="12" s="1"/>
  <c r="P351" i="12"/>
  <c r="R351" i="12" s="1"/>
  <c r="T351" i="12" s="1"/>
  <c r="H365" i="12"/>
  <c r="J365" i="12" s="1"/>
  <c r="L365" i="12" s="1"/>
  <c r="N365" i="12" s="1"/>
  <c r="P365" i="12" s="1"/>
  <c r="R365" i="12" s="1"/>
  <c r="T365" i="12" s="1"/>
  <c r="F364" i="12"/>
  <c r="G97" i="12"/>
  <c r="G105" i="12"/>
  <c r="G127" i="12"/>
  <c r="G139" i="12"/>
  <c r="G164" i="12"/>
  <c r="G198" i="12"/>
  <c r="G210" i="12"/>
  <c r="G245" i="12"/>
  <c r="F253" i="12"/>
  <c r="H259" i="12"/>
  <c r="J259" i="12" s="1"/>
  <c r="L259" i="12" s="1"/>
  <c r="N259" i="12" s="1"/>
  <c r="P259" i="12" s="1"/>
  <c r="R259" i="12" s="1"/>
  <c r="T259" i="12" s="1"/>
  <c r="F270" i="12"/>
  <c r="G270" i="12"/>
  <c r="G269" i="12" s="1"/>
  <c r="G268" i="12" s="1"/>
  <c r="G267" i="12" s="1"/>
  <c r="G266" i="12" s="1"/>
  <c r="G248" i="12" s="1"/>
  <c r="G279" i="12"/>
  <c r="H279" i="12" s="1"/>
  <c r="J279" i="12" s="1"/>
  <c r="L279" i="12" s="1"/>
  <c r="N279" i="12" s="1"/>
  <c r="P279" i="12" s="1"/>
  <c r="R279" i="12" s="1"/>
  <c r="T279" i="12" s="1"/>
  <c r="H299" i="12"/>
  <c r="J299" i="12" s="1"/>
  <c r="L299" i="12" s="1"/>
  <c r="N299" i="12" s="1"/>
  <c r="P299" i="12" s="1"/>
  <c r="R299" i="12" s="1"/>
  <c r="T299" i="12" s="1"/>
  <c r="F310" i="12"/>
  <c r="Q311" i="12"/>
  <c r="Q310" i="12" s="1"/>
  <c r="Q309" i="12" s="1"/>
  <c r="Q308" i="12" s="1"/>
  <c r="Q307" i="12" s="1"/>
  <c r="Q306" i="12" s="1"/>
  <c r="H324" i="12"/>
  <c r="J324" i="12" s="1"/>
  <c r="L324" i="12" s="1"/>
  <c r="N324" i="12" s="1"/>
  <c r="P324" i="12" s="1"/>
  <c r="R324" i="12" s="1"/>
  <c r="T324" i="12" s="1"/>
  <c r="N342" i="12"/>
  <c r="P342" i="12" s="1"/>
  <c r="R342" i="12" s="1"/>
  <c r="T342" i="12" s="1"/>
  <c r="G355" i="12"/>
  <c r="K355" i="12"/>
  <c r="I385" i="12"/>
  <c r="I384" i="12" s="1"/>
  <c r="M385" i="12"/>
  <c r="M384" i="12" s="1"/>
  <c r="L393" i="12"/>
  <c r="N393" i="12" s="1"/>
  <c r="P393" i="12" s="1"/>
  <c r="R393" i="12" s="1"/>
  <c r="T393" i="12" s="1"/>
  <c r="N399" i="12"/>
  <c r="P399" i="12" s="1"/>
  <c r="R399" i="12" s="1"/>
  <c r="T399" i="12" s="1"/>
  <c r="H401" i="12"/>
  <c r="J401" i="12" s="1"/>
  <c r="L401" i="12" s="1"/>
  <c r="N401" i="12" s="1"/>
  <c r="P401" i="12" s="1"/>
  <c r="R401" i="12" s="1"/>
  <c r="T401" i="12" s="1"/>
  <c r="F391" i="12"/>
  <c r="H391" i="12" s="1"/>
  <c r="J391" i="12" s="1"/>
  <c r="L391" i="12" s="1"/>
  <c r="N391" i="12" s="1"/>
  <c r="P391" i="12" s="1"/>
  <c r="R391" i="12" s="1"/>
  <c r="T391" i="12" s="1"/>
  <c r="H408" i="12"/>
  <c r="J408" i="12" s="1"/>
  <c r="L408" i="12" s="1"/>
  <c r="N408" i="12" s="1"/>
  <c r="P408" i="12" s="1"/>
  <c r="R408" i="12" s="1"/>
  <c r="T408" i="12" s="1"/>
  <c r="F407" i="12"/>
  <c r="L425" i="12"/>
  <c r="N425" i="12" s="1"/>
  <c r="P425" i="12" s="1"/>
  <c r="R425" i="12" s="1"/>
  <c r="T425" i="12" s="1"/>
  <c r="O446" i="12"/>
  <c r="O445" i="12"/>
  <c r="O444" i="12" s="1"/>
  <c r="O443" i="12" s="1"/>
  <c r="O442" i="12" s="1"/>
  <c r="O441" i="12" s="1"/>
  <c r="K341" i="12"/>
  <c r="L343" i="12"/>
  <c r="N343" i="12" s="1"/>
  <c r="P343" i="12" s="1"/>
  <c r="R343" i="12" s="1"/>
  <c r="T343" i="12" s="1"/>
  <c r="F347" i="12"/>
  <c r="J359" i="12"/>
  <c r="L359" i="12" s="1"/>
  <c r="N359" i="12" s="1"/>
  <c r="P359" i="12" s="1"/>
  <c r="R359" i="12" s="1"/>
  <c r="T359" i="12" s="1"/>
  <c r="J361" i="12"/>
  <c r="L361" i="12" s="1"/>
  <c r="N361" i="12" s="1"/>
  <c r="P361" i="12" s="1"/>
  <c r="R361" i="12" s="1"/>
  <c r="T361" i="12" s="1"/>
  <c r="H372" i="12"/>
  <c r="J372" i="12" s="1"/>
  <c r="L372" i="12" s="1"/>
  <c r="N372" i="12" s="1"/>
  <c r="P372" i="12" s="1"/>
  <c r="R372" i="12" s="1"/>
  <c r="T372" i="12" s="1"/>
  <c r="F371" i="12"/>
  <c r="L373" i="12"/>
  <c r="N373" i="12" s="1"/>
  <c r="P373" i="12" s="1"/>
  <c r="R373" i="12" s="1"/>
  <c r="T373" i="12" s="1"/>
  <c r="K386" i="12"/>
  <c r="K385" i="12" s="1"/>
  <c r="K384" i="12" s="1"/>
  <c r="S386" i="12"/>
  <c r="H412" i="12"/>
  <c r="J412" i="12" s="1"/>
  <c r="L412" i="12" s="1"/>
  <c r="N412" i="12" s="1"/>
  <c r="P412" i="12" s="1"/>
  <c r="R412" i="12" s="1"/>
  <c r="T412" i="12" s="1"/>
  <c r="F411" i="12"/>
  <c r="L413" i="12"/>
  <c r="N413" i="12" s="1"/>
  <c r="P413" i="12" s="1"/>
  <c r="R413" i="12" s="1"/>
  <c r="T413" i="12" s="1"/>
  <c r="K422" i="12"/>
  <c r="K421" i="12" s="1"/>
  <c r="K420" i="12" s="1"/>
  <c r="S422" i="12"/>
  <c r="S421" i="12" s="1"/>
  <c r="S420" i="12" s="1"/>
  <c r="I441" i="12"/>
  <c r="F481" i="12"/>
  <c r="H482" i="12"/>
  <c r="J482" i="12" s="1"/>
  <c r="L482" i="12" s="1"/>
  <c r="N482" i="12" s="1"/>
  <c r="P482" i="12" s="1"/>
  <c r="R482" i="12" s="1"/>
  <c r="T482" i="12" s="1"/>
  <c r="F358" i="12"/>
  <c r="H358" i="12" s="1"/>
  <c r="J358" i="12" s="1"/>
  <c r="L358" i="12" s="1"/>
  <c r="N358" i="12" s="1"/>
  <c r="P358" i="12" s="1"/>
  <c r="R358" i="12" s="1"/>
  <c r="T358" i="12" s="1"/>
  <c r="H360" i="12"/>
  <c r="J360" i="12" s="1"/>
  <c r="L360" i="12" s="1"/>
  <c r="N360" i="12" s="1"/>
  <c r="P360" i="12" s="1"/>
  <c r="R360" i="12" s="1"/>
  <c r="T360" i="12" s="1"/>
  <c r="H380" i="12"/>
  <c r="J380" i="12" s="1"/>
  <c r="L380" i="12" s="1"/>
  <c r="N380" i="12" s="1"/>
  <c r="P380" i="12" s="1"/>
  <c r="R380" i="12" s="1"/>
  <c r="T380" i="12" s="1"/>
  <c r="F379" i="12"/>
  <c r="H388" i="12"/>
  <c r="J388" i="12" s="1"/>
  <c r="L388" i="12" s="1"/>
  <c r="N388" i="12" s="1"/>
  <c r="P388" i="12" s="1"/>
  <c r="R388" i="12" s="1"/>
  <c r="T388" i="12" s="1"/>
  <c r="F387" i="12"/>
  <c r="H389" i="12"/>
  <c r="J389" i="12" s="1"/>
  <c r="L389" i="12" s="1"/>
  <c r="N389" i="12" s="1"/>
  <c r="P389" i="12" s="1"/>
  <c r="R389" i="12" s="1"/>
  <c r="T389" i="12" s="1"/>
  <c r="H417" i="12"/>
  <c r="J417" i="12" s="1"/>
  <c r="L417" i="12" s="1"/>
  <c r="N417" i="12" s="1"/>
  <c r="P417" i="12" s="1"/>
  <c r="R417" i="12" s="1"/>
  <c r="T417" i="12" s="1"/>
  <c r="F427" i="12"/>
  <c r="H427" i="12" s="1"/>
  <c r="J427" i="12" s="1"/>
  <c r="L427" i="12" s="1"/>
  <c r="N427" i="12" s="1"/>
  <c r="P427" i="12" s="1"/>
  <c r="R427" i="12" s="1"/>
  <c r="T427" i="12" s="1"/>
  <c r="N429" i="12"/>
  <c r="P429" i="12" s="1"/>
  <c r="R429" i="12" s="1"/>
  <c r="T429" i="12" s="1"/>
  <c r="F437" i="12"/>
  <c r="H438" i="12"/>
  <c r="J438" i="12" s="1"/>
  <c r="L438" i="12" s="1"/>
  <c r="N438" i="12" s="1"/>
  <c r="P438" i="12" s="1"/>
  <c r="R438" i="12" s="1"/>
  <c r="T438" i="12" s="1"/>
  <c r="F457" i="12"/>
  <c r="H458" i="12"/>
  <c r="J458" i="12" s="1"/>
  <c r="L458" i="12" s="1"/>
  <c r="N458" i="12" s="1"/>
  <c r="P458" i="12" s="1"/>
  <c r="R458" i="12" s="1"/>
  <c r="T458" i="12" s="1"/>
  <c r="H447" i="12"/>
  <c r="J447" i="12" s="1"/>
  <c r="L447" i="12" s="1"/>
  <c r="N447" i="12" s="1"/>
  <c r="P447" i="12" s="1"/>
  <c r="R447" i="12" s="1"/>
  <c r="T447" i="12" s="1"/>
  <c r="F445" i="12"/>
  <c r="K446" i="12"/>
  <c r="K445" i="12"/>
  <c r="K444" i="12" s="1"/>
  <c r="K443" i="12" s="1"/>
  <c r="K442" i="12" s="1"/>
  <c r="K441" i="12" s="1"/>
  <c r="H467" i="12"/>
  <c r="J467" i="12" s="1"/>
  <c r="L467" i="12" s="1"/>
  <c r="N467" i="12" s="1"/>
  <c r="P467" i="12" s="1"/>
  <c r="R467" i="12" s="1"/>
  <c r="T467" i="12" s="1"/>
  <c r="F473" i="12"/>
  <c r="I480" i="12"/>
  <c r="I479" i="12"/>
  <c r="I478" i="12" s="1"/>
  <c r="H446" i="12"/>
  <c r="J446" i="12" s="1"/>
  <c r="L446" i="12" s="1"/>
  <c r="N446" i="12" s="1"/>
  <c r="P446" i="12" s="1"/>
  <c r="R446" i="12" s="1"/>
  <c r="T446" i="12" s="1"/>
  <c r="G446" i="12"/>
  <c r="G445" i="12"/>
  <c r="G444" i="12" s="1"/>
  <c r="G443" i="12" s="1"/>
  <c r="G442" i="12" s="1"/>
  <c r="G441" i="12" s="1"/>
  <c r="F453" i="12"/>
  <c r="H454" i="12"/>
  <c r="J454" i="12" s="1"/>
  <c r="L454" i="12" s="1"/>
  <c r="N454" i="12" s="1"/>
  <c r="P454" i="12" s="1"/>
  <c r="R454" i="12" s="1"/>
  <c r="T454" i="12" s="1"/>
  <c r="M463" i="12"/>
  <c r="F465" i="12"/>
  <c r="H466" i="12"/>
  <c r="J466" i="12" s="1"/>
  <c r="L466" i="12" s="1"/>
  <c r="N466" i="12" s="1"/>
  <c r="P466" i="12" s="1"/>
  <c r="R466" i="12" s="1"/>
  <c r="T466" i="12" s="1"/>
  <c r="M480" i="12"/>
  <c r="M479" i="12"/>
  <c r="M478" i="12" s="1"/>
  <c r="G398" i="12"/>
  <c r="G422" i="12"/>
  <c r="H439" i="12"/>
  <c r="J439" i="12" s="1"/>
  <c r="L439" i="12" s="1"/>
  <c r="N439" i="12" s="1"/>
  <c r="P439" i="12" s="1"/>
  <c r="R439" i="12" s="1"/>
  <c r="T439" i="12" s="1"/>
  <c r="S446" i="12"/>
  <c r="S445" i="12"/>
  <c r="S444" i="12" s="1"/>
  <c r="S443" i="12" s="1"/>
  <c r="S442" i="12" s="1"/>
  <c r="S441" i="12" s="1"/>
  <c r="H459" i="12"/>
  <c r="J459" i="12" s="1"/>
  <c r="L459" i="12" s="1"/>
  <c r="N459" i="12" s="1"/>
  <c r="P459" i="12" s="1"/>
  <c r="R459" i="12" s="1"/>
  <c r="T459" i="12" s="1"/>
  <c r="Q480" i="12"/>
  <c r="Q479" i="12"/>
  <c r="Q478" i="12" s="1"/>
  <c r="H483" i="12"/>
  <c r="J483" i="12" s="1"/>
  <c r="L483" i="12" s="1"/>
  <c r="N483" i="12" s="1"/>
  <c r="P483" i="12" s="1"/>
  <c r="R483" i="12" s="1"/>
  <c r="T483" i="12" s="1"/>
  <c r="H486" i="12"/>
  <c r="J486" i="12" s="1"/>
  <c r="L486" i="12" s="1"/>
  <c r="N486" i="12" s="1"/>
  <c r="P486" i="12" s="1"/>
  <c r="R486" i="12" s="1"/>
  <c r="T486" i="12" s="1"/>
  <c r="H487" i="12"/>
  <c r="J487" i="12" s="1"/>
  <c r="L487" i="12" s="1"/>
  <c r="N487" i="12" s="1"/>
  <c r="P487" i="12" s="1"/>
  <c r="R487" i="12" s="1"/>
  <c r="T487" i="12" s="1"/>
  <c r="H499" i="12"/>
  <c r="J499" i="12" s="1"/>
  <c r="L499" i="12" s="1"/>
  <c r="N499" i="12" s="1"/>
  <c r="P499" i="12" s="1"/>
  <c r="R499" i="12" s="1"/>
  <c r="T499" i="12" s="1"/>
  <c r="H503" i="12"/>
  <c r="J503" i="12" s="1"/>
  <c r="L503" i="12" s="1"/>
  <c r="N503" i="12" s="1"/>
  <c r="P503" i="12" s="1"/>
  <c r="R503" i="12" s="1"/>
  <c r="T503" i="12" s="1"/>
  <c r="N512" i="12"/>
  <c r="P512" i="12" s="1"/>
  <c r="R512" i="12" s="1"/>
  <c r="T512" i="12" s="1"/>
  <c r="F539" i="12"/>
  <c r="H540" i="12"/>
  <c r="J540" i="12" s="1"/>
  <c r="L540" i="12" s="1"/>
  <c r="N540" i="12" s="1"/>
  <c r="P540" i="12" s="1"/>
  <c r="R540" i="12" s="1"/>
  <c r="T540" i="12" s="1"/>
  <c r="H498" i="12"/>
  <c r="J498" i="12" s="1"/>
  <c r="L498" i="12" s="1"/>
  <c r="N498" i="12" s="1"/>
  <c r="P498" i="12" s="1"/>
  <c r="R498" i="12" s="1"/>
  <c r="F497" i="12"/>
  <c r="H506" i="12"/>
  <c r="J506" i="12" s="1"/>
  <c r="L506" i="12" s="1"/>
  <c r="N506" i="12" s="1"/>
  <c r="P506" i="12" s="1"/>
  <c r="R506" i="12" s="1"/>
  <c r="T506" i="12" s="1"/>
  <c r="F505" i="12"/>
  <c r="H505" i="12" s="1"/>
  <c r="J505" i="12" s="1"/>
  <c r="L505" i="12" s="1"/>
  <c r="N505" i="12" s="1"/>
  <c r="P505" i="12" s="1"/>
  <c r="R505" i="12" s="1"/>
  <c r="T505" i="12" s="1"/>
  <c r="H517" i="12"/>
  <c r="J517" i="12" s="1"/>
  <c r="L517" i="12" s="1"/>
  <c r="N517" i="12" s="1"/>
  <c r="P517" i="12" s="1"/>
  <c r="R517" i="12" s="1"/>
  <c r="T517" i="12" s="1"/>
  <c r="H524" i="12"/>
  <c r="J524" i="12" s="1"/>
  <c r="L524" i="12" s="1"/>
  <c r="N524" i="12" s="1"/>
  <c r="P524" i="12" s="1"/>
  <c r="R524" i="12" s="1"/>
  <c r="T524" i="12" s="1"/>
  <c r="F523" i="12"/>
  <c r="H510" i="12"/>
  <c r="J510" i="12" s="1"/>
  <c r="L510" i="12" s="1"/>
  <c r="N510" i="12" s="1"/>
  <c r="P510" i="12" s="1"/>
  <c r="R510" i="12" s="1"/>
  <c r="T510" i="12" s="1"/>
  <c r="F509" i="12"/>
  <c r="H516" i="12"/>
  <c r="J516" i="12" s="1"/>
  <c r="L516" i="12" s="1"/>
  <c r="N516" i="12" s="1"/>
  <c r="P516" i="12" s="1"/>
  <c r="R516" i="12" s="1"/>
  <c r="T516" i="12" s="1"/>
  <c r="F515" i="12"/>
  <c r="H515" i="12" s="1"/>
  <c r="J515" i="12" s="1"/>
  <c r="L515" i="12" s="1"/>
  <c r="N515" i="12" s="1"/>
  <c r="P515" i="12" s="1"/>
  <c r="R515" i="12" s="1"/>
  <c r="T515" i="12" s="1"/>
  <c r="H494" i="12"/>
  <c r="J494" i="12" s="1"/>
  <c r="L494" i="12" s="1"/>
  <c r="N494" i="12" s="1"/>
  <c r="P494" i="12" s="1"/>
  <c r="R494" i="12" s="1"/>
  <c r="T494" i="12" s="1"/>
  <c r="F493" i="12"/>
  <c r="K498" i="12"/>
  <c r="K497" i="12" s="1"/>
  <c r="K496" i="12" s="1"/>
  <c r="S498" i="12"/>
  <c r="S497" i="12" s="1"/>
  <c r="S496" i="12" s="1"/>
  <c r="J501" i="12"/>
  <c r="L501" i="12" s="1"/>
  <c r="N501" i="12" s="1"/>
  <c r="P501" i="12" s="1"/>
  <c r="R501" i="12" s="1"/>
  <c r="T501" i="12" s="1"/>
  <c r="H511" i="12"/>
  <c r="J511" i="12" s="1"/>
  <c r="L511" i="12" s="1"/>
  <c r="N511" i="12" s="1"/>
  <c r="P511" i="12" s="1"/>
  <c r="R511" i="12" s="1"/>
  <c r="T511" i="12" s="1"/>
  <c r="J526" i="12"/>
  <c r="L526" i="12" s="1"/>
  <c r="N526" i="12" s="1"/>
  <c r="P526" i="12" s="1"/>
  <c r="R526" i="12" s="1"/>
  <c r="T526" i="12" s="1"/>
  <c r="H533" i="12"/>
  <c r="J533" i="12" s="1"/>
  <c r="L533" i="12" s="1"/>
  <c r="N533" i="12" s="1"/>
  <c r="P533" i="12" s="1"/>
  <c r="R533" i="12" s="1"/>
  <c r="T533" i="12" s="1"/>
  <c r="F547" i="12"/>
  <c r="H548" i="12"/>
  <c r="J548" i="12" s="1"/>
  <c r="L548" i="12" s="1"/>
  <c r="N548" i="12" s="1"/>
  <c r="P548" i="12" s="1"/>
  <c r="R548" i="12" s="1"/>
  <c r="T548" i="12" s="1"/>
  <c r="H560" i="12"/>
  <c r="J560" i="12" s="1"/>
  <c r="L560" i="12" s="1"/>
  <c r="N560" i="12" s="1"/>
  <c r="P560" i="12" s="1"/>
  <c r="R560" i="12" s="1"/>
  <c r="T560" i="12" s="1"/>
  <c r="G559" i="12"/>
  <c r="M581" i="12"/>
  <c r="M580" i="12" s="1"/>
  <c r="H606" i="12"/>
  <c r="J606" i="12" s="1"/>
  <c r="L606" i="12" s="1"/>
  <c r="N606" i="12" s="1"/>
  <c r="P606" i="12" s="1"/>
  <c r="R606" i="12" s="1"/>
  <c r="T606" i="12" s="1"/>
  <c r="L608" i="12"/>
  <c r="N608" i="12" s="1"/>
  <c r="P608" i="12" s="1"/>
  <c r="R608" i="12" s="1"/>
  <c r="T608" i="12" s="1"/>
  <c r="I604" i="12"/>
  <c r="F599" i="12"/>
  <c r="H600" i="12"/>
  <c r="J600" i="12" s="1"/>
  <c r="L600" i="12" s="1"/>
  <c r="N600" i="12" s="1"/>
  <c r="P600" i="12" s="1"/>
  <c r="R600" i="12" s="1"/>
  <c r="T600" i="12" s="1"/>
  <c r="H534" i="12"/>
  <c r="J534" i="12" s="1"/>
  <c r="L534" i="12" s="1"/>
  <c r="N534" i="12" s="1"/>
  <c r="P534" i="12" s="1"/>
  <c r="R534" i="12" s="1"/>
  <c r="T534" i="12" s="1"/>
  <c r="M551" i="12"/>
  <c r="M550" i="12" s="1"/>
  <c r="H556" i="12"/>
  <c r="J556" i="12" s="1"/>
  <c r="L556" i="12" s="1"/>
  <c r="N556" i="12" s="1"/>
  <c r="P556" i="12" s="1"/>
  <c r="R556" i="12" s="1"/>
  <c r="T556" i="12" s="1"/>
  <c r="F555" i="12"/>
  <c r="H585" i="12"/>
  <c r="J585" i="12" s="1"/>
  <c r="L585" i="12" s="1"/>
  <c r="N585" i="12" s="1"/>
  <c r="P585" i="12" s="1"/>
  <c r="R585" i="12" s="1"/>
  <c r="T585" i="12" s="1"/>
  <c r="G584" i="12"/>
  <c r="Q581" i="12"/>
  <c r="Q580" i="12" s="1"/>
  <c r="J513" i="12"/>
  <c r="L513" i="12" s="1"/>
  <c r="N513" i="12" s="1"/>
  <c r="P513" i="12" s="1"/>
  <c r="R513" i="12" s="1"/>
  <c r="T513" i="12" s="1"/>
  <c r="H519" i="12"/>
  <c r="J519" i="12" s="1"/>
  <c r="L519" i="12" s="1"/>
  <c r="N519" i="12" s="1"/>
  <c r="P519" i="12" s="1"/>
  <c r="R519" i="12" s="1"/>
  <c r="T519" i="12" s="1"/>
  <c r="H527" i="12"/>
  <c r="J527" i="12" s="1"/>
  <c r="L527" i="12" s="1"/>
  <c r="N527" i="12" s="1"/>
  <c r="P527" i="12" s="1"/>
  <c r="R527" i="12" s="1"/>
  <c r="T527" i="12" s="1"/>
  <c r="F532" i="12"/>
  <c r="K581" i="12"/>
  <c r="K580" i="12" s="1"/>
  <c r="S581" i="12"/>
  <c r="S580" i="12" s="1"/>
  <c r="H607" i="12"/>
  <c r="J607" i="12" s="1"/>
  <c r="L607" i="12" s="1"/>
  <c r="N607" i="12" s="1"/>
  <c r="P607" i="12" s="1"/>
  <c r="R607" i="12" s="1"/>
  <c r="T607" i="12" s="1"/>
  <c r="I632" i="12"/>
  <c r="I631" i="12" s="1"/>
  <c r="H639" i="12"/>
  <c r="J639" i="12" s="1"/>
  <c r="L639" i="12" s="1"/>
  <c r="N639" i="12" s="1"/>
  <c r="P639" i="12" s="1"/>
  <c r="R639" i="12" s="1"/>
  <c r="T639" i="12" s="1"/>
  <c r="F638" i="12"/>
  <c r="H691" i="12"/>
  <c r="J691" i="12" s="1"/>
  <c r="L691" i="12" s="1"/>
  <c r="N691" i="12" s="1"/>
  <c r="P691" i="12" s="1"/>
  <c r="R691" i="12" s="1"/>
  <c r="T691" i="12" s="1"/>
  <c r="G690" i="12"/>
  <c r="G689" i="12" s="1"/>
  <c r="F702" i="12"/>
  <c r="H703" i="12"/>
  <c r="J703" i="12" s="1"/>
  <c r="L703" i="12" s="1"/>
  <c r="N703" i="12" s="1"/>
  <c r="P703" i="12" s="1"/>
  <c r="R703" i="12" s="1"/>
  <c r="T703" i="12" s="1"/>
  <c r="R775" i="12"/>
  <c r="T775" i="12" s="1"/>
  <c r="L577" i="12"/>
  <c r="N577" i="12" s="1"/>
  <c r="P577" i="12" s="1"/>
  <c r="R577" i="12" s="1"/>
  <c r="T577" i="12" s="1"/>
  <c r="L589" i="12"/>
  <c r="N589" i="12" s="1"/>
  <c r="P589" i="12" s="1"/>
  <c r="R589" i="12" s="1"/>
  <c r="T589" i="12" s="1"/>
  <c r="K616" i="12"/>
  <c r="K604" i="12" s="1"/>
  <c r="S616" i="12"/>
  <c r="S604" i="12" s="1"/>
  <c r="G632" i="12"/>
  <c r="G631" i="12" s="1"/>
  <c r="S632" i="12"/>
  <c r="S631" i="12" s="1"/>
  <c r="Q632" i="12"/>
  <c r="Q631" i="12" s="1"/>
  <c r="F649" i="12"/>
  <c r="H650" i="12"/>
  <c r="J650" i="12" s="1"/>
  <c r="L650" i="12" s="1"/>
  <c r="N650" i="12" s="1"/>
  <c r="P650" i="12" s="1"/>
  <c r="R650" i="12" s="1"/>
  <c r="T650" i="12" s="1"/>
  <c r="M678" i="12"/>
  <c r="M677" i="12" s="1"/>
  <c r="F726" i="12"/>
  <c r="H726" i="12" s="1"/>
  <c r="J726" i="12" s="1"/>
  <c r="L726" i="12" s="1"/>
  <c r="N726" i="12" s="1"/>
  <c r="P726" i="12" s="1"/>
  <c r="R726" i="12" s="1"/>
  <c r="T726" i="12" s="1"/>
  <c r="H727" i="12"/>
  <c r="J727" i="12" s="1"/>
  <c r="L727" i="12" s="1"/>
  <c r="N727" i="12" s="1"/>
  <c r="P727" i="12" s="1"/>
  <c r="R727" i="12" s="1"/>
  <c r="T727" i="12" s="1"/>
  <c r="F576" i="12"/>
  <c r="F588" i="12"/>
  <c r="O594" i="12"/>
  <c r="O605" i="12"/>
  <c r="H614" i="12"/>
  <c r="J614" i="12" s="1"/>
  <c r="L614" i="12" s="1"/>
  <c r="N614" i="12" s="1"/>
  <c r="P614" i="12" s="1"/>
  <c r="R614" i="12" s="1"/>
  <c r="T614" i="12" s="1"/>
  <c r="F613" i="12"/>
  <c r="H619" i="12"/>
  <c r="J619" i="12" s="1"/>
  <c r="L619" i="12" s="1"/>
  <c r="N619" i="12" s="1"/>
  <c r="P619" i="12" s="1"/>
  <c r="R619" i="12" s="1"/>
  <c r="T619" i="12" s="1"/>
  <c r="J625" i="12"/>
  <c r="L625" i="12" s="1"/>
  <c r="N625" i="12" s="1"/>
  <c r="P625" i="12" s="1"/>
  <c r="R625" i="12" s="1"/>
  <c r="T625" i="12" s="1"/>
  <c r="M624" i="12"/>
  <c r="M623" i="12" s="1"/>
  <c r="M622" i="12" s="1"/>
  <c r="M616" i="12" s="1"/>
  <c r="M604" i="12" s="1"/>
  <c r="J634" i="12"/>
  <c r="L634" i="12" s="1"/>
  <c r="N634" i="12" s="1"/>
  <c r="P634" i="12" s="1"/>
  <c r="R634" i="12" s="1"/>
  <c r="T634" i="12" s="1"/>
  <c r="H640" i="12"/>
  <c r="J640" i="12" s="1"/>
  <c r="L640" i="12" s="1"/>
  <c r="N640" i="12" s="1"/>
  <c r="P640" i="12" s="1"/>
  <c r="R640" i="12" s="1"/>
  <c r="T640" i="12" s="1"/>
  <c r="G639" i="12"/>
  <c r="G638" i="12" s="1"/>
  <c r="G637" i="12" s="1"/>
  <c r="K646" i="12"/>
  <c r="H685" i="12"/>
  <c r="J685" i="12" s="1"/>
  <c r="L685" i="12" s="1"/>
  <c r="N685" i="12" s="1"/>
  <c r="P685" i="12" s="1"/>
  <c r="R685" i="12" s="1"/>
  <c r="T685" i="12" s="1"/>
  <c r="F684" i="12"/>
  <c r="H578" i="12"/>
  <c r="J578" i="12" s="1"/>
  <c r="L578" i="12" s="1"/>
  <c r="N578" i="12" s="1"/>
  <c r="P578" i="12" s="1"/>
  <c r="R578" i="12" s="1"/>
  <c r="T578" i="12" s="1"/>
  <c r="H590" i="12"/>
  <c r="J590" i="12" s="1"/>
  <c r="L590" i="12" s="1"/>
  <c r="N590" i="12" s="1"/>
  <c r="P590" i="12" s="1"/>
  <c r="R590" i="12" s="1"/>
  <c r="T590" i="12" s="1"/>
  <c r="H601" i="12"/>
  <c r="J601" i="12" s="1"/>
  <c r="L601" i="12" s="1"/>
  <c r="N601" i="12" s="1"/>
  <c r="P601" i="12" s="1"/>
  <c r="R601" i="12" s="1"/>
  <c r="T601" i="12" s="1"/>
  <c r="H618" i="12"/>
  <c r="J618" i="12" s="1"/>
  <c r="L618" i="12" s="1"/>
  <c r="N618" i="12" s="1"/>
  <c r="P618" i="12" s="1"/>
  <c r="R618" i="12" s="1"/>
  <c r="T618" i="12" s="1"/>
  <c r="F617" i="12"/>
  <c r="O616" i="12"/>
  <c r="G624" i="12"/>
  <c r="O624" i="12"/>
  <c r="O623" i="12" s="1"/>
  <c r="O622" i="12" s="1"/>
  <c r="J629" i="12"/>
  <c r="L629" i="12" s="1"/>
  <c r="N629" i="12" s="1"/>
  <c r="P629" i="12" s="1"/>
  <c r="R629" i="12" s="1"/>
  <c r="T629" i="12" s="1"/>
  <c r="K632" i="12"/>
  <c r="K631" i="12" s="1"/>
  <c r="S646" i="12"/>
  <c r="O678" i="12"/>
  <c r="O677" i="12" s="1"/>
  <c r="F633" i="12"/>
  <c r="H635" i="12"/>
  <c r="J635" i="12" s="1"/>
  <c r="L635" i="12" s="1"/>
  <c r="N635" i="12" s="1"/>
  <c r="P635" i="12" s="1"/>
  <c r="R635" i="12" s="1"/>
  <c r="T635" i="12" s="1"/>
  <c r="G663" i="12"/>
  <c r="H664" i="12"/>
  <c r="J664" i="12" s="1"/>
  <c r="L664" i="12" s="1"/>
  <c r="N664" i="12" s="1"/>
  <c r="P664" i="12" s="1"/>
  <c r="R664" i="12" s="1"/>
  <c r="T664" i="12" s="1"/>
  <c r="P738" i="12"/>
  <c r="R738" i="12" s="1"/>
  <c r="T738" i="12" s="1"/>
  <c r="K736" i="12"/>
  <c r="L736" i="12" s="1"/>
  <c r="N736" i="12" s="1"/>
  <c r="P736" i="12" s="1"/>
  <c r="R736" i="12" s="1"/>
  <c r="T736" i="12" s="1"/>
  <c r="L737" i="12"/>
  <c r="N737" i="12" s="1"/>
  <c r="P737" i="12" s="1"/>
  <c r="R737" i="12" s="1"/>
  <c r="T737" i="12" s="1"/>
  <c r="H653" i="12"/>
  <c r="J653" i="12" s="1"/>
  <c r="L653" i="12" s="1"/>
  <c r="N653" i="12" s="1"/>
  <c r="J655" i="12"/>
  <c r="L655" i="12" s="1"/>
  <c r="N655" i="12" s="1"/>
  <c r="P655" i="12" s="1"/>
  <c r="R655" i="12" s="1"/>
  <c r="T655" i="12" s="1"/>
  <c r="K663" i="12"/>
  <c r="J665" i="12"/>
  <c r="L665" i="12" s="1"/>
  <c r="N665" i="12" s="1"/>
  <c r="P665" i="12" s="1"/>
  <c r="R665" i="12" s="1"/>
  <c r="T665" i="12" s="1"/>
  <c r="J666" i="12"/>
  <c r="L666" i="12" s="1"/>
  <c r="N666" i="12" s="1"/>
  <c r="P666" i="12" s="1"/>
  <c r="R666" i="12" s="1"/>
  <c r="T666" i="12" s="1"/>
  <c r="S680" i="12"/>
  <c r="T681" i="12"/>
  <c r="K678" i="12"/>
  <c r="K677" i="12" s="1"/>
  <c r="H689" i="12"/>
  <c r="J689" i="12" s="1"/>
  <c r="L689" i="12" s="1"/>
  <c r="N689" i="12" s="1"/>
  <c r="P689" i="12" s="1"/>
  <c r="R689" i="12" s="1"/>
  <c r="T689" i="12" s="1"/>
  <c r="H690" i="12"/>
  <c r="J690" i="12" s="1"/>
  <c r="L690" i="12" s="1"/>
  <c r="N690" i="12" s="1"/>
  <c r="P690" i="12" s="1"/>
  <c r="R690" i="12" s="1"/>
  <c r="T690" i="12" s="1"/>
  <c r="L744" i="12"/>
  <c r="N744" i="12" s="1"/>
  <c r="P744" i="12" s="1"/>
  <c r="R744" i="12" s="1"/>
  <c r="T744" i="12" s="1"/>
  <c r="K743" i="12"/>
  <c r="F652" i="12"/>
  <c r="H652" i="12" s="1"/>
  <c r="J652" i="12" s="1"/>
  <c r="L652" i="12" s="1"/>
  <c r="N652" i="12" s="1"/>
  <c r="H654" i="12"/>
  <c r="J654" i="12" s="1"/>
  <c r="L654" i="12" s="1"/>
  <c r="N654" i="12" s="1"/>
  <c r="G654" i="12"/>
  <c r="G653" i="12" s="1"/>
  <c r="G652" i="12" s="1"/>
  <c r="G647" i="12" s="1"/>
  <c r="G646" i="12" s="1"/>
  <c r="O654" i="12"/>
  <c r="O653" i="12" s="1"/>
  <c r="O652" i="12" s="1"/>
  <c r="O647" i="12" s="1"/>
  <c r="O646" i="12" s="1"/>
  <c r="O663" i="12"/>
  <c r="H671" i="12"/>
  <c r="J671" i="12" s="1"/>
  <c r="L671" i="12" s="1"/>
  <c r="N671" i="12" s="1"/>
  <c r="P671" i="12" s="1"/>
  <c r="R671" i="12" s="1"/>
  <c r="T671" i="12" s="1"/>
  <c r="F670" i="12"/>
  <c r="H686" i="12"/>
  <c r="J686" i="12" s="1"/>
  <c r="L686" i="12" s="1"/>
  <c r="N686" i="12" s="1"/>
  <c r="P686" i="12" s="1"/>
  <c r="R686" i="12" s="1"/>
  <c r="T686" i="12" s="1"/>
  <c r="J692" i="12"/>
  <c r="L692" i="12" s="1"/>
  <c r="N692" i="12" s="1"/>
  <c r="P692" i="12" s="1"/>
  <c r="R692" i="12" s="1"/>
  <c r="T692" i="12" s="1"/>
  <c r="F712" i="12"/>
  <c r="H713" i="12"/>
  <c r="J713" i="12" s="1"/>
  <c r="L713" i="12" s="1"/>
  <c r="N713" i="12" s="1"/>
  <c r="P713" i="12" s="1"/>
  <c r="R713" i="12" s="1"/>
  <c r="T713" i="12" s="1"/>
  <c r="H732" i="12"/>
  <c r="J732" i="12" s="1"/>
  <c r="L732" i="12" s="1"/>
  <c r="N732" i="12" s="1"/>
  <c r="P732" i="12" s="1"/>
  <c r="R732" i="12" s="1"/>
  <c r="T732" i="12" s="1"/>
  <c r="H734" i="12"/>
  <c r="J734" i="12" s="1"/>
  <c r="L734" i="12" s="1"/>
  <c r="N734" i="12" s="1"/>
  <c r="P734" i="12" s="1"/>
  <c r="R734" i="12" s="1"/>
  <c r="T734" i="12" s="1"/>
  <c r="H757" i="12"/>
  <c r="J757" i="12" s="1"/>
  <c r="L757" i="12" s="1"/>
  <c r="N757" i="12" s="1"/>
  <c r="P757" i="12" s="1"/>
  <c r="R757" i="12" s="1"/>
  <c r="T757" i="12" s="1"/>
  <c r="F756" i="12"/>
  <c r="H756" i="12" s="1"/>
  <c r="J756" i="12" s="1"/>
  <c r="L756" i="12" s="1"/>
  <c r="N756" i="12" s="1"/>
  <c r="P756" i="12" s="1"/>
  <c r="R756" i="12" s="1"/>
  <c r="T756" i="12" s="1"/>
  <c r="H770" i="12"/>
  <c r="J770" i="12" s="1"/>
  <c r="L770" i="12" s="1"/>
  <c r="N770" i="12" s="1"/>
  <c r="P770" i="12" s="1"/>
  <c r="R770" i="12" s="1"/>
  <c r="T770" i="12" s="1"/>
  <c r="G769" i="12"/>
  <c r="G768" i="12" s="1"/>
  <c r="G767" i="12" s="1"/>
  <c r="G766" i="12" s="1"/>
  <c r="J708" i="12"/>
  <c r="L708" i="12" s="1"/>
  <c r="N708" i="12" s="1"/>
  <c r="P708" i="12" s="1"/>
  <c r="R708" i="12" s="1"/>
  <c r="T708" i="12" s="1"/>
  <c r="J718" i="12"/>
  <c r="L718" i="12" s="1"/>
  <c r="N718" i="12" s="1"/>
  <c r="P718" i="12" s="1"/>
  <c r="R718" i="12" s="1"/>
  <c r="T718" i="12" s="1"/>
  <c r="L724" i="12"/>
  <c r="N724" i="12" s="1"/>
  <c r="P724" i="12" s="1"/>
  <c r="R724" i="12" s="1"/>
  <c r="T724" i="12" s="1"/>
  <c r="H752" i="12"/>
  <c r="J752" i="12" s="1"/>
  <c r="L752" i="12" s="1"/>
  <c r="N752" i="12" s="1"/>
  <c r="P752" i="12" s="1"/>
  <c r="R752" i="12" s="1"/>
  <c r="T752" i="12" s="1"/>
  <c r="F751" i="12"/>
  <c r="H751" i="12" s="1"/>
  <c r="J751" i="12" s="1"/>
  <c r="L751" i="12" s="1"/>
  <c r="N751" i="12" s="1"/>
  <c r="P751" i="12" s="1"/>
  <c r="R751" i="12" s="1"/>
  <c r="T751" i="12" s="1"/>
  <c r="J764" i="12"/>
  <c r="L764" i="12" s="1"/>
  <c r="N764" i="12" s="1"/>
  <c r="P764" i="12" s="1"/>
  <c r="R764" i="12" s="1"/>
  <c r="T764" i="12" s="1"/>
  <c r="F696" i="12"/>
  <c r="F707" i="12"/>
  <c r="F717" i="12"/>
  <c r="G723" i="12"/>
  <c r="H728" i="12"/>
  <c r="J728" i="12" s="1"/>
  <c r="L728" i="12" s="1"/>
  <c r="N728" i="12" s="1"/>
  <c r="P728" i="12" s="1"/>
  <c r="R728" i="12" s="1"/>
  <c r="T728" i="12" s="1"/>
  <c r="F747" i="12"/>
  <c r="H758" i="12"/>
  <c r="J758" i="12" s="1"/>
  <c r="L758" i="12" s="1"/>
  <c r="N758" i="12" s="1"/>
  <c r="P758" i="12" s="1"/>
  <c r="R758" i="12" s="1"/>
  <c r="T758" i="12" s="1"/>
  <c r="F783" i="12"/>
  <c r="H784" i="12"/>
  <c r="J784" i="12" s="1"/>
  <c r="L784" i="12" s="1"/>
  <c r="N784" i="12" s="1"/>
  <c r="P784" i="12" s="1"/>
  <c r="R784" i="12" s="1"/>
  <c r="T784" i="12" s="1"/>
  <c r="H753" i="12"/>
  <c r="J753" i="12" s="1"/>
  <c r="L753" i="12" s="1"/>
  <c r="N753" i="12" s="1"/>
  <c r="P753" i="12" s="1"/>
  <c r="R753" i="12" s="1"/>
  <c r="T753" i="12" s="1"/>
  <c r="H769" i="12"/>
  <c r="J769" i="12" s="1"/>
  <c r="L769" i="12" s="1"/>
  <c r="N769" i="12" s="1"/>
  <c r="P769" i="12" s="1"/>
  <c r="R769" i="12" s="1"/>
  <c r="T769" i="12" s="1"/>
  <c r="F768" i="12"/>
  <c r="R797" i="12"/>
  <c r="T797" i="12" s="1"/>
  <c r="S793" i="12"/>
  <c r="S792" i="12" s="1"/>
  <c r="S772" i="12" s="1"/>
  <c r="R804" i="12"/>
  <c r="T804" i="12" s="1"/>
  <c r="Q803" i="12"/>
  <c r="R803" i="12" s="1"/>
  <c r="T803" i="12" s="1"/>
  <c r="T814" i="12"/>
  <c r="H773" i="12"/>
  <c r="J773" i="12" s="1"/>
  <c r="L773" i="12" s="1"/>
  <c r="N773" i="12" s="1"/>
  <c r="P773" i="12" s="1"/>
  <c r="R773" i="12" s="1"/>
  <c r="T773" i="12" s="1"/>
  <c r="H774" i="12"/>
  <c r="J774" i="12" s="1"/>
  <c r="L774" i="12" s="1"/>
  <c r="N774" i="12" s="1"/>
  <c r="P774" i="12" s="1"/>
  <c r="R774" i="12" s="1"/>
  <c r="T774" i="12" s="1"/>
  <c r="O772" i="12"/>
  <c r="N776" i="12"/>
  <c r="P776" i="12" s="1"/>
  <c r="R776" i="12" s="1"/>
  <c r="T776" i="12" s="1"/>
  <c r="H811" i="12"/>
  <c r="J811" i="12" s="1"/>
  <c r="L811" i="12" s="1"/>
  <c r="N811" i="12" s="1"/>
  <c r="P811" i="12" s="1"/>
  <c r="R811" i="12" s="1"/>
  <c r="T811" i="12" s="1"/>
  <c r="H836" i="12"/>
  <c r="J836" i="12" s="1"/>
  <c r="L836" i="12" s="1"/>
  <c r="N836" i="12" s="1"/>
  <c r="P836" i="12" s="1"/>
  <c r="R836" i="12" s="1"/>
  <c r="T836" i="12" s="1"/>
  <c r="F835" i="12"/>
  <c r="H835" i="12" s="1"/>
  <c r="J835" i="12" s="1"/>
  <c r="L835" i="12" s="1"/>
  <c r="N835" i="12" s="1"/>
  <c r="P835" i="12" s="1"/>
  <c r="R835" i="12" s="1"/>
  <c r="T835" i="12" s="1"/>
  <c r="H785" i="12"/>
  <c r="J785" i="12" s="1"/>
  <c r="L785" i="12" s="1"/>
  <c r="N785" i="12" s="1"/>
  <c r="P785" i="12" s="1"/>
  <c r="R785" i="12" s="1"/>
  <c r="T785" i="12" s="1"/>
  <c r="G784" i="12"/>
  <c r="G783" i="12" s="1"/>
  <c r="G782" i="12" s="1"/>
  <c r="G772" i="12" s="1"/>
  <c r="T800" i="12"/>
  <c r="F763" i="12"/>
  <c r="P818" i="12"/>
  <c r="R818" i="12" s="1"/>
  <c r="T818" i="12" s="1"/>
  <c r="H824" i="12"/>
  <c r="J824" i="12" s="1"/>
  <c r="L824" i="12" s="1"/>
  <c r="N824" i="12" s="1"/>
  <c r="P824" i="12" s="1"/>
  <c r="R824" i="12" s="1"/>
  <c r="T824" i="12" s="1"/>
  <c r="F823" i="12"/>
  <c r="Q775" i="12"/>
  <c r="Q774" i="12" s="1"/>
  <c r="Q773" i="12" s="1"/>
  <c r="H778" i="12"/>
  <c r="J778" i="12" s="1"/>
  <c r="L778" i="12" s="1"/>
  <c r="N778" i="12" s="1"/>
  <c r="P778" i="12" s="1"/>
  <c r="R778" i="12" s="1"/>
  <c r="T778" i="12" s="1"/>
  <c r="P788" i="12"/>
  <c r="R788" i="12" s="1"/>
  <c r="T788" i="12" s="1"/>
  <c r="Q794" i="12"/>
  <c r="R794" i="12" s="1"/>
  <c r="T794" i="12" s="1"/>
  <c r="T801" i="12"/>
  <c r="Q808" i="12"/>
  <c r="H812" i="12"/>
  <c r="J812" i="12" s="1"/>
  <c r="L812" i="12" s="1"/>
  <c r="N812" i="12" s="1"/>
  <c r="P812" i="12" s="1"/>
  <c r="R812" i="12" s="1"/>
  <c r="T812" i="12" s="1"/>
  <c r="H816" i="12"/>
  <c r="J816" i="12" s="1"/>
  <c r="L816" i="12" s="1"/>
  <c r="N816" i="12" s="1"/>
  <c r="P816" i="12" s="1"/>
  <c r="R816" i="12" s="1"/>
  <c r="T816" i="12" s="1"/>
  <c r="H817" i="12"/>
  <c r="J817" i="12" s="1"/>
  <c r="L817" i="12" s="1"/>
  <c r="N817" i="12" s="1"/>
  <c r="P817" i="12" s="1"/>
  <c r="R817" i="12" s="1"/>
  <c r="T817" i="12" s="1"/>
  <c r="H828" i="12"/>
  <c r="J828" i="12" s="1"/>
  <c r="L828" i="12" s="1"/>
  <c r="N828" i="12" s="1"/>
  <c r="P828" i="12" s="1"/>
  <c r="R828" i="12" s="1"/>
  <c r="T828" i="12" s="1"/>
  <c r="F827" i="12"/>
  <c r="H833" i="12"/>
  <c r="J833" i="12" s="1"/>
  <c r="L833" i="12" s="1"/>
  <c r="N833" i="12" s="1"/>
  <c r="P833" i="12" s="1"/>
  <c r="R833" i="12" s="1"/>
  <c r="T833" i="12" s="1"/>
  <c r="H832" i="12"/>
  <c r="J832" i="12" s="1"/>
  <c r="L832" i="12" s="1"/>
  <c r="N832" i="12" s="1"/>
  <c r="P832" i="12" s="1"/>
  <c r="R832" i="12" s="1"/>
  <c r="T832" i="12" s="1"/>
  <c r="F831" i="12"/>
  <c r="J842" i="12"/>
  <c r="L842" i="12" s="1"/>
  <c r="N842" i="12" s="1"/>
  <c r="P842" i="12" s="1"/>
  <c r="R842" i="12" s="1"/>
  <c r="T842" i="12" s="1"/>
  <c r="H837" i="12"/>
  <c r="J837" i="12" s="1"/>
  <c r="L837" i="12" s="1"/>
  <c r="N837" i="12" s="1"/>
  <c r="P837" i="12" s="1"/>
  <c r="R837" i="12" s="1"/>
  <c r="T837" i="12" s="1"/>
  <c r="H840" i="12"/>
  <c r="J840" i="12" s="1"/>
  <c r="L840" i="12" s="1"/>
  <c r="N840" i="12" s="1"/>
  <c r="P840" i="12" s="1"/>
  <c r="R840" i="12" s="1"/>
  <c r="T840" i="12" s="1"/>
  <c r="H841" i="12"/>
  <c r="J841" i="12" s="1"/>
  <c r="L841" i="12" s="1"/>
  <c r="N841" i="12" s="1"/>
  <c r="P841" i="12" s="1"/>
  <c r="R841" i="12" s="1"/>
  <c r="T841" i="12" s="1"/>
  <c r="J843" i="12"/>
  <c r="L843" i="12" s="1"/>
  <c r="N843" i="12" s="1"/>
  <c r="P843" i="12" s="1"/>
  <c r="R843" i="12" s="1"/>
  <c r="T843" i="12" s="1"/>
  <c r="J8" i="22" l="1"/>
  <c r="H638" i="22"/>
  <c r="F637" i="22"/>
  <c r="H637" i="22" s="1"/>
  <c r="H614" i="22"/>
  <c r="F613" i="22"/>
  <c r="H613" i="22" s="1"/>
  <c r="H594" i="22"/>
  <c r="F593" i="22"/>
  <c r="H593" i="22" s="1"/>
  <c r="K639" i="22"/>
  <c r="I638" i="22"/>
  <c r="K595" i="22"/>
  <c r="I594" i="22"/>
  <c r="K557" i="22"/>
  <c r="I556" i="22"/>
  <c r="K556" i="22" s="1"/>
  <c r="K527" i="22"/>
  <c r="K615" i="22"/>
  <c r="I614" i="22"/>
  <c r="K572" i="22"/>
  <c r="I571" i="22"/>
  <c r="K571" i="22" s="1"/>
  <c r="H573" i="22"/>
  <c r="F572" i="22"/>
  <c r="H517" i="22"/>
  <c r="F516" i="22"/>
  <c r="H516" i="22" s="1"/>
  <c r="H486" i="22"/>
  <c r="F485" i="22"/>
  <c r="H448" i="22"/>
  <c r="F447" i="22"/>
  <c r="H420" i="22"/>
  <c r="F419" i="22"/>
  <c r="H400" i="22"/>
  <c r="F399" i="22"/>
  <c r="K407" i="22"/>
  <c r="I406" i="22"/>
  <c r="K365" i="22"/>
  <c r="I364" i="22"/>
  <c r="H350" i="22"/>
  <c r="F349" i="22"/>
  <c r="H296" i="22"/>
  <c r="F295" i="22"/>
  <c r="H274" i="22"/>
  <c r="F273" i="22"/>
  <c r="H240" i="22"/>
  <c r="F239" i="22"/>
  <c r="H204" i="22"/>
  <c r="F203" i="22"/>
  <c r="H182" i="22"/>
  <c r="F181" i="22"/>
  <c r="I322" i="22"/>
  <c r="K323" i="22"/>
  <c r="K300" i="22"/>
  <c r="I299" i="22"/>
  <c r="K299" i="22" s="1"/>
  <c r="K278" i="22"/>
  <c r="I277" i="22"/>
  <c r="K277" i="22" s="1"/>
  <c r="K246" i="22"/>
  <c r="I245" i="22"/>
  <c r="K220" i="22"/>
  <c r="I219" i="22"/>
  <c r="K187" i="22"/>
  <c r="I186" i="22"/>
  <c r="K161" i="22"/>
  <c r="I160" i="22"/>
  <c r="H127" i="22"/>
  <c r="F126" i="22"/>
  <c r="K103" i="22"/>
  <c r="I102" i="22"/>
  <c r="K102" i="22" s="1"/>
  <c r="K79" i="22"/>
  <c r="I78" i="22"/>
  <c r="K127" i="22"/>
  <c r="I126" i="22"/>
  <c r="H104" i="22"/>
  <c r="F103" i="22"/>
  <c r="H78" i="22"/>
  <c r="F77" i="22"/>
  <c r="H54" i="22"/>
  <c r="F53" i="22"/>
  <c r="H26" i="22"/>
  <c r="F25" i="22"/>
  <c r="H25" i="22" s="1"/>
  <c r="K70" i="22"/>
  <c r="I69" i="22"/>
  <c r="K32" i="22"/>
  <c r="I31" i="22"/>
  <c r="H150" i="22"/>
  <c r="F149" i="22"/>
  <c r="H149" i="22" s="1"/>
  <c r="H654" i="22"/>
  <c r="F653" i="22"/>
  <c r="H632" i="22"/>
  <c r="F631" i="22"/>
  <c r="H610" i="22"/>
  <c r="F609" i="22"/>
  <c r="K655" i="22"/>
  <c r="I654" i="22"/>
  <c r="K547" i="22"/>
  <c r="I546" i="22"/>
  <c r="K517" i="22"/>
  <c r="I516" i="22"/>
  <c r="K516" i="22" s="1"/>
  <c r="I642" i="22"/>
  <c r="K642" i="22" s="1"/>
  <c r="K643" i="22"/>
  <c r="I598" i="22"/>
  <c r="K598" i="22" s="1"/>
  <c r="K599" i="22"/>
  <c r="H546" i="22"/>
  <c r="F545" i="22"/>
  <c r="H545" i="22" s="1"/>
  <c r="I624" i="22"/>
  <c r="K624" i="22" s="1"/>
  <c r="K625" i="22"/>
  <c r="K568" i="22"/>
  <c r="I567" i="22"/>
  <c r="K649" i="22"/>
  <c r="I648" i="22"/>
  <c r="K605" i="22"/>
  <c r="I604" i="22"/>
  <c r="H567" i="22"/>
  <c r="F566" i="22"/>
  <c r="H566" i="22" s="1"/>
  <c r="H513" i="22"/>
  <c r="F512" i="22"/>
  <c r="H502" i="22"/>
  <c r="F501" i="22"/>
  <c r="H501" i="22" s="1"/>
  <c r="H480" i="22"/>
  <c r="F479" i="22"/>
  <c r="H442" i="22"/>
  <c r="F441" i="22"/>
  <c r="K454" i="22"/>
  <c r="I453" i="22"/>
  <c r="K503" i="22"/>
  <c r="I502" i="22"/>
  <c r="K427" i="22"/>
  <c r="I426" i="22"/>
  <c r="K426" i="22" s="1"/>
  <c r="K399" i="22"/>
  <c r="I398" i="22"/>
  <c r="K398" i="22" s="1"/>
  <c r="K359" i="22"/>
  <c r="I358" i="22"/>
  <c r="K333" i="22"/>
  <c r="I332" i="22"/>
  <c r="K332" i="22" s="1"/>
  <c r="H372" i="22"/>
  <c r="F371" i="22"/>
  <c r="H371" i="22" s="1"/>
  <c r="H344" i="22"/>
  <c r="F343" i="22"/>
  <c r="F389" i="22"/>
  <c r="H390" i="22"/>
  <c r="H314" i="22"/>
  <c r="F313" i="22"/>
  <c r="H288" i="22"/>
  <c r="F287" i="22"/>
  <c r="H266" i="22"/>
  <c r="F265" i="22"/>
  <c r="H198" i="22"/>
  <c r="F197" i="22"/>
  <c r="H174" i="22"/>
  <c r="F173" i="22"/>
  <c r="K296" i="22"/>
  <c r="I295" i="22"/>
  <c r="K274" i="22"/>
  <c r="I273" i="22"/>
  <c r="K240" i="22"/>
  <c r="I239" i="22"/>
  <c r="H167" i="22"/>
  <c r="F166" i="22"/>
  <c r="K211" i="22"/>
  <c r="I210" i="22"/>
  <c r="K181" i="22"/>
  <c r="I180" i="22"/>
  <c r="H145" i="22"/>
  <c r="F144" i="22"/>
  <c r="H121" i="22"/>
  <c r="F120" i="22"/>
  <c r="K99" i="22"/>
  <c r="I98" i="22"/>
  <c r="K15" i="22"/>
  <c r="I14" i="22"/>
  <c r="K145" i="22"/>
  <c r="I144" i="22"/>
  <c r="K121" i="22"/>
  <c r="I120" i="22"/>
  <c r="H98" i="22"/>
  <c r="F97" i="22"/>
  <c r="H72" i="22"/>
  <c r="F71" i="22"/>
  <c r="H42" i="22"/>
  <c r="F41" i="22"/>
  <c r="H41" i="22" s="1"/>
  <c r="H22" i="22"/>
  <c r="F21" i="22"/>
  <c r="K26" i="22"/>
  <c r="I25" i="22"/>
  <c r="K25" i="22" s="1"/>
  <c r="H668" i="22"/>
  <c r="F667" i="22"/>
  <c r="H667" i="22" s="1"/>
  <c r="H648" i="22"/>
  <c r="F647" i="22"/>
  <c r="H647" i="22" s="1"/>
  <c r="H626" i="22"/>
  <c r="F625" i="22"/>
  <c r="H604" i="22"/>
  <c r="F603" i="22"/>
  <c r="H603" i="22" s="1"/>
  <c r="K609" i="22"/>
  <c r="I608" i="22"/>
  <c r="K608" i="22" s="1"/>
  <c r="K541" i="22"/>
  <c r="K513" i="22"/>
  <c r="I512" i="22"/>
  <c r="H542" i="22"/>
  <c r="F541" i="22"/>
  <c r="H577" i="22"/>
  <c r="F576" i="22"/>
  <c r="H563" i="22"/>
  <c r="F562" i="22"/>
  <c r="H498" i="22"/>
  <c r="F497" i="22"/>
  <c r="H472" i="22"/>
  <c r="F471" i="22"/>
  <c r="H471" i="22" s="1"/>
  <c r="H434" i="22"/>
  <c r="F433" i="22"/>
  <c r="H433" i="22" s="1"/>
  <c r="F410" i="22"/>
  <c r="H410" i="22" s="1"/>
  <c r="G525" i="22"/>
  <c r="K446" i="22"/>
  <c r="I445" i="22"/>
  <c r="K445" i="22" s="1"/>
  <c r="K497" i="22"/>
  <c r="I496" i="22"/>
  <c r="K421" i="22"/>
  <c r="I420" i="22"/>
  <c r="K351" i="22"/>
  <c r="I350" i="22"/>
  <c r="I394" i="22"/>
  <c r="K395" i="22"/>
  <c r="H366" i="22"/>
  <c r="F365" i="22"/>
  <c r="H338" i="22"/>
  <c r="F337" i="22"/>
  <c r="H337" i="22" s="1"/>
  <c r="H308" i="22"/>
  <c r="F307" i="22"/>
  <c r="H258" i="22"/>
  <c r="F257" i="22"/>
  <c r="H230" i="22"/>
  <c r="F229" i="22"/>
  <c r="H192" i="22"/>
  <c r="F191" i="22"/>
  <c r="K378" i="22"/>
  <c r="I377" i="22"/>
  <c r="K314" i="22"/>
  <c r="I313" i="22"/>
  <c r="K288" i="22"/>
  <c r="I287" i="22"/>
  <c r="K266" i="22"/>
  <c r="I265" i="22"/>
  <c r="H334" i="22"/>
  <c r="F333" i="22"/>
  <c r="H161" i="22"/>
  <c r="F160" i="22"/>
  <c r="K334" i="22"/>
  <c r="K199" i="22"/>
  <c r="I198" i="22"/>
  <c r="K175" i="22"/>
  <c r="I174" i="22"/>
  <c r="H139" i="22"/>
  <c r="F138" i="22"/>
  <c r="K113" i="22"/>
  <c r="I112" i="22"/>
  <c r="K112" i="22" s="1"/>
  <c r="K91" i="22"/>
  <c r="I90" i="22"/>
  <c r="K90" i="22" s="1"/>
  <c r="H219" i="22"/>
  <c r="K139" i="22"/>
  <c r="I138" i="22"/>
  <c r="H114" i="22"/>
  <c r="F113" i="22"/>
  <c r="H92" i="22"/>
  <c r="F91" i="22"/>
  <c r="H38" i="22"/>
  <c r="F37" i="22"/>
  <c r="K42" i="22"/>
  <c r="I41" i="22"/>
  <c r="K41" i="22" s="1"/>
  <c r="K22" i="22"/>
  <c r="I21" i="22"/>
  <c r="G82" i="22"/>
  <c r="G8" i="22" s="1"/>
  <c r="H664" i="22"/>
  <c r="F663" i="22"/>
  <c r="H644" i="22"/>
  <c r="F643" i="22"/>
  <c r="H620" i="22"/>
  <c r="F619" i="22"/>
  <c r="H600" i="22"/>
  <c r="F599" i="22"/>
  <c r="K659" i="22"/>
  <c r="I658" i="22"/>
  <c r="K658" i="22" s="1"/>
  <c r="K563" i="22"/>
  <c r="I562" i="22"/>
  <c r="K533" i="22"/>
  <c r="I532" i="22"/>
  <c r="I662" i="22"/>
  <c r="K662" i="22" s="1"/>
  <c r="K663" i="22"/>
  <c r="I630" i="22"/>
  <c r="K631" i="22"/>
  <c r="K585" i="22"/>
  <c r="I584" i="22"/>
  <c r="H532" i="22"/>
  <c r="F531" i="22"/>
  <c r="K578" i="22"/>
  <c r="I577" i="22"/>
  <c r="K669" i="22"/>
  <c r="I668" i="22"/>
  <c r="K619" i="22"/>
  <c r="I618" i="22"/>
  <c r="K618" i="22" s="1"/>
  <c r="K589" i="22"/>
  <c r="I588" i="22"/>
  <c r="K588" i="22" s="1"/>
  <c r="H557" i="22"/>
  <c r="F556" i="22"/>
  <c r="H556" i="22" s="1"/>
  <c r="H492" i="22"/>
  <c r="F491" i="22"/>
  <c r="H456" i="22"/>
  <c r="F455" i="22"/>
  <c r="H428" i="22"/>
  <c r="F427" i="22"/>
  <c r="H406" i="22"/>
  <c r="F405" i="22"/>
  <c r="K573" i="22"/>
  <c r="K485" i="22"/>
  <c r="I484" i="22"/>
  <c r="K411" i="22"/>
  <c r="I410" i="22"/>
  <c r="K410" i="22" s="1"/>
  <c r="K447" i="22"/>
  <c r="K373" i="22"/>
  <c r="I372" i="22"/>
  <c r="K343" i="22"/>
  <c r="I342" i="22"/>
  <c r="K342" i="22" s="1"/>
  <c r="H380" i="22"/>
  <c r="F379" i="22"/>
  <c r="H358" i="22"/>
  <c r="F357" i="22"/>
  <c r="F393" i="22"/>
  <c r="H393" i="22" s="1"/>
  <c r="H394" i="22"/>
  <c r="H324" i="22"/>
  <c r="F323" i="22"/>
  <c r="H300" i="22"/>
  <c r="F299" i="22"/>
  <c r="H299" i="22" s="1"/>
  <c r="H278" i="22"/>
  <c r="F277" i="22"/>
  <c r="H277" i="22" s="1"/>
  <c r="H246" i="22"/>
  <c r="F245" i="22"/>
  <c r="H210" i="22"/>
  <c r="F209" i="22"/>
  <c r="H209" i="22" s="1"/>
  <c r="H186" i="22"/>
  <c r="F185" i="22"/>
  <c r="H185" i="22" s="1"/>
  <c r="K308" i="22"/>
  <c r="I307" i="22"/>
  <c r="K258" i="22"/>
  <c r="I257" i="22"/>
  <c r="K230" i="22"/>
  <c r="I229" i="22"/>
  <c r="H155" i="22"/>
  <c r="F154" i="22"/>
  <c r="H154" i="22" s="1"/>
  <c r="H328" i="22"/>
  <c r="F327" i="22"/>
  <c r="H327" i="22" s="1"/>
  <c r="K191" i="22"/>
  <c r="I190" i="22"/>
  <c r="K190" i="22" s="1"/>
  <c r="K167" i="22"/>
  <c r="I166" i="22"/>
  <c r="H133" i="22"/>
  <c r="F132" i="22"/>
  <c r="K109" i="22"/>
  <c r="I108" i="22"/>
  <c r="K87" i="22"/>
  <c r="I86" i="22"/>
  <c r="K133" i="22"/>
  <c r="I132" i="22"/>
  <c r="H108" i="22"/>
  <c r="F107" i="22"/>
  <c r="H107" i="22" s="1"/>
  <c r="H86" i="22"/>
  <c r="F85" i="22"/>
  <c r="H32" i="22"/>
  <c r="F31" i="22"/>
  <c r="K38" i="22"/>
  <c r="I37" i="22"/>
  <c r="K71" i="22"/>
  <c r="M7" i="12"/>
  <c r="L743" i="12"/>
  <c r="N743" i="12" s="1"/>
  <c r="P743" i="12" s="1"/>
  <c r="R743" i="12" s="1"/>
  <c r="T743" i="12" s="1"/>
  <c r="K742" i="12"/>
  <c r="P653" i="12"/>
  <c r="R653" i="12" s="1"/>
  <c r="T653" i="12" s="1"/>
  <c r="H712" i="12"/>
  <c r="J712" i="12" s="1"/>
  <c r="L712" i="12" s="1"/>
  <c r="N712" i="12" s="1"/>
  <c r="P712" i="12" s="1"/>
  <c r="R712" i="12" s="1"/>
  <c r="T712" i="12" s="1"/>
  <c r="F711" i="12"/>
  <c r="H711" i="12" s="1"/>
  <c r="J711" i="12" s="1"/>
  <c r="L711" i="12" s="1"/>
  <c r="N711" i="12" s="1"/>
  <c r="P711" i="12" s="1"/>
  <c r="R711" i="12" s="1"/>
  <c r="T711" i="12" s="1"/>
  <c r="P654" i="12"/>
  <c r="R654" i="12" s="1"/>
  <c r="T654" i="12" s="1"/>
  <c r="H624" i="12"/>
  <c r="J624" i="12" s="1"/>
  <c r="L624" i="12" s="1"/>
  <c r="N624" i="12" s="1"/>
  <c r="P624" i="12" s="1"/>
  <c r="R624" i="12" s="1"/>
  <c r="T624" i="12" s="1"/>
  <c r="G623" i="12"/>
  <c r="H684" i="12"/>
  <c r="J684" i="12" s="1"/>
  <c r="L684" i="12" s="1"/>
  <c r="N684" i="12" s="1"/>
  <c r="P684" i="12" s="1"/>
  <c r="R684" i="12" s="1"/>
  <c r="T684" i="12" s="1"/>
  <c r="P594" i="12"/>
  <c r="R594" i="12" s="1"/>
  <c r="T594" i="12" s="1"/>
  <c r="O593" i="12"/>
  <c r="H702" i="12"/>
  <c r="J702" i="12" s="1"/>
  <c r="L702" i="12" s="1"/>
  <c r="N702" i="12" s="1"/>
  <c r="P702" i="12" s="1"/>
  <c r="R702" i="12" s="1"/>
  <c r="T702" i="12" s="1"/>
  <c r="F701" i="12"/>
  <c r="H701" i="12" s="1"/>
  <c r="J701" i="12" s="1"/>
  <c r="L701" i="12" s="1"/>
  <c r="N701" i="12" s="1"/>
  <c r="P701" i="12" s="1"/>
  <c r="R701" i="12" s="1"/>
  <c r="T701" i="12" s="1"/>
  <c r="F637" i="12"/>
  <c r="H637" i="12" s="1"/>
  <c r="J637" i="12" s="1"/>
  <c r="L637" i="12" s="1"/>
  <c r="N637" i="12" s="1"/>
  <c r="P637" i="12" s="1"/>
  <c r="R637" i="12" s="1"/>
  <c r="T637" i="12" s="1"/>
  <c r="H638" i="12"/>
  <c r="J638" i="12" s="1"/>
  <c r="L638" i="12" s="1"/>
  <c r="N638" i="12" s="1"/>
  <c r="P638" i="12" s="1"/>
  <c r="R638" i="12" s="1"/>
  <c r="T638" i="12" s="1"/>
  <c r="F492" i="12"/>
  <c r="H493" i="12"/>
  <c r="J493" i="12" s="1"/>
  <c r="L493" i="12" s="1"/>
  <c r="N493" i="12" s="1"/>
  <c r="P493" i="12" s="1"/>
  <c r="R493" i="12" s="1"/>
  <c r="T493" i="12" s="1"/>
  <c r="F508" i="12"/>
  <c r="H508" i="12" s="1"/>
  <c r="J508" i="12" s="1"/>
  <c r="L508" i="12" s="1"/>
  <c r="N508" i="12" s="1"/>
  <c r="P508" i="12" s="1"/>
  <c r="R508" i="12" s="1"/>
  <c r="T508" i="12" s="1"/>
  <c r="H509" i="12"/>
  <c r="J509" i="12" s="1"/>
  <c r="L509" i="12" s="1"/>
  <c r="N509" i="12" s="1"/>
  <c r="P509" i="12" s="1"/>
  <c r="R509" i="12" s="1"/>
  <c r="T509" i="12" s="1"/>
  <c r="T498" i="12"/>
  <c r="G397" i="12"/>
  <c r="H398" i="12"/>
  <c r="J398" i="12" s="1"/>
  <c r="L398" i="12" s="1"/>
  <c r="N398" i="12" s="1"/>
  <c r="P398" i="12" s="1"/>
  <c r="R398" i="12" s="1"/>
  <c r="T398" i="12" s="1"/>
  <c r="F464" i="12"/>
  <c r="H465" i="12"/>
  <c r="J465" i="12" s="1"/>
  <c r="L465" i="12" s="1"/>
  <c r="N465" i="12" s="1"/>
  <c r="P465" i="12" s="1"/>
  <c r="R465" i="12" s="1"/>
  <c r="T465" i="12" s="1"/>
  <c r="F456" i="12"/>
  <c r="H456" i="12" s="1"/>
  <c r="J456" i="12" s="1"/>
  <c r="L456" i="12" s="1"/>
  <c r="N456" i="12" s="1"/>
  <c r="P456" i="12" s="1"/>
  <c r="R456" i="12" s="1"/>
  <c r="T456" i="12" s="1"/>
  <c r="H457" i="12"/>
  <c r="J457" i="12" s="1"/>
  <c r="L457" i="12" s="1"/>
  <c r="N457" i="12" s="1"/>
  <c r="P457" i="12" s="1"/>
  <c r="R457" i="12" s="1"/>
  <c r="T457" i="12" s="1"/>
  <c r="H481" i="12"/>
  <c r="J481" i="12" s="1"/>
  <c r="L481" i="12" s="1"/>
  <c r="N481" i="12" s="1"/>
  <c r="P481" i="12" s="1"/>
  <c r="R481" i="12" s="1"/>
  <c r="T481" i="12" s="1"/>
  <c r="F480" i="12"/>
  <c r="H480" i="12" s="1"/>
  <c r="J480" i="12" s="1"/>
  <c r="L480" i="12" s="1"/>
  <c r="N480" i="12" s="1"/>
  <c r="P480" i="12" s="1"/>
  <c r="R480" i="12" s="1"/>
  <c r="T480" i="12" s="1"/>
  <c r="H371" i="12"/>
  <c r="J371" i="12" s="1"/>
  <c r="L371" i="12" s="1"/>
  <c r="N371" i="12" s="1"/>
  <c r="P371" i="12" s="1"/>
  <c r="R371" i="12" s="1"/>
  <c r="T371" i="12" s="1"/>
  <c r="F370" i="12"/>
  <c r="F346" i="12"/>
  <c r="H347" i="12"/>
  <c r="J347" i="12" s="1"/>
  <c r="L347" i="12" s="1"/>
  <c r="N347" i="12" s="1"/>
  <c r="P347" i="12" s="1"/>
  <c r="R347" i="12" s="1"/>
  <c r="T347" i="12" s="1"/>
  <c r="G197" i="12"/>
  <c r="H198" i="12"/>
  <c r="J198" i="12" s="1"/>
  <c r="L198" i="12" s="1"/>
  <c r="N198" i="12" s="1"/>
  <c r="P198" i="12" s="1"/>
  <c r="R198" i="12" s="1"/>
  <c r="T198" i="12" s="1"/>
  <c r="H105" i="12"/>
  <c r="J105" i="12" s="1"/>
  <c r="L105" i="12" s="1"/>
  <c r="N105" i="12" s="1"/>
  <c r="P105" i="12" s="1"/>
  <c r="R105" i="12" s="1"/>
  <c r="T105" i="12" s="1"/>
  <c r="G104" i="12"/>
  <c r="F284" i="12"/>
  <c r="H285" i="12"/>
  <c r="J285" i="12" s="1"/>
  <c r="L285" i="12" s="1"/>
  <c r="N285" i="12" s="1"/>
  <c r="P285" i="12" s="1"/>
  <c r="R285" i="12" s="1"/>
  <c r="T285" i="12" s="1"/>
  <c r="L337" i="12"/>
  <c r="N337" i="12" s="1"/>
  <c r="P337" i="12" s="1"/>
  <c r="R337" i="12" s="1"/>
  <c r="T337" i="12" s="1"/>
  <c r="K336" i="12"/>
  <c r="F241" i="12"/>
  <c r="H215" i="12"/>
  <c r="J215" i="12" s="1"/>
  <c r="L215" i="12" s="1"/>
  <c r="N215" i="12" s="1"/>
  <c r="P215" i="12" s="1"/>
  <c r="R215" i="12" s="1"/>
  <c r="T215" i="12" s="1"/>
  <c r="F214" i="12"/>
  <c r="H150" i="12"/>
  <c r="J150" i="12" s="1"/>
  <c r="L150" i="12" s="1"/>
  <c r="N150" i="12" s="1"/>
  <c r="P150" i="12" s="1"/>
  <c r="R150" i="12" s="1"/>
  <c r="T150" i="12" s="1"/>
  <c r="F149" i="12"/>
  <c r="H149" i="12" s="1"/>
  <c r="J149" i="12" s="1"/>
  <c r="L149" i="12" s="1"/>
  <c r="N149" i="12" s="1"/>
  <c r="P149" i="12" s="1"/>
  <c r="R149" i="12" s="1"/>
  <c r="T149" i="12" s="1"/>
  <c r="H90" i="12"/>
  <c r="J90" i="12" s="1"/>
  <c r="L90" i="12" s="1"/>
  <c r="N90" i="12" s="1"/>
  <c r="P90" i="12" s="1"/>
  <c r="R90" i="12" s="1"/>
  <c r="T90" i="12" s="1"/>
  <c r="F89" i="12"/>
  <c r="H18" i="12"/>
  <c r="J18" i="12" s="1"/>
  <c r="L18" i="12" s="1"/>
  <c r="N18" i="12" s="1"/>
  <c r="P18" i="12" s="1"/>
  <c r="R18" i="12" s="1"/>
  <c r="T18" i="12" s="1"/>
  <c r="F17" i="12"/>
  <c r="F194" i="12"/>
  <c r="H50" i="12"/>
  <c r="J50" i="12" s="1"/>
  <c r="L50" i="12" s="1"/>
  <c r="N50" i="12" s="1"/>
  <c r="P50" i="12" s="1"/>
  <c r="R50" i="12" s="1"/>
  <c r="T50" i="12" s="1"/>
  <c r="F49" i="12"/>
  <c r="H49" i="12" s="1"/>
  <c r="J49" i="12" s="1"/>
  <c r="L49" i="12" s="1"/>
  <c r="N49" i="12" s="1"/>
  <c r="P49" i="12" s="1"/>
  <c r="R49" i="12" s="1"/>
  <c r="T49" i="12" s="1"/>
  <c r="F575" i="12"/>
  <c r="H576" i="12"/>
  <c r="J576" i="12" s="1"/>
  <c r="L576" i="12" s="1"/>
  <c r="N576" i="12" s="1"/>
  <c r="P576" i="12" s="1"/>
  <c r="R576" i="12" s="1"/>
  <c r="T576" i="12" s="1"/>
  <c r="F822" i="12"/>
  <c r="H822" i="12" s="1"/>
  <c r="J822" i="12" s="1"/>
  <c r="L822" i="12" s="1"/>
  <c r="N822" i="12" s="1"/>
  <c r="P822" i="12" s="1"/>
  <c r="R822" i="12" s="1"/>
  <c r="T822" i="12" s="1"/>
  <c r="H823" i="12"/>
  <c r="J823" i="12" s="1"/>
  <c r="L823" i="12" s="1"/>
  <c r="N823" i="12" s="1"/>
  <c r="P823" i="12" s="1"/>
  <c r="R823" i="12" s="1"/>
  <c r="T823" i="12" s="1"/>
  <c r="H696" i="12"/>
  <c r="J696" i="12" s="1"/>
  <c r="L696" i="12" s="1"/>
  <c r="N696" i="12" s="1"/>
  <c r="P696" i="12" s="1"/>
  <c r="R696" i="12" s="1"/>
  <c r="T696" i="12" s="1"/>
  <c r="F695" i="12"/>
  <c r="F826" i="12"/>
  <c r="H827" i="12"/>
  <c r="J827" i="12" s="1"/>
  <c r="L827" i="12" s="1"/>
  <c r="N827" i="12" s="1"/>
  <c r="P827" i="12" s="1"/>
  <c r="R827" i="12" s="1"/>
  <c r="T827" i="12" s="1"/>
  <c r="H768" i="12"/>
  <c r="J768" i="12" s="1"/>
  <c r="L768" i="12" s="1"/>
  <c r="N768" i="12" s="1"/>
  <c r="P768" i="12" s="1"/>
  <c r="R768" i="12" s="1"/>
  <c r="T768" i="12" s="1"/>
  <c r="F767" i="12"/>
  <c r="H783" i="12"/>
  <c r="J783" i="12" s="1"/>
  <c r="L783" i="12" s="1"/>
  <c r="N783" i="12" s="1"/>
  <c r="P783" i="12" s="1"/>
  <c r="R783" i="12" s="1"/>
  <c r="T783" i="12" s="1"/>
  <c r="F782" i="12"/>
  <c r="H723" i="12"/>
  <c r="J723" i="12" s="1"/>
  <c r="L723" i="12" s="1"/>
  <c r="N723" i="12" s="1"/>
  <c r="P723" i="12" s="1"/>
  <c r="R723" i="12" s="1"/>
  <c r="T723" i="12" s="1"/>
  <c r="G722" i="12"/>
  <c r="P652" i="12"/>
  <c r="R652" i="12" s="1"/>
  <c r="T652" i="12" s="1"/>
  <c r="T680" i="12"/>
  <c r="S679" i="12"/>
  <c r="H633" i="12"/>
  <c r="J633" i="12" s="1"/>
  <c r="L633" i="12" s="1"/>
  <c r="N633" i="12" s="1"/>
  <c r="P633" i="12" s="1"/>
  <c r="R633" i="12" s="1"/>
  <c r="T633" i="12" s="1"/>
  <c r="F632" i="12"/>
  <c r="H613" i="12"/>
  <c r="J613" i="12" s="1"/>
  <c r="L613" i="12" s="1"/>
  <c r="N613" i="12" s="1"/>
  <c r="P613" i="12" s="1"/>
  <c r="R613" i="12" s="1"/>
  <c r="T613" i="12" s="1"/>
  <c r="F612" i="12"/>
  <c r="F587" i="12"/>
  <c r="H588" i="12"/>
  <c r="J588" i="12" s="1"/>
  <c r="L588" i="12" s="1"/>
  <c r="N588" i="12" s="1"/>
  <c r="P588" i="12" s="1"/>
  <c r="R588" i="12" s="1"/>
  <c r="T588" i="12" s="1"/>
  <c r="H584" i="12"/>
  <c r="J584" i="12" s="1"/>
  <c r="L584" i="12" s="1"/>
  <c r="N584" i="12" s="1"/>
  <c r="P584" i="12" s="1"/>
  <c r="R584" i="12" s="1"/>
  <c r="T584" i="12" s="1"/>
  <c r="G583" i="12"/>
  <c r="H559" i="12"/>
  <c r="J559" i="12" s="1"/>
  <c r="L559" i="12" s="1"/>
  <c r="N559" i="12" s="1"/>
  <c r="P559" i="12" s="1"/>
  <c r="R559" i="12" s="1"/>
  <c r="T559" i="12" s="1"/>
  <c r="G558" i="12"/>
  <c r="H547" i="12"/>
  <c r="J547" i="12" s="1"/>
  <c r="L547" i="12" s="1"/>
  <c r="N547" i="12" s="1"/>
  <c r="P547" i="12" s="1"/>
  <c r="R547" i="12" s="1"/>
  <c r="T547" i="12" s="1"/>
  <c r="F546" i="12"/>
  <c r="F472" i="12"/>
  <c r="H473" i="12"/>
  <c r="J473" i="12" s="1"/>
  <c r="L473" i="12" s="1"/>
  <c r="N473" i="12" s="1"/>
  <c r="P473" i="12" s="1"/>
  <c r="R473" i="12" s="1"/>
  <c r="T473" i="12" s="1"/>
  <c r="F444" i="12"/>
  <c r="H445" i="12"/>
  <c r="J445" i="12" s="1"/>
  <c r="L445" i="12" s="1"/>
  <c r="N445" i="12" s="1"/>
  <c r="P445" i="12" s="1"/>
  <c r="R445" i="12" s="1"/>
  <c r="T445" i="12" s="1"/>
  <c r="H387" i="12"/>
  <c r="J387" i="12" s="1"/>
  <c r="L387" i="12" s="1"/>
  <c r="N387" i="12" s="1"/>
  <c r="P387" i="12" s="1"/>
  <c r="R387" i="12" s="1"/>
  <c r="T387" i="12" s="1"/>
  <c r="F386" i="12"/>
  <c r="S385" i="12"/>
  <c r="S384" i="12" s="1"/>
  <c r="F252" i="12"/>
  <c r="H253" i="12"/>
  <c r="J253" i="12" s="1"/>
  <c r="L253" i="12" s="1"/>
  <c r="N253" i="12" s="1"/>
  <c r="P253" i="12" s="1"/>
  <c r="R253" i="12" s="1"/>
  <c r="T253" i="12" s="1"/>
  <c r="G163" i="12"/>
  <c r="H164" i="12"/>
  <c r="J164" i="12" s="1"/>
  <c r="L164" i="12" s="1"/>
  <c r="N164" i="12" s="1"/>
  <c r="P164" i="12" s="1"/>
  <c r="R164" i="12" s="1"/>
  <c r="T164" i="12" s="1"/>
  <c r="G96" i="12"/>
  <c r="H97" i="12"/>
  <c r="J97" i="12" s="1"/>
  <c r="L97" i="12" s="1"/>
  <c r="N97" i="12" s="1"/>
  <c r="P97" i="12" s="1"/>
  <c r="R97" i="12" s="1"/>
  <c r="T97" i="12" s="1"/>
  <c r="H222" i="12"/>
  <c r="J222" i="12" s="1"/>
  <c r="L222" i="12" s="1"/>
  <c r="N222" i="12" s="1"/>
  <c r="P222" i="12" s="1"/>
  <c r="R222" i="12" s="1"/>
  <c r="T222" i="12" s="1"/>
  <c r="F221" i="12"/>
  <c r="H178" i="12"/>
  <c r="J178" i="12" s="1"/>
  <c r="L178" i="12" s="1"/>
  <c r="N178" i="12" s="1"/>
  <c r="P178" i="12" s="1"/>
  <c r="R178" i="12" s="1"/>
  <c r="T178" i="12" s="1"/>
  <c r="F177" i="12"/>
  <c r="H177" i="12" s="1"/>
  <c r="J177" i="12" s="1"/>
  <c r="L177" i="12" s="1"/>
  <c r="N177" i="12" s="1"/>
  <c r="P177" i="12" s="1"/>
  <c r="R177" i="12" s="1"/>
  <c r="T177" i="12" s="1"/>
  <c r="H204" i="12"/>
  <c r="J204" i="12" s="1"/>
  <c r="L204" i="12" s="1"/>
  <c r="N204" i="12" s="1"/>
  <c r="P204" i="12" s="1"/>
  <c r="R204" i="12" s="1"/>
  <c r="T204" i="12" s="1"/>
  <c r="F203" i="12"/>
  <c r="H157" i="12"/>
  <c r="J157" i="12" s="1"/>
  <c r="L157" i="12" s="1"/>
  <c r="N157" i="12" s="1"/>
  <c r="P157" i="12" s="1"/>
  <c r="R157" i="12" s="1"/>
  <c r="T157" i="12" s="1"/>
  <c r="F156" i="12"/>
  <c r="H116" i="12"/>
  <c r="J116" i="12" s="1"/>
  <c r="L116" i="12" s="1"/>
  <c r="N116" i="12" s="1"/>
  <c r="P116" i="12" s="1"/>
  <c r="R116" i="12" s="1"/>
  <c r="T116" i="12" s="1"/>
  <c r="F115" i="12"/>
  <c r="F321" i="12"/>
  <c r="H322" i="12"/>
  <c r="J322" i="12" s="1"/>
  <c r="L322" i="12" s="1"/>
  <c r="N322" i="12" s="1"/>
  <c r="P322" i="12" s="1"/>
  <c r="R322" i="12" s="1"/>
  <c r="T322" i="12" s="1"/>
  <c r="H234" i="12"/>
  <c r="J234" i="12" s="1"/>
  <c r="L234" i="12" s="1"/>
  <c r="N234" i="12" s="1"/>
  <c r="P234" i="12" s="1"/>
  <c r="R234" i="12" s="1"/>
  <c r="T234" i="12" s="1"/>
  <c r="F233" i="12"/>
  <c r="H123" i="12"/>
  <c r="J123" i="12" s="1"/>
  <c r="L123" i="12" s="1"/>
  <c r="N123" i="12" s="1"/>
  <c r="P123" i="12" s="1"/>
  <c r="R123" i="12" s="1"/>
  <c r="T123" i="12" s="1"/>
  <c r="G122" i="12"/>
  <c r="H169" i="12"/>
  <c r="J169" i="12" s="1"/>
  <c r="L169" i="12" s="1"/>
  <c r="N169" i="12" s="1"/>
  <c r="P169" i="12" s="1"/>
  <c r="R169" i="12" s="1"/>
  <c r="T169" i="12" s="1"/>
  <c r="F168" i="12"/>
  <c r="H132" i="12"/>
  <c r="J132" i="12" s="1"/>
  <c r="L132" i="12" s="1"/>
  <c r="N132" i="12" s="1"/>
  <c r="P132" i="12" s="1"/>
  <c r="R132" i="12" s="1"/>
  <c r="T132" i="12" s="1"/>
  <c r="F131" i="12"/>
  <c r="H226" i="12"/>
  <c r="J226" i="12" s="1"/>
  <c r="L226" i="12" s="1"/>
  <c r="N226" i="12" s="1"/>
  <c r="P226" i="12" s="1"/>
  <c r="R226" i="12" s="1"/>
  <c r="T226" i="12" s="1"/>
  <c r="F225" i="12"/>
  <c r="H225" i="12" s="1"/>
  <c r="J225" i="12" s="1"/>
  <c r="L225" i="12" s="1"/>
  <c r="N225" i="12" s="1"/>
  <c r="P225" i="12" s="1"/>
  <c r="R225" i="12" s="1"/>
  <c r="T225" i="12" s="1"/>
  <c r="H12" i="12"/>
  <c r="J12" i="12" s="1"/>
  <c r="L12" i="12" s="1"/>
  <c r="N12" i="12" s="1"/>
  <c r="P12" i="12" s="1"/>
  <c r="R12" i="12" s="1"/>
  <c r="T12" i="12" s="1"/>
  <c r="F11" i="12"/>
  <c r="F23" i="12"/>
  <c r="H23" i="12" s="1"/>
  <c r="J23" i="12" s="1"/>
  <c r="L23" i="12" s="1"/>
  <c r="N23" i="12" s="1"/>
  <c r="P23" i="12" s="1"/>
  <c r="R23" i="12" s="1"/>
  <c r="T23" i="12" s="1"/>
  <c r="H24" i="12"/>
  <c r="J24" i="12" s="1"/>
  <c r="L24" i="12" s="1"/>
  <c r="N24" i="12" s="1"/>
  <c r="P24" i="12" s="1"/>
  <c r="R24" i="12" s="1"/>
  <c r="T24" i="12" s="1"/>
  <c r="R808" i="12"/>
  <c r="T808" i="12" s="1"/>
  <c r="Q807" i="12"/>
  <c r="R807" i="12" s="1"/>
  <c r="T807" i="12" s="1"/>
  <c r="H523" i="12"/>
  <c r="J523" i="12" s="1"/>
  <c r="L523" i="12" s="1"/>
  <c r="N523" i="12" s="1"/>
  <c r="P523" i="12" s="1"/>
  <c r="R523" i="12" s="1"/>
  <c r="T523" i="12" s="1"/>
  <c r="F522" i="12"/>
  <c r="H522" i="12" s="1"/>
  <c r="J522" i="12" s="1"/>
  <c r="L522" i="12" s="1"/>
  <c r="N522" i="12" s="1"/>
  <c r="P522" i="12" s="1"/>
  <c r="R522" i="12" s="1"/>
  <c r="T522" i="12" s="1"/>
  <c r="H437" i="12"/>
  <c r="J437" i="12" s="1"/>
  <c r="L437" i="12" s="1"/>
  <c r="N437" i="12" s="1"/>
  <c r="P437" i="12" s="1"/>
  <c r="R437" i="12" s="1"/>
  <c r="T437" i="12" s="1"/>
  <c r="F436" i="12"/>
  <c r="K340" i="12"/>
  <c r="L341" i="12"/>
  <c r="N341" i="12" s="1"/>
  <c r="P341" i="12" s="1"/>
  <c r="R341" i="12" s="1"/>
  <c r="T341" i="12" s="1"/>
  <c r="H407" i="12"/>
  <c r="J407" i="12" s="1"/>
  <c r="L407" i="12" s="1"/>
  <c r="N407" i="12" s="1"/>
  <c r="P407" i="12" s="1"/>
  <c r="R407" i="12" s="1"/>
  <c r="T407" i="12" s="1"/>
  <c r="F406" i="12"/>
  <c r="H245" i="12"/>
  <c r="J245" i="12" s="1"/>
  <c r="L245" i="12" s="1"/>
  <c r="N245" i="12" s="1"/>
  <c r="P245" i="12" s="1"/>
  <c r="R245" i="12" s="1"/>
  <c r="T245" i="12" s="1"/>
  <c r="G244" i="12"/>
  <c r="H139" i="12"/>
  <c r="J139" i="12" s="1"/>
  <c r="L139" i="12" s="1"/>
  <c r="N139" i="12" s="1"/>
  <c r="P139" i="12" s="1"/>
  <c r="R139" i="12" s="1"/>
  <c r="T139" i="12" s="1"/>
  <c r="G138" i="12"/>
  <c r="F363" i="12"/>
  <c r="H364" i="12"/>
  <c r="J364" i="12" s="1"/>
  <c r="L364" i="12" s="1"/>
  <c r="N364" i="12" s="1"/>
  <c r="P364" i="12" s="1"/>
  <c r="R364" i="12" s="1"/>
  <c r="T364" i="12" s="1"/>
  <c r="F292" i="12"/>
  <c r="H293" i="12"/>
  <c r="J293" i="12" s="1"/>
  <c r="L293" i="12" s="1"/>
  <c r="N293" i="12" s="1"/>
  <c r="P293" i="12" s="1"/>
  <c r="R293" i="12" s="1"/>
  <c r="T293" i="12" s="1"/>
  <c r="H191" i="12"/>
  <c r="J191" i="12" s="1"/>
  <c r="L191" i="12" s="1"/>
  <c r="N191" i="12" s="1"/>
  <c r="P191" i="12" s="1"/>
  <c r="R191" i="12" s="1"/>
  <c r="T191" i="12" s="1"/>
  <c r="F190" i="12"/>
  <c r="H110" i="12"/>
  <c r="J110" i="12" s="1"/>
  <c r="L110" i="12" s="1"/>
  <c r="N110" i="12" s="1"/>
  <c r="P110" i="12" s="1"/>
  <c r="R110" i="12" s="1"/>
  <c r="T110" i="12" s="1"/>
  <c r="F109" i="12"/>
  <c r="H80" i="12"/>
  <c r="J80" i="12" s="1"/>
  <c r="L80" i="12" s="1"/>
  <c r="N80" i="12" s="1"/>
  <c r="P80" i="12" s="1"/>
  <c r="R80" i="12" s="1"/>
  <c r="T80" i="12" s="1"/>
  <c r="F79" i="12"/>
  <c r="H145" i="12"/>
  <c r="J145" i="12" s="1"/>
  <c r="L145" i="12" s="1"/>
  <c r="N145" i="12" s="1"/>
  <c r="P145" i="12" s="1"/>
  <c r="R145" i="12" s="1"/>
  <c r="T145" i="12" s="1"/>
  <c r="F144" i="12"/>
  <c r="H144" i="12" s="1"/>
  <c r="J144" i="12" s="1"/>
  <c r="L144" i="12" s="1"/>
  <c r="N144" i="12" s="1"/>
  <c r="P144" i="12" s="1"/>
  <c r="R144" i="12" s="1"/>
  <c r="T144" i="12" s="1"/>
  <c r="F256" i="12"/>
  <c r="H256" i="12" s="1"/>
  <c r="J256" i="12" s="1"/>
  <c r="L256" i="12" s="1"/>
  <c r="N256" i="12" s="1"/>
  <c r="P256" i="12" s="1"/>
  <c r="R256" i="12" s="1"/>
  <c r="T256" i="12" s="1"/>
  <c r="H257" i="12"/>
  <c r="J257" i="12" s="1"/>
  <c r="L257" i="12" s="1"/>
  <c r="N257" i="12" s="1"/>
  <c r="P257" i="12" s="1"/>
  <c r="R257" i="12" s="1"/>
  <c r="T257" i="12" s="1"/>
  <c r="R227" i="12"/>
  <c r="T227" i="12" s="1"/>
  <c r="O54" i="12"/>
  <c r="P55" i="12"/>
  <c r="R55" i="12" s="1"/>
  <c r="T55" i="12" s="1"/>
  <c r="F830" i="12"/>
  <c r="H830" i="12" s="1"/>
  <c r="J830" i="12" s="1"/>
  <c r="L830" i="12" s="1"/>
  <c r="N830" i="12" s="1"/>
  <c r="P830" i="12" s="1"/>
  <c r="R830" i="12" s="1"/>
  <c r="T830" i="12" s="1"/>
  <c r="H831" i="12"/>
  <c r="J831" i="12" s="1"/>
  <c r="L831" i="12" s="1"/>
  <c r="N831" i="12" s="1"/>
  <c r="P831" i="12" s="1"/>
  <c r="R831" i="12" s="1"/>
  <c r="T831" i="12" s="1"/>
  <c r="F716" i="12"/>
  <c r="H716" i="12" s="1"/>
  <c r="J716" i="12" s="1"/>
  <c r="L716" i="12" s="1"/>
  <c r="N716" i="12" s="1"/>
  <c r="P716" i="12" s="1"/>
  <c r="R716" i="12" s="1"/>
  <c r="T716" i="12" s="1"/>
  <c r="H717" i="12"/>
  <c r="J717" i="12" s="1"/>
  <c r="L717" i="12" s="1"/>
  <c r="N717" i="12" s="1"/>
  <c r="P717" i="12" s="1"/>
  <c r="R717" i="12" s="1"/>
  <c r="T717" i="12" s="1"/>
  <c r="H539" i="12"/>
  <c r="J539" i="12" s="1"/>
  <c r="L539" i="12" s="1"/>
  <c r="N539" i="12" s="1"/>
  <c r="P539" i="12" s="1"/>
  <c r="R539" i="12" s="1"/>
  <c r="T539" i="12" s="1"/>
  <c r="F538" i="12"/>
  <c r="F762" i="12"/>
  <c r="H763" i="12"/>
  <c r="J763" i="12" s="1"/>
  <c r="L763" i="12" s="1"/>
  <c r="N763" i="12" s="1"/>
  <c r="P763" i="12" s="1"/>
  <c r="R763" i="12" s="1"/>
  <c r="T763" i="12" s="1"/>
  <c r="Q793" i="12"/>
  <c r="H747" i="12"/>
  <c r="J747" i="12" s="1"/>
  <c r="L747" i="12" s="1"/>
  <c r="N747" i="12" s="1"/>
  <c r="P747" i="12" s="1"/>
  <c r="R747" i="12" s="1"/>
  <c r="T747" i="12" s="1"/>
  <c r="F746" i="12"/>
  <c r="H746" i="12" s="1"/>
  <c r="J746" i="12" s="1"/>
  <c r="L746" i="12" s="1"/>
  <c r="N746" i="12" s="1"/>
  <c r="P746" i="12" s="1"/>
  <c r="R746" i="12" s="1"/>
  <c r="T746" i="12" s="1"/>
  <c r="F706" i="12"/>
  <c r="H706" i="12" s="1"/>
  <c r="J706" i="12" s="1"/>
  <c r="L706" i="12" s="1"/>
  <c r="N706" i="12" s="1"/>
  <c r="P706" i="12" s="1"/>
  <c r="R706" i="12" s="1"/>
  <c r="T706" i="12" s="1"/>
  <c r="H707" i="12"/>
  <c r="J707" i="12" s="1"/>
  <c r="L707" i="12" s="1"/>
  <c r="N707" i="12" s="1"/>
  <c r="P707" i="12" s="1"/>
  <c r="R707" i="12" s="1"/>
  <c r="T707" i="12" s="1"/>
  <c r="H670" i="12"/>
  <c r="J670" i="12" s="1"/>
  <c r="L670" i="12" s="1"/>
  <c r="N670" i="12" s="1"/>
  <c r="P670" i="12" s="1"/>
  <c r="R670" i="12" s="1"/>
  <c r="T670" i="12" s="1"/>
  <c r="F669" i="12"/>
  <c r="H617" i="12"/>
  <c r="J617" i="12" s="1"/>
  <c r="L617" i="12" s="1"/>
  <c r="N617" i="12" s="1"/>
  <c r="P617" i="12" s="1"/>
  <c r="R617" i="12" s="1"/>
  <c r="T617" i="12" s="1"/>
  <c r="F616" i="12"/>
  <c r="O604" i="12"/>
  <c r="H649" i="12"/>
  <c r="J649" i="12" s="1"/>
  <c r="L649" i="12" s="1"/>
  <c r="N649" i="12" s="1"/>
  <c r="P649" i="12" s="1"/>
  <c r="R649" i="12" s="1"/>
  <c r="T649" i="12" s="1"/>
  <c r="F648" i="12"/>
  <c r="F531" i="12"/>
  <c r="H532" i="12"/>
  <c r="J532" i="12" s="1"/>
  <c r="L532" i="12" s="1"/>
  <c r="N532" i="12" s="1"/>
  <c r="P532" i="12" s="1"/>
  <c r="R532" i="12" s="1"/>
  <c r="T532" i="12" s="1"/>
  <c r="H555" i="12"/>
  <c r="J555" i="12" s="1"/>
  <c r="L555" i="12" s="1"/>
  <c r="N555" i="12" s="1"/>
  <c r="P555" i="12" s="1"/>
  <c r="R555" i="12" s="1"/>
  <c r="T555" i="12" s="1"/>
  <c r="F554" i="12"/>
  <c r="H599" i="12"/>
  <c r="J599" i="12" s="1"/>
  <c r="L599" i="12" s="1"/>
  <c r="N599" i="12" s="1"/>
  <c r="P599" i="12" s="1"/>
  <c r="R599" i="12" s="1"/>
  <c r="T599" i="12" s="1"/>
  <c r="F598" i="12"/>
  <c r="F496" i="12"/>
  <c r="H496" i="12" s="1"/>
  <c r="J496" i="12" s="1"/>
  <c r="L496" i="12" s="1"/>
  <c r="N496" i="12" s="1"/>
  <c r="P496" i="12" s="1"/>
  <c r="R496" i="12" s="1"/>
  <c r="T496" i="12" s="1"/>
  <c r="H497" i="12"/>
  <c r="J497" i="12" s="1"/>
  <c r="L497" i="12" s="1"/>
  <c r="N497" i="12" s="1"/>
  <c r="P497" i="12" s="1"/>
  <c r="R497" i="12" s="1"/>
  <c r="T497" i="12" s="1"/>
  <c r="H422" i="12"/>
  <c r="J422" i="12" s="1"/>
  <c r="L422" i="12" s="1"/>
  <c r="N422" i="12" s="1"/>
  <c r="P422" i="12" s="1"/>
  <c r="R422" i="12" s="1"/>
  <c r="T422" i="12" s="1"/>
  <c r="G421" i="12"/>
  <c r="F452" i="12"/>
  <c r="H453" i="12"/>
  <c r="J453" i="12" s="1"/>
  <c r="L453" i="12" s="1"/>
  <c r="N453" i="12" s="1"/>
  <c r="P453" i="12" s="1"/>
  <c r="R453" i="12" s="1"/>
  <c r="T453" i="12" s="1"/>
  <c r="H379" i="12"/>
  <c r="J379" i="12" s="1"/>
  <c r="L379" i="12" s="1"/>
  <c r="N379" i="12" s="1"/>
  <c r="P379" i="12" s="1"/>
  <c r="R379" i="12" s="1"/>
  <c r="T379" i="12" s="1"/>
  <c r="F378" i="12"/>
  <c r="H411" i="12"/>
  <c r="J411" i="12" s="1"/>
  <c r="L411" i="12" s="1"/>
  <c r="N411" i="12" s="1"/>
  <c r="P411" i="12" s="1"/>
  <c r="R411" i="12" s="1"/>
  <c r="T411" i="12" s="1"/>
  <c r="F410" i="12"/>
  <c r="H410" i="12" s="1"/>
  <c r="J410" i="12" s="1"/>
  <c r="L410" i="12" s="1"/>
  <c r="N410" i="12" s="1"/>
  <c r="P410" i="12" s="1"/>
  <c r="R410" i="12" s="1"/>
  <c r="T410" i="12" s="1"/>
  <c r="H310" i="12"/>
  <c r="J310" i="12" s="1"/>
  <c r="L310" i="12" s="1"/>
  <c r="N310" i="12" s="1"/>
  <c r="P310" i="12" s="1"/>
  <c r="R310" i="12" s="1"/>
  <c r="T310" i="12" s="1"/>
  <c r="F309" i="12"/>
  <c r="H270" i="12"/>
  <c r="J270" i="12" s="1"/>
  <c r="L270" i="12" s="1"/>
  <c r="N270" i="12" s="1"/>
  <c r="P270" i="12" s="1"/>
  <c r="R270" i="12" s="1"/>
  <c r="T270" i="12" s="1"/>
  <c r="F269" i="12"/>
  <c r="G209" i="12"/>
  <c r="H210" i="12"/>
  <c r="J210" i="12" s="1"/>
  <c r="L210" i="12" s="1"/>
  <c r="N210" i="12" s="1"/>
  <c r="P210" i="12" s="1"/>
  <c r="R210" i="12" s="1"/>
  <c r="T210" i="12" s="1"/>
  <c r="H127" i="12"/>
  <c r="J127" i="12" s="1"/>
  <c r="L127" i="12" s="1"/>
  <c r="N127" i="12" s="1"/>
  <c r="P127" i="12" s="1"/>
  <c r="R127" i="12" s="1"/>
  <c r="T127" i="12" s="1"/>
  <c r="G126" i="12"/>
  <c r="J311" i="12"/>
  <c r="L311" i="12" s="1"/>
  <c r="N311" i="12" s="1"/>
  <c r="P311" i="12" s="1"/>
  <c r="R311" i="12" s="1"/>
  <c r="T311" i="12" s="1"/>
  <c r="I310" i="12"/>
  <c r="I309" i="12" s="1"/>
  <c r="I308" i="12" s="1"/>
  <c r="I307" i="12" s="1"/>
  <c r="I306" i="12" s="1"/>
  <c r="I7" i="12" s="1"/>
  <c r="F93" i="12"/>
  <c r="H174" i="12"/>
  <c r="J174" i="12" s="1"/>
  <c r="L174" i="12" s="1"/>
  <c r="N174" i="12" s="1"/>
  <c r="P174" i="12" s="1"/>
  <c r="R174" i="12" s="1"/>
  <c r="T174" i="12" s="1"/>
  <c r="F173" i="12"/>
  <c r="F62" i="12"/>
  <c r="H63" i="12"/>
  <c r="J63" i="12" s="1"/>
  <c r="L63" i="12" s="1"/>
  <c r="N63" i="12" s="1"/>
  <c r="P63" i="12" s="1"/>
  <c r="R63" i="12" s="1"/>
  <c r="T63" i="12" s="1"/>
  <c r="F296" i="12"/>
  <c r="H296" i="12" s="1"/>
  <c r="J296" i="12" s="1"/>
  <c r="L296" i="12" s="1"/>
  <c r="N296" i="12" s="1"/>
  <c r="P296" i="12" s="1"/>
  <c r="R296" i="12" s="1"/>
  <c r="T296" i="12" s="1"/>
  <c r="H297" i="12"/>
  <c r="J297" i="12" s="1"/>
  <c r="L297" i="12" s="1"/>
  <c r="N297" i="12" s="1"/>
  <c r="P297" i="12" s="1"/>
  <c r="R297" i="12" s="1"/>
  <c r="T297" i="12" s="1"/>
  <c r="F135" i="12"/>
  <c r="H34" i="12"/>
  <c r="J34" i="12" s="1"/>
  <c r="L34" i="12" s="1"/>
  <c r="N34" i="12" s="1"/>
  <c r="P34" i="12" s="1"/>
  <c r="R34" i="12" s="1"/>
  <c r="T34" i="12" s="1"/>
  <c r="F33" i="12"/>
  <c r="H33" i="12" s="1"/>
  <c r="J33" i="12" s="1"/>
  <c r="L33" i="12" s="1"/>
  <c r="N33" i="12" s="1"/>
  <c r="P33" i="12" s="1"/>
  <c r="R33" i="12" s="1"/>
  <c r="T33" i="12" s="1"/>
  <c r="F39" i="12"/>
  <c r="H40" i="12"/>
  <c r="J40" i="12" s="1"/>
  <c r="L40" i="12" s="1"/>
  <c r="N40" i="12" s="1"/>
  <c r="P40" i="12" s="1"/>
  <c r="R40" i="12" s="1"/>
  <c r="T40" i="12" s="1"/>
  <c r="S38" i="12"/>
  <c r="S16" i="12" s="1"/>
  <c r="S8" i="12" s="1"/>
  <c r="H31" i="22" l="1"/>
  <c r="F30" i="22"/>
  <c r="H30" i="22" s="1"/>
  <c r="K86" i="22"/>
  <c r="I85" i="22"/>
  <c r="H132" i="22"/>
  <c r="F131" i="22"/>
  <c r="H131" i="22" s="1"/>
  <c r="K257" i="22"/>
  <c r="I256" i="22"/>
  <c r="H245" i="22"/>
  <c r="F244" i="22"/>
  <c r="H379" i="22"/>
  <c r="F378" i="22"/>
  <c r="K372" i="22"/>
  <c r="I371" i="22"/>
  <c r="K371" i="22" s="1"/>
  <c r="H405" i="22"/>
  <c r="F404" i="22"/>
  <c r="H455" i="22"/>
  <c r="F454" i="22"/>
  <c r="K577" i="22"/>
  <c r="I576" i="22"/>
  <c r="K584" i="22"/>
  <c r="I583" i="22"/>
  <c r="K583" i="22" s="1"/>
  <c r="K562" i="22"/>
  <c r="I561" i="22"/>
  <c r="K561" i="22" s="1"/>
  <c r="H599" i="22"/>
  <c r="F598" i="22"/>
  <c r="H598" i="22" s="1"/>
  <c r="H643" i="22"/>
  <c r="F642" i="22"/>
  <c r="H642" i="22" s="1"/>
  <c r="K174" i="22"/>
  <c r="I173" i="22"/>
  <c r="H389" i="22"/>
  <c r="F388" i="22"/>
  <c r="I321" i="22"/>
  <c r="K322" i="22"/>
  <c r="K484" i="22"/>
  <c r="K21" i="22"/>
  <c r="I20" i="22"/>
  <c r="H37" i="22"/>
  <c r="F36" i="22"/>
  <c r="H113" i="22"/>
  <c r="F112" i="22"/>
  <c r="H112" i="22" s="1"/>
  <c r="H160" i="22"/>
  <c r="F159" i="22"/>
  <c r="H159" i="22" s="1"/>
  <c r="K265" i="22"/>
  <c r="I264" i="22"/>
  <c r="K313" i="22"/>
  <c r="I312" i="22"/>
  <c r="H191" i="22"/>
  <c r="F190" i="22"/>
  <c r="H190" i="22" s="1"/>
  <c r="H257" i="22"/>
  <c r="F256" i="22"/>
  <c r="K420" i="22"/>
  <c r="I419" i="22"/>
  <c r="H497" i="22"/>
  <c r="F496" i="22"/>
  <c r="H576" i="22"/>
  <c r="K512" i="22"/>
  <c r="I511" i="22"/>
  <c r="H625" i="22"/>
  <c r="F624" i="22"/>
  <c r="H624" i="22" s="1"/>
  <c r="H21" i="22"/>
  <c r="F20" i="22"/>
  <c r="H71" i="22"/>
  <c r="F70" i="22"/>
  <c r="K120" i="22"/>
  <c r="I119" i="22"/>
  <c r="K14" i="22"/>
  <c r="I13" i="22"/>
  <c r="H120" i="22"/>
  <c r="F119" i="22"/>
  <c r="K180" i="22"/>
  <c r="I179" i="22"/>
  <c r="H166" i="22"/>
  <c r="F165" i="22"/>
  <c r="K273" i="22"/>
  <c r="I272" i="22"/>
  <c r="H173" i="22"/>
  <c r="F172" i="22"/>
  <c r="H265" i="22"/>
  <c r="F264" i="22"/>
  <c r="H313" i="22"/>
  <c r="F312" i="22"/>
  <c r="H343" i="22"/>
  <c r="F342" i="22"/>
  <c r="H342" i="22" s="1"/>
  <c r="K502" i="22"/>
  <c r="I501" i="22"/>
  <c r="K501" i="22" s="1"/>
  <c r="H441" i="22"/>
  <c r="F440" i="22"/>
  <c r="K648" i="22"/>
  <c r="I647" i="22"/>
  <c r="K647" i="22" s="1"/>
  <c r="K654" i="22"/>
  <c r="I653" i="22"/>
  <c r="H631" i="22"/>
  <c r="F630" i="22"/>
  <c r="K69" i="22"/>
  <c r="I68" i="22"/>
  <c r="H53" i="22"/>
  <c r="F47" i="22"/>
  <c r="H103" i="22"/>
  <c r="F102" i="22"/>
  <c r="H102" i="22" s="1"/>
  <c r="K78" i="22"/>
  <c r="I77" i="22"/>
  <c r="H126" i="22"/>
  <c r="K186" i="22"/>
  <c r="I185" i="22"/>
  <c r="K185" i="22" s="1"/>
  <c r="K245" i="22"/>
  <c r="I244" i="22"/>
  <c r="H181" i="22"/>
  <c r="F180" i="22"/>
  <c r="H239" i="22"/>
  <c r="F238" i="22"/>
  <c r="H238" i="22" s="1"/>
  <c r="F233" i="22"/>
  <c r="H233" i="22" s="1"/>
  <c r="H295" i="22"/>
  <c r="F294" i="22"/>
  <c r="K364" i="22"/>
  <c r="I363" i="22"/>
  <c r="H399" i="22"/>
  <c r="F398" i="22"/>
  <c r="H398" i="22" s="1"/>
  <c r="H447" i="22"/>
  <c r="F446" i="22"/>
  <c r="K594" i="22"/>
  <c r="I593" i="22"/>
  <c r="K593" i="22" s="1"/>
  <c r="K37" i="22"/>
  <c r="I36" i="22"/>
  <c r="H85" i="22"/>
  <c r="K132" i="22"/>
  <c r="I131" i="22"/>
  <c r="K131" i="22" s="1"/>
  <c r="K108" i="22"/>
  <c r="I107" i="22"/>
  <c r="K107" i="22" s="1"/>
  <c r="K166" i="22"/>
  <c r="I165" i="22"/>
  <c r="K229" i="22"/>
  <c r="I228" i="22"/>
  <c r="K307" i="22"/>
  <c r="I306" i="22"/>
  <c r="H323" i="22"/>
  <c r="F322" i="22"/>
  <c r="H357" i="22"/>
  <c r="F356" i="22"/>
  <c r="H427" i="22"/>
  <c r="F426" i="22"/>
  <c r="H426" i="22" s="1"/>
  <c r="H491" i="22"/>
  <c r="F490" i="22"/>
  <c r="H490" i="22" s="1"/>
  <c r="K668" i="22"/>
  <c r="I667" i="22"/>
  <c r="K667" i="22" s="1"/>
  <c r="H531" i="22"/>
  <c r="F526" i="22"/>
  <c r="K532" i="22"/>
  <c r="I531" i="22"/>
  <c r="H619" i="22"/>
  <c r="F618" i="22"/>
  <c r="H618" i="22" s="1"/>
  <c r="H663" i="22"/>
  <c r="F662" i="22"/>
  <c r="H662" i="22" s="1"/>
  <c r="H138" i="22"/>
  <c r="F137" i="22"/>
  <c r="H137" i="22" s="1"/>
  <c r="K198" i="22"/>
  <c r="I197" i="22"/>
  <c r="K394" i="22"/>
  <c r="I393" i="22"/>
  <c r="K630" i="22"/>
  <c r="H91" i="22"/>
  <c r="F90" i="22"/>
  <c r="H90" i="22" s="1"/>
  <c r="K138" i="22"/>
  <c r="I137" i="22"/>
  <c r="K137" i="22" s="1"/>
  <c r="H333" i="22"/>
  <c r="F332" i="22"/>
  <c r="H332" i="22" s="1"/>
  <c r="K287" i="22"/>
  <c r="I286" i="22"/>
  <c r="K377" i="22"/>
  <c r="I376" i="22"/>
  <c r="K376" i="22" s="1"/>
  <c r="H229" i="22"/>
  <c r="F228" i="22"/>
  <c r="H307" i="22"/>
  <c r="F306" i="22"/>
  <c r="H365" i="22"/>
  <c r="F364" i="22"/>
  <c r="K350" i="22"/>
  <c r="I349" i="22"/>
  <c r="K496" i="22"/>
  <c r="H562" i="22"/>
  <c r="F561" i="22"/>
  <c r="H561" i="22" s="1"/>
  <c r="H541" i="22"/>
  <c r="F540" i="22"/>
  <c r="H540" i="22" s="1"/>
  <c r="H97" i="22"/>
  <c r="F96" i="22"/>
  <c r="K144" i="22"/>
  <c r="K98" i="22"/>
  <c r="I97" i="22"/>
  <c r="H144" i="22"/>
  <c r="F143" i="22"/>
  <c r="K210" i="22"/>
  <c r="I209" i="22"/>
  <c r="K209" i="22" s="1"/>
  <c r="K239" i="22"/>
  <c r="I238" i="22"/>
  <c r="K238" i="22" s="1"/>
  <c r="I233" i="22"/>
  <c r="K233" i="22" s="1"/>
  <c r="K295" i="22"/>
  <c r="I294" i="22"/>
  <c r="H197" i="22"/>
  <c r="H287" i="22"/>
  <c r="F286" i="22"/>
  <c r="K358" i="22"/>
  <c r="I357" i="22"/>
  <c r="K453" i="22"/>
  <c r="I452" i="22"/>
  <c r="K452" i="22" s="1"/>
  <c r="H479" i="22"/>
  <c r="F478" i="22"/>
  <c r="H512" i="22"/>
  <c r="F511" i="22"/>
  <c r="K604" i="22"/>
  <c r="I603" i="22"/>
  <c r="K603" i="22" s="1"/>
  <c r="K567" i="22"/>
  <c r="I566" i="22"/>
  <c r="K566" i="22" s="1"/>
  <c r="K546" i="22"/>
  <c r="I545" i="22"/>
  <c r="H609" i="22"/>
  <c r="F608" i="22"/>
  <c r="H608" i="22" s="1"/>
  <c r="H653" i="22"/>
  <c r="F652" i="22"/>
  <c r="H652" i="22" s="1"/>
  <c r="K31" i="22"/>
  <c r="I30" i="22"/>
  <c r="K30" i="22" s="1"/>
  <c r="H77" i="22"/>
  <c r="F76" i="22"/>
  <c r="K126" i="22"/>
  <c r="I125" i="22"/>
  <c r="K160" i="22"/>
  <c r="I159" i="22"/>
  <c r="K159" i="22" s="1"/>
  <c r="K219" i="22"/>
  <c r="I218" i="22"/>
  <c r="K218" i="22" s="1"/>
  <c r="H203" i="22"/>
  <c r="F202" i="22"/>
  <c r="H202" i="22" s="1"/>
  <c r="H273" i="22"/>
  <c r="F272" i="22"/>
  <c r="H349" i="22"/>
  <c r="F348" i="22"/>
  <c r="K406" i="22"/>
  <c r="I405" i="22"/>
  <c r="H419" i="22"/>
  <c r="F418" i="22"/>
  <c r="H485" i="22"/>
  <c r="F484" i="22"/>
  <c r="H572" i="22"/>
  <c r="F571" i="22"/>
  <c r="H571" i="22" s="1"/>
  <c r="K614" i="22"/>
  <c r="I613" i="22"/>
  <c r="K613" i="22" s="1"/>
  <c r="K638" i="22"/>
  <c r="I637" i="22"/>
  <c r="K637" i="22" s="1"/>
  <c r="H436" i="12"/>
  <c r="J436" i="12" s="1"/>
  <c r="L436" i="12" s="1"/>
  <c r="N436" i="12" s="1"/>
  <c r="P436" i="12" s="1"/>
  <c r="R436" i="12" s="1"/>
  <c r="T436" i="12" s="1"/>
  <c r="F435" i="12"/>
  <c r="G208" i="12"/>
  <c r="H209" i="12"/>
  <c r="J209" i="12" s="1"/>
  <c r="L209" i="12" s="1"/>
  <c r="N209" i="12" s="1"/>
  <c r="P209" i="12" s="1"/>
  <c r="R209" i="12" s="1"/>
  <c r="T209" i="12" s="1"/>
  <c r="H531" i="12"/>
  <c r="J531" i="12" s="1"/>
  <c r="L531" i="12" s="1"/>
  <c r="N531" i="12" s="1"/>
  <c r="P531" i="12" s="1"/>
  <c r="R531" i="12" s="1"/>
  <c r="T531" i="12" s="1"/>
  <c r="F530" i="12"/>
  <c r="R793" i="12"/>
  <c r="T793" i="12" s="1"/>
  <c r="Q792" i="12"/>
  <c r="F537" i="12"/>
  <c r="H538" i="12"/>
  <c r="J538" i="12" s="1"/>
  <c r="L538" i="12" s="1"/>
  <c r="N538" i="12" s="1"/>
  <c r="P538" i="12" s="1"/>
  <c r="R538" i="12" s="1"/>
  <c r="T538" i="12" s="1"/>
  <c r="H363" i="12"/>
  <c r="J363" i="12" s="1"/>
  <c r="L363" i="12" s="1"/>
  <c r="N363" i="12" s="1"/>
  <c r="P363" i="12" s="1"/>
  <c r="R363" i="12" s="1"/>
  <c r="T363" i="12" s="1"/>
  <c r="F357" i="12"/>
  <c r="L340" i="12"/>
  <c r="N340" i="12" s="1"/>
  <c r="P340" i="12" s="1"/>
  <c r="R340" i="12" s="1"/>
  <c r="T340" i="12" s="1"/>
  <c r="K334" i="12"/>
  <c r="K333" i="12" s="1"/>
  <c r="K7" i="12" s="1"/>
  <c r="F167" i="12"/>
  <c r="H168" i="12"/>
  <c r="J168" i="12" s="1"/>
  <c r="L168" i="12" s="1"/>
  <c r="N168" i="12" s="1"/>
  <c r="P168" i="12" s="1"/>
  <c r="R168" i="12" s="1"/>
  <c r="T168" i="12" s="1"/>
  <c r="F232" i="12"/>
  <c r="H232" i="12" s="1"/>
  <c r="J232" i="12" s="1"/>
  <c r="L232" i="12" s="1"/>
  <c r="N232" i="12" s="1"/>
  <c r="P232" i="12" s="1"/>
  <c r="R232" i="12" s="1"/>
  <c r="T232" i="12" s="1"/>
  <c r="H233" i="12"/>
  <c r="J233" i="12" s="1"/>
  <c r="L233" i="12" s="1"/>
  <c r="N233" i="12" s="1"/>
  <c r="P233" i="12" s="1"/>
  <c r="R233" i="12" s="1"/>
  <c r="T233" i="12" s="1"/>
  <c r="H115" i="12"/>
  <c r="J115" i="12" s="1"/>
  <c r="L115" i="12" s="1"/>
  <c r="N115" i="12" s="1"/>
  <c r="P115" i="12" s="1"/>
  <c r="R115" i="12" s="1"/>
  <c r="T115" i="12" s="1"/>
  <c r="F114" i="12"/>
  <c r="H203" i="12"/>
  <c r="J203" i="12" s="1"/>
  <c r="L203" i="12" s="1"/>
  <c r="N203" i="12" s="1"/>
  <c r="P203" i="12" s="1"/>
  <c r="R203" i="12" s="1"/>
  <c r="T203" i="12" s="1"/>
  <c r="F220" i="12"/>
  <c r="H221" i="12"/>
  <c r="J221" i="12" s="1"/>
  <c r="L221" i="12" s="1"/>
  <c r="N221" i="12" s="1"/>
  <c r="P221" i="12" s="1"/>
  <c r="R221" i="12" s="1"/>
  <c r="T221" i="12" s="1"/>
  <c r="F443" i="12"/>
  <c r="H444" i="12"/>
  <c r="J444" i="12" s="1"/>
  <c r="L444" i="12" s="1"/>
  <c r="N444" i="12" s="1"/>
  <c r="P444" i="12" s="1"/>
  <c r="R444" i="12" s="1"/>
  <c r="T444" i="12" s="1"/>
  <c r="H782" i="12"/>
  <c r="J782" i="12" s="1"/>
  <c r="L782" i="12" s="1"/>
  <c r="N782" i="12" s="1"/>
  <c r="P782" i="12" s="1"/>
  <c r="R782" i="12" s="1"/>
  <c r="T782" i="12" s="1"/>
  <c r="F772" i="12"/>
  <c r="H772" i="12" s="1"/>
  <c r="J772" i="12" s="1"/>
  <c r="L772" i="12" s="1"/>
  <c r="N772" i="12" s="1"/>
  <c r="P772" i="12" s="1"/>
  <c r="H346" i="12"/>
  <c r="J346" i="12" s="1"/>
  <c r="L346" i="12" s="1"/>
  <c r="N346" i="12" s="1"/>
  <c r="P346" i="12" s="1"/>
  <c r="R346" i="12" s="1"/>
  <c r="T346" i="12" s="1"/>
  <c r="F345" i="12"/>
  <c r="H492" i="12"/>
  <c r="J492" i="12" s="1"/>
  <c r="L492" i="12" s="1"/>
  <c r="N492" i="12" s="1"/>
  <c r="P492" i="12" s="1"/>
  <c r="R492" i="12" s="1"/>
  <c r="T492" i="12" s="1"/>
  <c r="F491" i="12"/>
  <c r="F268" i="12"/>
  <c r="H269" i="12"/>
  <c r="J269" i="12" s="1"/>
  <c r="L269" i="12" s="1"/>
  <c r="N269" i="12" s="1"/>
  <c r="P269" i="12" s="1"/>
  <c r="R269" i="12" s="1"/>
  <c r="T269" i="12" s="1"/>
  <c r="G162" i="12"/>
  <c r="H163" i="12"/>
  <c r="J163" i="12" s="1"/>
  <c r="L163" i="12" s="1"/>
  <c r="N163" i="12" s="1"/>
  <c r="P163" i="12" s="1"/>
  <c r="R163" i="12" s="1"/>
  <c r="T163" i="12" s="1"/>
  <c r="H386" i="12"/>
  <c r="J386" i="12" s="1"/>
  <c r="L386" i="12" s="1"/>
  <c r="N386" i="12" s="1"/>
  <c r="P386" i="12" s="1"/>
  <c r="R386" i="12" s="1"/>
  <c r="T386" i="12" s="1"/>
  <c r="G557" i="12"/>
  <c r="H558" i="12"/>
  <c r="J558" i="12" s="1"/>
  <c r="L558" i="12" s="1"/>
  <c r="N558" i="12" s="1"/>
  <c r="P558" i="12" s="1"/>
  <c r="R558" i="12" s="1"/>
  <c r="T558" i="12" s="1"/>
  <c r="F631" i="12"/>
  <c r="H631" i="12" s="1"/>
  <c r="J631" i="12" s="1"/>
  <c r="L631" i="12" s="1"/>
  <c r="N631" i="12" s="1"/>
  <c r="P631" i="12" s="1"/>
  <c r="R631" i="12" s="1"/>
  <c r="T631" i="12" s="1"/>
  <c r="H632" i="12"/>
  <c r="J632" i="12" s="1"/>
  <c r="L632" i="12" s="1"/>
  <c r="N632" i="12" s="1"/>
  <c r="P632" i="12" s="1"/>
  <c r="R632" i="12" s="1"/>
  <c r="T632" i="12" s="1"/>
  <c r="H826" i="12"/>
  <c r="J826" i="12" s="1"/>
  <c r="L826" i="12" s="1"/>
  <c r="N826" i="12" s="1"/>
  <c r="P826" i="12" s="1"/>
  <c r="R826" i="12" s="1"/>
  <c r="T826" i="12" s="1"/>
  <c r="F821" i="12"/>
  <c r="H821" i="12" s="1"/>
  <c r="J821" i="12" s="1"/>
  <c r="L821" i="12" s="1"/>
  <c r="N821" i="12" s="1"/>
  <c r="P821" i="12" s="1"/>
  <c r="R821" i="12" s="1"/>
  <c r="T821" i="12" s="1"/>
  <c r="H17" i="12"/>
  <c r="J17" i="12" s="1"/>
  <c r="L17" i="12" s="1"/>
  <c r="N17" i="12" s="1"/>
  <c r="P17" i="12" s="1"/>
  <c r="R17" i="12" s="1"/>
  <c r="T17" i="12" s="1"/>
  <c r="F369" i="12"/>
  <c r="H370" i="12"/>
  <c r="J370" i="12" s="1"/>
  <c r="L370" i="12" s="1"/>
  <c r="N370" i="12" s="1"/>
  <c r="P370" i="12" s="1"/>
  <c r="R370" i="12" s="1"/>
  <c r="T370" i="12" s="1"/>
  <c r="H464" i="12"/>
  <c r="J464" i="12" s="1"/>
  <c r="L464" i="12" s="1"/>
  <c r="N464" i="12" s="1"/>
  <c r="P464" i="12" s="1"/>
  <c r="R464" i="12" s="1"/>
  <c r="T464" i="12" s="1"/>
  <c r="P593" i="12"/>
  <c r="R593" i="12" s="1"/>
  <c r="T593" i="12" s="1"/>
  <c r="O592" i="12"/>
  <c r="G622" i="12"/>
  <c r="H623" i="12"/>
  <c r="J623" i="12" s="1"/>
  <c r="L623" i="12" s="1"/>
  <c r="N623" i="12" s="1"/>
  <c r="P623" i="12" s="1"/>
  <c r="R623" i="12" s="1"/>
  <c r="T623" i="12" s="1"/>
  <c r="F553" i="12"/>
  <c r="H554" i="12"/>
  <c r="J554" i="12" s="1"/>
  <c r="L554" i="12" s="1"/>
  <c r="N554" i="12" s="1"/>
  <c r="P554" i="12" s="1"/>
  <c r="R554" i="12" s="1"/>
  <c r="T554" i="12" s="1"/>
  <c r="F108" i="12"/>
  <c r="H109" i="12"/>
  <c r="J109" i="12" s="1"/>
  <c r="L109" i="12" s="1"/>
  <c r="N109" i="12" s="1"/>
  <c r="P109" i="12" s="1"/>
  <c r="R109" i="12" s="1"/>
  <c r="T109" i="12" s="1"/>
  <c r="G137" i="12"/>
  <c r="H138" i="12"/>
  <c r="J138" i="12" s="1"/>
  <c r="L138" i="12" s="1"/>
  <c r="N138" i="12" s="1"/>
  <c r="P138" i="12" s="1"/>
  <c r="R138" i="12" s="1"/>
  <c r="T138" i="12" s="1"/>
  <c r="F405" i="12"/>
  <c r="H405" i="12" s="1"/>
  <c r="J405" i="12" s="1"/>
  <c r="L405" i="12" s="1"/>
  <c r="N405" i="12" s="1"/>
  <c r="P405" i="12" s="1"/>
  <c r="R405" i="12" s="1"/>
  <c r="T405" i="12" s="1"/>
  <c r="H406" i="12"/>
  <c r="J406" i="12" s="1"/>
  <c r="L406" i="12" s="1"/>
  <c r="N406" i="12" s="1"/>
  <c r="P406" i="12" s="1"/>
  <c r="R406" i="12" s="1"/>
  <c r="T406" i="12" s="1"/>
  <c r="H762" i="12"/>
  <c r="J762" i="12" s="1"/>
  <c r="L762" i="12" s="1"/>
  <c r="N762" i="12" s="1"/>
  <c r="P762" i="12" s="1"/>
  <c r="R762" i="12" s="1"/>
  <c r="T762" i="12" s="1"/>
  <c r="F761" i="12"/>
  <c r="H761" i="12" s="1"/>
  <c r="J761" i="12" s="1"/>
  <c r="L761" i="12" s="1"/>
  <c r="N761" i="12" s="1"/>
  <c r="P761" i="12" s="1"/>
  <c r="R761" i="12" s="1"/>
  <c r="T761" i="12" s="1"/>
  <c r="F291" i="12"/>
  <c r="H292" i="12"/>
  <c r="J292" i="12" s="1"/>
  <c r="L292" i="12" s="1"/>
  <c r="N292" i="12" s="1"/>
  <c r="P292" i="12" s="1"/>
  <c r="R292" i="12" s="1"/>
  <c r="T292" i="12" s="1"/>
  <c r="F130" i="12"/>
  <c r="H130" i="12" s="1"/>
  <c r="J130" i="12" s="1"/>
  <c r="L130" i="12" s="1"/>
  <c r="N130" i="12" s="1"/>
  <c r="P130" i="12" s="1"/>
  <c r="R130" i="12" s="1"/>
  <c r="T130" i="12" s="1"/>
  <c r="H131" i="12"/>
  <c r="J131" i="12" s="1"/>
  <c r="L131" i="12" s="1"/>
  <c r="N131" i="12" s="1"/>
  <c r="P131" i="12" s="1"/>
  <c r="R131" i="12" s="1"/>
  <c r="T131" i="12" s="1"/>
  <c r="H122" i="12"/>
  <c r="J122" i="12" s="1"/>
  <c r="L122" i="12" s="1"/>
  <c r="N122" i="12" s="1"/>
  <c r="P122" i="12" s="1"/>
  <c r="R122" i="12" s="1"/>
  <c r="T122" i="12" s="1"/>
  <c r="G121" i="12"/>
  <c r="F155" i="12"/>
  <c r="H155" i="12" s="1"/>
  <c r="J155" i="12" s="1"/>
  <c r="L155" i="12" s="1"/>
  <c r="N155" i="12" s="1"/>
  <c r="P155" i="12" s="1"/>
  <c r="R155" i="12" s="1"/>
  <c r="T155" i="12" s="1"/>
  <c r="H156" i="12"/>
  <c r="J156" i="12" s="1"/>
  <c r="L156" i="12" s="1"/>
  <c r="N156" i="12" s="1"/>
  <c r="P156" i="12" s="1"/>
  <c r="R156" i="12" s="1"/>
  <c r="T156" i="12" s="1"/>
  <c r="H472" i="12"/>
  <c r="J472" i="12" s="1"/>
  <c r="L472" i="12" s="1"/>
  <c r="N472" i="12" s="1"/>
  <c r="P472" i="12" s="1"/>
  <c r="R472" i="12" s="1"/>
  <c r="T472" i="12" s="1"/>
  <c r="F471" i="12"/>
  <c r="H587" i="12"/>
  <c r="J587" i="12" s="1"/>
  <c r="L587" i="12" s="1"/>
  <c r="N587" i="12" s="1"/>
  <c r="P587" i="12" s="1"/>
  <c r="R587" i="12" s="1"/>
  <c r="T587" i="12" s="1"/>
  <c r="F581" i="12"/>
  <c r="H722" i="12"/>
  <c r="J722" i="12" s="1"/>
  <c r="L722" i="12" s="1"/>
  <c r="N722" i="12" s="1"/>
  <c r="P722" i="12" s="1"/>
  <c r="R722" i="12" s="1"/>
  <c r="T722" i="12" s="1"/>
  <c r="G721" i="12"/>
  <c r="F766" i="12"/>
  <c r="H766" i="12" s="1"/>
  <c r="J766" i="12" s="1"/>
  <c r="L766" i="12" s="1"/>
  <c r="N766" i="12" s="1"/>
  <c r="P766" i="12" s="1"/>
  <c r="R766" i="12" s="1"/>
  <c r="T766" i="12" s="1"/>
  <c r="H767" i="12"/>
  <c r="J767" i="12" s="1"/>
  <c r="L767" i="12" s="1"/>
  <c r="N767" i="12" s="1"/>
  <c r="P767" i="12" s="1"/>
  <c r="R767" i="12" s="1"/>
  <c r="T767" i="12" s="1"/>
  <c r="F694" i="12"/>
  <c r="H695" i="12"/>
  <c r="J695" i="12" s="1"/>
  <c r="L695" i="12" s="1"/>
  <c r="N695" i="12" s="1"/>
  <c r="P695" i="12" s="1"/>
  <c r="R695" i="12" s="1"/>
  <c r="T695" i="12" s="1"/>
  <c r="F278" i="12"/>
  <c r="H284" i="12"/>
  <c r="J284" i="12" s="1"/>
  <c r="L284" i="12" s="1"/>
  <c r="N284" i="12" s="1"/>
  <c r="P284" i="12" s="1"/>
  <c r="R284" i="12" s="1"/>
  <c r="T284" i="12" s="1"/>
  <c r="G196" i="12"/>
  <c r="H197" i="12"/>
  <c r="J197" i="12" s="1"/>
  <c r="L197" i="12" s="1"/>
  <c r="N197" i="12" s="1"/>
  <c r="P197" i="12" s="1"/>
  <c r="R197" i="12" s="1"/>
  <c r="T197" i="12" s="1"/>
  <c r="G125" i="12"/>
  <c r="H125" i="12" s="1"/>
  <c r="J125" i="12" s="1"/>
  <c r="L125" i="12" s="1"/>
  <c r="N125" i="12" s="1"/>
  <c r="P125" i="12" s="1"/>
  <c r="R125" i="12" s="1"/>
  <c r="T125" i="12" s="1"/>
  <c r="H126" i="12"/>
  <c r="J126" i="12" s="1"/>
  <c r="L126" i="12" s="1"/>
  <c r="N126" i="12" s="1"/>
  <c r="P126" i="12" s="1"/>
  <c r="R126" i="12" s="1"/>
  <c r="T126" i="12" s="1"/>
  <c r="H648" i="12"/>
  <c r="J648" i="12" s="1"/>
  <c r="L648" i="12" s="1"/>
  <c r="N648" i="12" s="1"/>
  <c r="P648" i="12" s="1"/>
  <c r="R648" i="12" s="1"/>
  <c r="T648" i="12" s="1"/>
  <c r="F647" i="12"/>
  <c r="H39" i="12"/>
  <c r="J39" i="12" s="1"/>
  <c r="L39" i="12" s="1"/>
  <c r="N39" i="12" s="1"/>
  <c r="P39" i="12" s="1"/>
  <c r="R39" i="12" s="1"/>
  <c r="T39" i="12" s="1"/>
  <c r="F38" i="12"/>
  <c r="H38" i="12" s="1"/>
  <c r="J38" i="12" s="1"/>
  <c r="L38" i="12" s="1"/>
  <c r="N38" i="12" s="1"/>
  <c r="F61" i="12"/>
  <c r="H62" i="12"/>
  <c r="J62" i="12" s="1"/>
  <c r="L62" i="12" s="1"/>
  <c r="N62" i="12" s="1"/>
  <c r="P62" i="12" s="1"/>
  <c r="R62" i="12" s="1"/>
  <c r="T62" i="12" s="1"/>
  <c r="F451" i="12"/>
  <c r="H452" i="12"/>
  <c r="J452" i="12" s="1"/>
  <c r="L452" i="12" s="1"/>
  <c r="N452" i="12" s="1"/>
  <c r="P452" i="12" s="1"/>
  <c r="R452" i="12" s="1"/>
  <c r="T452" i="12" s="1"/>
  <c r="F668" i="12"/>
  <c r="H669" i="12"/>
  <c r="J669" i="12" s="1"/>
  <c r="L669" i="12" s="1"/>
  <c r="N669" i="12" s="1"/>
  <c r="P669" i="12" s="1"/>
  <c r="R669" i="12" s="1"/>
  <c r="T669" i="12" s="1"/>
  <c r="H11" i="12"/>
  <c r="J11" i="12" s="1"/>
  <c r="L11" i="12" s="1"/>
  <c r="N11" i="12" s="1"/>
  <c r="P11" i="12" s="1"/>
  <c r="R11" i="12" s="1"/>
  <c r="T11" i="12" s="1"/>
  <c r="F10" i="12"/>
  <c r="F172" i="12"/>
  <c r="H172" i="12" s="1"/>
  <c r="J172" i="12" s="1"/>
  <c r="L172" i="12" s="1"/>
  <c r="N172" i="12" s="1"/>
  <c r="P172" i="12" s="1"/>
  <c r="R172" i="12" s="1"/>
  <c r="T172" i="12" s="1"/>
  <c r="H173" i="12"/>
  <c r="J173" i="12" s="1"/>
  <c r="L173" i="12" s="1"/>
  <c r="N173" i="12" s="1"/>
  <c r="P173" i="12" s="1"/>
  <c r="R173" i="12" s="1"/>
  <c r="T173" i="12" s="1"/>
  <c r="F308" i="12"/>
  <c r="H309" i="12"/>
  <c r="J309" i="12" s="1"/>
  <c r="L309" i="12" s="1"/>
  <c r="N309" i="12" s="1"/>
  <c r="P309" i="12" s="1"/>
  <c r="R309" i="12" s="1"/>
  <c r="T309" i="12" s="1"/>
  <c r="F377" i="12"/>
  <c r="H378" i="12"/>
  <c r="J378" i="12" s="1"/>
  <c r="L378" i="12" s="1"/>
  <c r="N378" i="12" s="1"/>
  <c r="P378" i="12" s="1"/>
  <c r="R378" i="12" s="1"/>
  <c r="T378" i="12" s="1"/>
  <c r="G420" i="12"/>
  <c r="H420" i="12" s="1"/>
  <c r="J420" i="12" s="1"/>
  <c r="L420" i="12" s="1"/>
  <c r="N420" i="12" s="1"/>
  <c r="P420" i="12" s="1"/>
  <c r="R420" i="12" s="1"/>
  <c r="T420" i="12" s="1"/>
  <c r="H421" i="12"/>
  <c r="J421" i="12" s="1"/>
  <c r="L421" i="12" s="1"/>
  <c r="N421" i="12" s="1"/>
  <c r="P421" i="12" s="1"/>
  <c r="R421" i="12" s="1"/>
  <c r="T421" i="12" s="1"/>
  <c r="F597" i="12"/>
  <c r="H597" i="12" s="1"/>
  <c r="J597" i="12" s="1"/>
  <c r="L597" i="12" s="1"/>
  <c r="N597" i="12" s="1"/>
  <c r="P597" i="12" s="1"/>
  <c r="R597" i="12" s="1"/>
  <c r="T597" i="12" s="1"/>
  <c r="H598" i="12"/>
  <c r="J598" i="12" s="1"/>
  <c r="L598" i="12" s="1"/>
  <c r="N598" i="12" s="1"/>
  <c r="P598" i="12" s="1"/>
  <c r="R598" i="12" s="1"/>
  <c r="T598" i="12" s="1"/>
  <c r="P54" i="12"/>
  <c r="R54" i="12" s="1"/>
  <c r="T54" i="12" s="1"/>
  <c r="O38" i="12"/>
  <c r="O16" i="12" s="1"/>
  <c r="O8" i="12" s="1"/>
  <c r="F78" i="12"/>
  <c r="H78" i="12" s="1"/>
  <c r="J78" i="12" s="1"/>
  <c r="L78" i="12" s="1"/>
  <c r="N78" i="12" s="1"/>
  <c r="P78" i="12" s="1"/>
  <c r="R78" i="12" s="1"/>
  <c r="T78" i="12" s="1"/>
  <c r="H79" i="12"/>
  <c r="J79" i="12" s="1"/>
  <c r="L79" i="12" s="1"/>
  <c r="N79" i="12" s="1"/>
  <c r="P79" i="12" s="1"/>
  <c r="R79" i="12" s="1"/>
  <c r="T79" i="12" s="1"/>
  <c r="F189" i="12"/>
  <c r="H190" i="12"/>
  <c r="J190" i="12" s="1"/>
  <c r="L190" i="12" s="1"/>
  <c r="N190" i="12" s="1"/>
  <c r="P190" i="12" s="1"/>
  <c r="R190" i="12" s="1"/>
  <c r="T190" i="12" s="1"/>
  <c r="G243" i="12"/>
  <c r="H244" i="12"/>
  <c r="J244" i="12" s="1"/>
  <c r="L244" i="12" s="1"/>
  <c r="N244" i="12" s="1"/>
  <c r="P244" i="12" s="1"/>
  <c r="R244" i="12" s="1"/>
  <c r="T244" i="12" s="1"/>
  <c r="H321" i="12"/>
  <c r="J321" i="12" s="1"/>
  <c r="L321" i="12" s="1"/>
  <c r="N321" i="12" s="1"/>
  <c r="P321" i="12" s="1"/>
  <c r="R321" i="12" s="1"/>
  <c r="T321" i="12" s="1"/>
  <c r="F320" i="12"/>
  <c r="H320" i="12" s="1"/>
  <c r="J320" i="12" s="1"/>
  <c r="L320" i="12" s="1"/>
  <c r="N320" i="12" s="1"/>
  <c r="P320" i="12" s="1"/>
  <c r="R320" i="12" s="1"/>
  <c r="T320" i="12" s="1"/>
  <c r="G95" i="12"/>
  <c r="H96" i="12"/>
  <c r="J96" i="12" s="1"/>
  <c r="L96" i="12" s="1"/>
  <c r="N96" i="12" s="1"/>
  <c r="P96" i="12" s="1"/>
  <c r="R96" i="12" s="1"/>
  <c r="T96" i="12" s="1"/>
  <c r="H252" i="12"/>
  <c r="J252" i="12" s="1"/>
  <c r="L252" i="12" s="1"/>
  <c r="N252" i="12" s="1"/>
  <c r="P252" i="12" s="1"/>
  <c r="R252" i="12" s="1"/>
  <c r="T252" i="12" s="1"/>
  <c r="F251" i="12"/>
  <c r="F545" i="12"/>
  <c r="H546" i="12"/>
  <c r="J546" i="12" s="1"/>
  <c r="L546" i="12" s="1"/>
  <c r="N546" i="12" s="1"/>
  <c r="P546" i="12" s="1"/>
  <c r="R546" i="12" s="1"/>
  <c r="T546" i="12" s="1"/>
  <c r="H583" i="12"/>
  <c r="J583" i="12" s="1"/>
  <c r="L583" i="12" s="1"/>
  <c r="N583" i="12" s="1"/>
  <c r="P583" i="12" s="1"/>
  <c r="R583" i="12" s="1"/>
  <c r="T583" i="12" s="1"/>
  <c r="G582" i="12"/>
  <c r="F611" i="12"/>
  <c r="H612" i="12"/>
  <c r="J612" i="12" s="1"/>
  <c r="L612" i="12" s="1"/>
  <c r="N612" i="12" s="1"/>
  <c r="P612" i="12" s="1"/>
  <c r="R612" i="12" s="1"/>
  <c r="T612" i="12" s="1"/>
  <c r="T679" i="12"/>
  <c r="S678" i="12"/>
  <c r="S677" i="12" s="1"/>
  <c r="S7" i="12" s="1"/>
  <c r="H575" i="12"/>
  <c r="J575" i="12" s="1"/>
  <c r="L575" i="12" s="1"/>
  <c r="N575" i="12" s="1"/>
  <c r="P575" i="12" s="1"/>
  <c r="R575" i="12" s="1"/>
  <c r="T575" i="12" s="1"/>
  <c r="F574" i="12"/>
  <c r="F88" i="12"/>
  <c r="H89" i="12"/>
  <c r="J89" i="12" s="1"/>
  <c r="L89" i="12" s="1"/>
  <c r="N89" i="12" s="1"/>
  <c r="P89" i="12" s="1"/>
  <c r="R89" i="12" s="1"/>
  <c r="T89" i="12" s="1"/>
  <c r="F213" i="12"/>
  <c r="H213" i="12" s="1"/>
  <c r="J213" i="12" s="1"/>
  <c r="L213" i="12" s="1"/>
  <c r="N213" i="12" s="1"/>
  <c r="P213" i="12" s="1"/>
  <c r="R213" i="12" s="1"/>
  <c r="T213" i="12" s="1"/>
  <c r="H214" i="12"/>
  <c r="J214" i="12" s="1"/>
  <c r="L214" i="12" s="1"/>
  <c r="N214" i="12" s="1"/>
  <c r="P214" i="12" s="1"/>
  <c r="R214" i="12" s="1"/>
  <c r="T214" i="12" s="1"/>
  <c r="L336" i="12"/>
  <c r="N336" i="12" s="1"/>
  <c r="P336" i="12" s="1"/>
  <c r="R336" i="12" s="1"/>
  <c r="T336" i="12" s="1"/>
  <c r="K335" i="12"/>
  <c r="L335" i="12" s="1"/>
  <c r="N335" i="12" s="1"/>
  <c r="P335" i="12" s="1"/>
  <c r="R335" i="12" s="1"/>
  <c r="T335" i="12" s="1"/>
  <c r="G103" i="12"/>
  <c r="H104" i="12"/>
  <c r="J104" i="12" s="1"/>
  <c r="L104" i="12" s="1"/>
  <c r="N104" i="12" s="1"/>
  <c r="P104" i="12" s="1"/>
  <c r="R104" i="12" s="1"/>
  <c r="T104" i="12" s="1"/>
  <c r="G396" i="12"/>
  <c r="H397" i="12"/>
  <c r="J397" i="12" s="1"/>
  <c r="L397" i="12" s="1"/>
  <c r="N397" i="12" s="1"/>
  <c r="P397" i="12" s="1"/>
  <c r="R397" i="12" s="1"/>
  <c r="T397" i="12" s="1"/>
  <c r="L742" i="12"/>
  <c r="N742" i="12" s="1"/>
  <c r="P742" i="12" s="1"/>
  <c r="R742" i="12" s="1"/>
  <c r="T742" i="12" s="1"/>
  <c r="K741" i="12"/>
  <c r="L741" i="12" s="1"/>
  <c r="N741" i="12" s="1"/>
  <c r="P741" i="12" s="1"/>
  <c r="R741" i="12" s="1"/>
  <c r="T741" i="12" s="1"/>
  <c r="H484" i="22" l="1"/>
  <c r="K405" i="22"/>
  <c r="I404" i="22"/>
  <c r="H272" i="22"/>
  <c r="F271" i="22"/>
  <c r="H271" i="22" s="1"/>
  <c r="K125" i="22"/>
  <c r="I124" i="22"/>
  <c r="K124" i="22" s="1"/>
  <c r="H511" i="22"/>
  <c r="F510" i="22"/>
  <c r="H510" i="22" s="1"/>
  <c r="H286" i="22"/>
  <c r="F285" i="22"/>
  <c r="K294" i="22"/>
  <c r="I293" i="22"/>
  <c r="H180" i="22"/>
  <c r="F179" i="22"/>
  <c r="K77" i="22"/>
  <c r="I76" i="22"/>
  <c r="H47" i="22"/>
  <c r="F46" i="22"/>
  <c r="H46" i="22" s="1"/>
  <c r="H630" i="22"/>
  <c r="F629" i="22"/>
  <c r="H629" i="22" s="1"/>
  <c r="H312" i="22"/>
  <c r="F311" i="22"/>
  <c r="H311" i="22" s="1"/>
  <c r="H172" i="22"/>
  <c r="F171" i="22"/>
  <c r="H171" i="22" s="1"/>
  <c r="H165" i="22"/>
  <c r="F164" i="22"/>
  <c r="H164" i="22" s="1"/>
  <c r="F118" i="22"/>
  <c r="H118" i="22" s="1"/>
  <c r="H119" i="22"/>
  <c r="F117" i="22"/>
  <c r="H117" i="22" s="1"/>
  <c r="I117" i="22"/>
  <c r="K117" i="22" s="1"/>
  <c r="K119" i="22"/>
  <c r="H20" i="22"/>
  <c r="F19" i="22"/>
  <c r="K511" i="22"/>
  <c r="I510" i="22"/>
  <c r="K510" i="22" s="1"/>
  <c r="H496" i="22"/>
  <c r="F495" i="22"/>
  <c r="H495" i="22" s="1"/>
  <c r="H256" i="22"/>
  <c r="F255" i="22"/>
  <c r="K312" i="22"/>
  <c r="I311" i="22"/>
  <c r="K311" i="22" s="1"/>
  <c r="H36" i="22"/>
  <c r="F35" i="22"/>
  <c r="H35" i="22" s="1"/>
  <c r="F387" i="22"/>
  <c r="H388" i="22"/>
  <c r="K576" i="22"/>
  <c r="I555" i="22"/>
  <c r="H404" i="22"/>
  <c r="F403" i="22"/>
  <c r="H403" i="22" s="1"/>
  <c r="H378" i="22"/>
  <c r="F377" i="22"/>
  <c r="K256" i="22"/>
  <c r="I255" i="22"/>
  <c r="K85" i="22"/>
  <c r="I84" i="22"/>
  <c r="K97" i="22"/>
  <c r="I96" i="22"/>
  <c r="H96" i="22"/>
  <c r="F95" i="22"/>
  <c r="H95" i="22" s="1"/>
  <c r="K349" i="22"/>
  <c r="I348" i="22"/>
  <c r="H306" i="22"/>
  <c r="F305" i="22"/>
  <c r="K393" i="22"/>
  <c r="I387" i="22"/>
  <c r="H526" i="22"/>
  <c r="F525" i="22"/>
  <c r="H525" i="22" s="1"/>
  <c r="H356" i="22"/>
  <c r="F355" i="22"/>
  <c r="K306" i="22"/>
  <c r="I305" i="22"/>
  <c r="K165" i="22"/>
  <c r="I164" i="22"/>
  <c r="K164" i="22" s="1"/>
  <c r="K36" i="22"/>
  <c r="I35" i="22"/>
  <c r="K35" i="22" s="1"/>
  <c r="H446" i="22"/>
  <c r="F445" i="22"/>
  <c r="H445" i="22" s="1"/>
  <c r="K363" i="22"/>
  <c r="I362" i="22"/>
  <c r="K362" i="22" s="1"/>
  <c r="H418" i="22"/>
  <c r="F417" i="22"/>
  <c r="H417" i="22" s="1"/>
  <c r="H348" i="22"/>
  <c r="F347" i="22"/>
  <c r="H347" i="22" s="1"/>
  <c r="H76" i="22"/>
  <c r="F75" i="22"/>
  <c r="H75" i="22" s="1"/>
  <c r="K545" i="22"/>
  <c r="I540" i="22"/>
  <c r="K540" i="22" s="1"/>
  <c r="H478" i="22"/>
  <c r="F477" i="22"/>
  <c r="K357" i="22"/>
  <c r="I356" i="22"/>
  <c r="F196" i="22"/>
  <c r="K244" i="22"/>
  <c r="I243" i="22"/>
  <c r="K243" i="22" s="1"/>
  <c r="F125" i="22"/>
  <c r="K68" i="22"/>
  <c r="K653" i="22"/>
  <c r="I652" i="22"/>
  <c r="K652" i="22" s="1"/>
  <c r="H440" i="22"/>
  <c r="F439" i="22"/>
  <c r="H264" i="22"/>
  <c r="F263" i="22"/>
  <c r="K272" i="22"/>
  <c r="I271" i="22"/>
  <c r="K271" i="22" s="1"/>
  <c r="K179" i="22"/>
  <c r="I178" i="22"/>
  <c r="K178" i="22" s="1"/>
  <c r="K13" i="22"/>
  <c r="I12" i="22"/>
  <c r="H70" i="22"/>
  <c r="F69" i="22"/>
  <c r="F555" i="22"/>
  <c r="K419" i="22"/>
  <c r="I418" i="22"/>
  <c r="K264" i="22"/>
  <c r="I263" i="22"/>
  <c r="K20" i="22"/>
  <c r="I19" i="22"/>
  <c r="K173" i="22"/>
  <c r="I172" i="22"/>
  <c r="H454" i="22"/>
  <c r="F453" i="22"/>
  <c r="H244" i="22"/>
  <c r="F243" i="22"/>
  <c r="H243" i="22" s="1"/>
  <c r="H143" i="22"/>
  <c r="F142" i="22"/>
  <c r="H142" i="22" s="1"/>
  <c r="I143" i="22"/>
  <c r="I495" i="22"/>
  <c r="H364" i="22"/>
  <c r="F363" i="22"/>
  <c r="H228" i="22"/>
  <c r="F227" i="22"/>
  <c r="K286" i="22"/>
  <c r="I285" i="22"/>
  <c r="I629" i="22"/>
  <c r="K629" i="22" s="1"/>
  <c r="K197" i="22"/>
  <c r="I196" i="22"/>
  <c r="K531" i="22"/>
  <c r="I526" i="22"/>
  <c r="H322" i="22"/>
  <c r="F321" i="22"/>
  <c r="K228" i="22"/>
  <c r="I227" i="22"/>
  <c r="F84" i="22"/>
  <c r="H294" i="22"/>
  <c r="F293" i="22"/>
  <c r="I320" i="22"/>
  <c r="K320" i="22" s="1"/>
  <c r="K321" i="22"/>
  <c r="G102" i="12"/>
  <c r="G101" i="12" s="1"/>
  <c r="H103" i="12"/>
  <c r="J103" i="12" s="1"/>
  <c r="L103" i="12" s="1"/>
  <c r="N103" i="12" s="1"/>
  <c r="P103" i="12" s="1"/>
  <c r="R103" i="12" s="1"/>
  <c r="T103" i="12" s="1"/>
  <c r="F573" i="12"/>
  <c r="H573" i="12" s="1"/>
  <c r="J573" i="12" s="1"/>
  <c r="L573" i="12" s="1"/>
  <c r="N573" i="12" s="1"/>
  <c r="P573" i="12" s="1"/>
  <c r="R573" i="12" s="1"/>
  <c r="T573" i="12" s="1"/>
  <c r="H574" i="12"/>
  <c r="J574" i="12" s="1"/>
  <c r="L574" i="12" s="1"/>
  <c r="N574" i="12" s="1"/>
  <c r="P574" i="12" s="1"/>
  <c r="R574" i="12" s="1"/>
  <c r="T574" i="12" s="1"/>
  <c r="H647" i="12"/>
  <c r="J647" i="12" s="1"/>
  <c r="L647" i="12" s="1"/>
  <c r="N647" i="12" s="1"/>
  <c r="P647" i="12" s="1"/>
  <c r="R647" i="12" s="1"/>
  <c r="T647" i="12" s="1"/>
  <c r="H721" i="12"/>
  <c r="J721" i="12" s="1"/>
  <c r="L721" i="12" s="1"/>
  <c r="N721" i="12" s="1"/>
  <c r="P721" i="12" s="1"/>
  <c r="R721" i="12" s="1"/>
  <c r="T721" i="12" s="1"/>
  <c r="G678" i="12"/>
  <c r="G677" i="12" s="1"/>
  <c r="H471" i="12"/>
  <c r="J471" i="12" s="1"/>
  <c r="L471" i="12" s="1"/>
  <c r="N471" i="12" s="1"/>
  <c r="P471" i="12" s="1"/>
  <c r="R471" i="12" s="1"/>
  <c r="T471" i="12" s="1"/>
  <c r="F470" i="12"/>
  <c r="G120" i="12"/>
  <c r="H121" i="12"/>
  <c r="J121" i="12" s="1"/>
  <c r="L121" i="12" s="1"/>
  <c r="N121" i="12" s="1"/>
  <c r="P121" i="12" s="1"/>
  <c r="R121" i="12" s="1"/>
  <c r="T121" i="12" s="1"/>
  <c r="H369" i="12"/>
  <c r="J369" i="12" s="1"/>
  <c r="L369" i="12" s="1"/>
  <c r="N369" i="12" s="1"/>
  <c r="P369" i="12" s="1"/>
  <c r="R369" i="12" s="1"/>
  <c r="T369" i="12" s="1"/>
  <c r="F368" i="12"/>
  <c r="H368" i="12" s="1"/>
  <c r="J368" i="12" s="1"/>
  <c r="L368" i="12" s="1"/>
  <c r="N368" i="12" s="1"/>
  <c r="P368" i="12" s="1"/>
  <c r="R368" i="12" s="1"/>
  <c r="T368" i="12" s="1"/>
  <c r="H443" i="12"/>
  <c r="J443" i="12" s="1"/>
  <c r="L443" i="12" s="1"/>
  <c r="N443" i="12" s="1"/>
  <c r="P443" i="12" s="1"/>
  <c r="R443" i="12" s="1"/>
  <c r="T443" i="12" s="1"/>
  <c r="F442" i="12"/>
  <c r="H208" i="12"/>
  <c r="J208" i="12" s="1"/>
  <c r="L208" i="12" s="1"/>
  <c r="N208" i="12" s="1"/>
  <c r="P208" i="12" s="1"/>
  <c r="R208" i="12" s="1"/>
  <c r="T208" i="12" s="1"/>
  <c r="G202" i="12"/>
  <c r="G201" i="12" s="1"/>
  <c r="H611" i="12"/>
  <c r="J611" i="12" s="1"/>
  <c r="L611" i="12" s="1"/>
  <c r="N611" i="12" s="1"/>
  <c r="P611" i="12" s="1"/>
  <c r="R611" i="12" s="1"/>
  <c r="T611" i="12" s="1"/>
  <c r="F605" i="12"/>
  <c r="H545" i="12"/>
  <c r="J545" i="12" s="1"/>
  <c r="L545" i="12" s="1"/>
  <c r="N545" i="12" s="1"/>
  <c r="P545" i="12" s="1"/>
  <c r="R545" i="12" s="1"/>
  <c r="T545" i="12" s="1"/>
  <c r="F544" i="12"/>
  <c r="G94" i="12"/>
  <c r="H95" i="12"/>
  <c r="J95" i="12" s="1"/>
  <c r="L95" i="12" s="1"/>
  <c r="N95" i="12" s="1"/>
  <c r="P95" i="12" s="1"/>
  <c r="R95" i="12" s="1"/>
  <c r="T95" i="12" s="1"/>
  <c r="G242" i="12"/>
  <c r="H243" i="12"/>
  <c r="J243" i="12" s="1"/>
  <c r="L243" i="12" s="1"/>
  <c r="N243" i="12" s="1"/>
  <c r="P243" i="12" s="1"/>
  <c r="R243" i="12" s="1"/>
  <c r="T243" i="12" s="1"/>
  <c r="H377" i="12"/>
  <c r="J377" i="12" s="1"/>
  <c r="L377" i="12" s="1"/>
  <c r="N377" i="12" s="1"/>
  <c r="P377" i="12" s="1"/>
  <c r="R377" i="12" s="1"/>
  <c r="T377" i="12" s="1"/>
  <c r="F376" i="12"/>
  <c r="H668" i="12"/>
  <c r="J668" i="12" s="1"/>
  <c r="L668" i="12" s="1"/>
  <c r="N668" i="12" s="1"/>
  <c r="P668" i="12" s="1"/>
  <c r="R668" i="12" s="1"/>
  <c r="T668" i="12" s="1"/>
  <c r="F663" i="12"/>
  <c r="H663" i="12" s="1"/>
  <c r="J663" i="12" s="1"/>
  <c r="L663" i="12" s="1"/>
  <c r="N663" i="12" s="1"/>
  <c r="P663" i="12" s="1"/>
  <c r="R663" i="12" s="1"/>
  <c r="T663" i="12" s="1"/>
  <c r="H61" i="12"/>
  <c r="J61" i="12" s="1"/>
  <c r="L61" i="12" s="1"/>
  <c r="N61" i="12" s="1"/>
  <c r="P61" i="12" s="1"/>
  <c r="R61" i="12" s="1"/>
  <c r="T61" i="12" s="1"/>
  <c r="F60" i="12"/>
  <c r="G195" i="12"/>
  <c r="H196" i="12"/>
  <c r="J196" i="12" s="1"/>
  <c r="L196" i="12" s="1"/>
  <c r="N196" i="12" s="1"/>
  <c r="P196" i="12" s="1"/>
  <c r="R196" i="12" s="1"/>
  <c r="T196" i="12" s="1"/>
  <c r="H694" i="12"/>
  <c r="J694" i="12" s="1"/>
  <c r="L694" i="12" s="1"/>
  <c r="N694" i="12" s="1"/>
  <c r="P694" i="12" s="1"/>
  <c r="R694" i="12" s="1"/>
  <c r="T694" i="12" s="1"/>
  <c r="F678" i="12"/>
  <c r="H291" i="12"/>
  <c r="J291" i="12" s="1"/>
  <c r="L291" i="12" s="1"/>
  <c r="N291" i="12" s="1"/>
  <c r="P291" i="12" s="1"/>
  <c r="R291" i="12" s="1"/>
  <c r="T291" i="12" s="1"/>
  <c r="F290" i="12"/>
  <c r="H108" i="12"/>
  <c r="J108" i="12" s="1"/>
  <c r="L108" i="12" s="1"/>
  <c r="N108" i="12" s="1"/>
  <c r="P108" i="12" s="1"/>
  <c r="R108" i="12" s="1"/>
  <c r="T108" i="12" s="1"/>
  <c r="F102" i="12"/>
  <c r="G551" i="12"/>
  <c r="G550" i="12" s="1"/>
  <c r="H557" i="12"/>
  <c r="J557" i="12" s="1"/>
  <c r="L557" i="12" s="1"/>
  <c r="N557" i="12" s="1"/>
  <c r="P557" i="12" s="1"/>
  <c r="R557" i="12" s="1"/>
  <c r="T557" i="12" s="1"/>
  <c r="G161" i="12"/>
  <c r="G160" i="12" s="1"/>
  <c r="H162" i="12"/>
  <c r="J162" i="12" s="1"/>
  <c r="L162" i="12" s="1"/>
  <c r="N162" i="12" s="1"/>
  <c r="P162" i="12" s="1"/>
  <c r="R162" i="12" s="1"/>
  <c r="T162" i="12" s="1"/>
  <c r="H491" i="12"/>
  <c r="J491" i="12" s="1"/>
  <c r="L491" i="12" s="1"/>
  <c r="N491" i="12" s="1"/>
  <c r="P491" i="12" s="1"/>
  <c r="R491" i="12" s="1"/>
  <c r="T491" i="12" s="1"/>
  <c r="F479" i="12"/>
  <c r="F113" i="12"/>
  <c r="H357" i="12"/>
  <c r="J357" i="12" s="1"/>
  <c r="L357" i="12" s="1"/>
  <c r="N357" i="12" s="1"/>
  <c r="P357" i="12" s="1"/>
  <c r="R357" i="12" s="1"/>
  <c r="T357" i="12" s="1"/>
  <c r="F356" i="12"/>
  <c r="H537" i="12"/>
  <c r="J537" i="12" s="1"/>
  <c r="L537" i="12" s="1"/>
  <c r="N537" i="12" s="1"/>
  <c r="P537" i="12" s="1"/>
  <c r="R537" i="12" s="1"/>
  <c r="T537" i="12" s="1"/>
  <c r="F536" i="12"/>
  <c r="H536" i="12" s="1"/>
  <c r="J536" i="12" s="1"/>
  <c r="L536" i="12" s="1"/>
  <c r="N536" i="12" s="1"/>
  <c r="P536" i="12" s="1"/>
  <c r="R536" i="12" s="1"/>
  <c r="T536" i="12" s="1"/>
  <c r="F529" i="12"/>
  <c r="H529" i="12" s="1"/>
  <c r="J529" i="12" s="1"/>
  <c r="L529" i="12" s="1"/>
  <c r="N529" i="12" s="1"/>
  <c r="P529" i="12" s="1"/>
  <c r="R529" i="12" s="1"/>
  <c r="T529" i="12" s="1"/>
  <c r="H530" i="12"/>
  <c r="J530" i="12" s="1"/>
  <c r="L530" i="12" s="1"/>
  <c r="N530" i="12" s="1"/>
  <c r="P530" i="12" s="1"/>
  <c r="R530" i="12" s="1"/>
  <c r="T530" i="12" s="1"/>
  <c r="H435" i="12"/>
  <c r="J435" i="12" s="1"/>
  <c r="L435" i="12" s="1"/>
  <c r="N435" i="12" s="1"/>
  <c r="P435" i="12" s="1"/>
  <c r="R435" i="12" s="1"/>
  <c r="T435" i="12" s="1"/>
  <c r="F434" i="12"/>
  <c r="H434" i="12" s="1"/>
  <c r="J434" i="12" s="1"/>
  <c r="L434" i="12" s="1"/>
  <c r="N434" i="12" s="1"/>
  <c r="P434" i="12" s="1"/>
  <c r="R434" i="12" s="1"/>
  <c r="T434" i="12" s="1"/>
  <c r="H396" i="12"/>
  <c r="J396" i="12" s="1"/>
  <c r="L396" i="12" s="1"/>
  <c r="N396" i="12" s="1"/>
  <c r="P396" i="12" s="1"/>
  <c r="R396" i="12" s="1"/>
  <c r="T396" i="12" s="1"/>
  <c r="G385" i="12"/>
  <c r="G384" i="12" s="1"/>
  <c r="H88" i="12"/>
  <c r="J88" i="12" s="1"/>
  <c r="L88" i="12" s="1"/>
  <c r="N88" i="12" s="1"/>
  <c r="P88" i="12" s="1"/>
  <c r="R88" i="12" s="1"/>
  <c r="T88" i="12" s="1"/>
  <c r="F87" i="12"/>
  <c r="H582" i="12"/>
  <c r="J582" i="12" s="1"/>
  <c r="L582" i="12" s="1"/>
  <c r="N582" i="12" s="1"/>
  <c r="P582" i="12" s="1"/>
  <c r="R582" i="12" s="1"/>
  <c r="T582" i="12" s="1"/>
  <c r="G581" i="12"/>
  <c r="G580" i="12" s="1"/>
  <c r="H251" i="12"/>
  <c r="J251" i="12" s="1"/>
  <c r="L251" i="12" s="1"/>
  <c r="N251" i="12" s="1"/>
  <c r="P251" i="12" s="1"/>
  <c r="R251" i="12" s="1"/>
  <c r="T251" i="12" s="1"/>
  <c r="F250" i="12"/>
  <c r="O7" i="12"/>
  <c r="H10" i="12"/>
  <c r="J10" i="12" s="1"/>
  <c r="L10" i="12" s="1"/>
  <c r="N10" i="12" s="1"/>
  <c r="P10" i="12" s="1"/>
  <c r="R10" i="12" s="1"/>
  <c r="T10" i="12" s="1"/>
  <c r="F9" i="12"/>
  <c r="P38" i="12"/>
  <c r="R38" i="12" s="1"/>
  <c r="T38" i="12" s="1"/>
  <c r="F580" i="12"/>
  <c r="H580" i="12" s="1"/>
  <c r="J580" i="12" s="1"/>
  <c r="L580" i="12" s="1"/>
  <c r="N580" i="12" s="1"/>
  <c r="P580" i="12" s="1"/>
  <c r="R580" i="12" s="1"/>
  <c r="T580" i="12" s="1"/>
  <c r="G616" i="12"/>
  <c r="H622" i="12"/>
  <c r="J622" i="12" s="1"/>
  <c r="L622" i="12" s="1"/>
  <c r="N622" i="12" s="1"/>
  <c r="P622" i="12" s="1"/>
  <c r="R622" i="12" s="1"/>
  <c r="T622" i="12" s="1"/>
  <c r="H220" i="12"/>
  <c r="J220" i="12" s="1"/>
  <c r="L220" i="12" s="1"/>
  <c r="N220" i="12" s="1"/>
  <c r="P220" i="12" s="1"/>
  <c r="R220" i="12" s="1"/>
  <c r="T220" i="12" s="1"/>
  <c r="F219" i="12"/>
  <c r="H167" i="12"/>
  <c r="J167" i="12" s="1"/>
  <c r="L167" i="12" s="1"/>
  <c r="N167" i="12" s="1"/>
  <c r="P167" i="12" s="1"/>
  <c r="R167" i="12" s="1"/>
  <c r="T167" i="12" s="1"/>
  <c r="F161" i="12"/>
  <c r="R792" i="12"/>
  <c r="T792" i="12" s="1"/>
  <c r="Q772" i="12"/>
  <c r="Q677" i="12" s="1"/>
  <c r="Q7" i="12" s="1"/>
  <c r="H189" i="12"/>
  <c r="J189" i="12" s="1"/>
  <c r="L189" i="12" s="1"/>
  <c r="N189" i="12" s="1"/>
  <c r="P189" i="12" s="1"/>
  <c r="R189" i="12" s="1"/>
  <c r="T189" i="12" s="1"/>
  <c r="F188" i="12"/>
  <c r="H308" i="12"/>
  <c r="J308" i="12" s="1"/>
  <c r="L308" i="12" s="1"/>
  <c r="N308" i="12" s="1"/>
  <c r="P308" i="12" s="1"/>
  <c r="R308" i="12" s="1"/>
  <c r="T308" i="12" s="1"/>
  <c r="F307" i="12"/>
  <c r="H451" i="12"/>
  <c r="J451" i="12" s="1"/>
  <c r="L451" i="12" s="1"/>
  <c r="N451" i="12" s="1"/>
  <c r="P451" i="12" s="1"/>
  <c r="R451" i="12" s="1"/>
  <c r="T451" i="12" s="1"/>
  <c r="F450" i="12"/>
  <c r="H278" i="12"/>
  <c r="J278" i="12" s="1"/>
  <c r="L278" i="12" s="1"/>
  <c r="N278" i="12" s="1"/>
  <c r="P278" i="12" s="1"/>
  <c r="R278" i="12" s="1"/>
  <c r="T278" i="12" s="1"/>
  <c r="F277" i="12"/>
  <c r="H277" i="12" s="1"/>
  <c r="J277" i="12" s="1"/>
  <c r="L277" i="12" s="1"/>
  <c r="N277" i="12" s="1"/>
  <c r="P277" i="12" s="1"/>
  <c r="R277" i="12" s="1"/>
  <c r="T277" i="12" s="1"/>
  <c r="G136" i="12"/>
  <c r="H137" i="12"/>
  <c r="J137" i="12" s="1"/>
  <c r="L137" i="12" s="1"/>
  <c r="N137" i="12" s="1"/>
  <c r="P137" i="12" s="1"/>
  <c r="R137" i="12" s="1"/>
  <c r="T137" i="12" s="1"/>
  <c r="H553" i="12"/>
  <c r="J553" i="12" s="1"/>
  <c r="L553" i="12" s="1"/>
  <c r="N553" i="12" s="1"/>
  <c r="P553" i="12" s="1"/>
  <c r="R553" i="12" s="1"/>
  <c r="T553" i="12" s="1"/>
  <c r="F552" i="12"/>
  <c r="P592" i="12"/>
  <c r="R592" i="12" s="1"/>
  <c r="T592" i="12" s="1"/>
  <c r="O581" i="12"/>
  <c r="O580" i="12" s="1"/>
  <c r="F16" i="12"/>
  <c r="H16" i="12" s="1"/>
  <c r="J16" i="12" s="1"/>
  <c r="L16" i="12" s="1"/>
  <c r="N16" i="12" s="1"/>
  <c r="P16" i="12" s="1"/>
  <c r="R16" i="12" s="1"/>
  <c r="T16" i="12" s="1"/>
  <c r="F385" i="12"/>
  <c r="H268" i="12"/>
  <c r="J268" i="12" s="1"/>
  <c r="L268" i="12" s="1"/>
  <c r="N268" i="12" s="1"/>
  <c r="P268" i="12" s="1"/>
  <c r="R268" i="12" s="1"/>
  <c r="T268" i="12" s="1"/>
  <c r="F267" i="12"/>
  <c r="F334" i="12"/>
  <c r="H345" i="12"/>
  <c r="J345" i="12" s="1"/>
  <c r="L345" i="12" s="1"/>
  <c r="N345" i="12" s="1"/>
  <c r="P345" i="12" s="1"/>
  <c r="R345" i="12" s="1"/>
  <c r="T345" i="12" s="1"/>
  <c r="F202" i="12"/>
  <c r="F143" i="12"/>
  <c r="H293" i="22" l="1"/>
  <c r="F292" i="22"/>
  <c r="K285" i="22"/>
  <c r="I284" i="22"/>
  <c r="K284" i="22" s="1"/>
  <c r="H363" i="22"/>
  <c r="F362" i="22"/>
  <c r="H362" i="22" s="1"/>
  <c r="H453" i="22"/>
  <c r="F452" i="22"/>
  <c r="H452" i="22" s="1"/>
  <c r="K19" i="22"/>
  <c r="I18" i="22"/>
  <c r="K18" i="22" s="1"/>
  <c r="K418" i="22"/>
  <c r="I417" i="22"/>
  <c r="K417" i="22" s="1"/>
  <c r="H179" i="22"/>
  <c r="F178" i="22"/>
  <c r="H178" i="22" s="1"/>
  <c r="H285" i="22"/>
  <c r="F284" i="22"/>
  <c r="H284" i="22" s="1"/>
  <c r="K404" i="22"/>
  <c r="I403" i="22"/>
  <c r="K403" i="22" s="1"/>
  <c r="H321" i="22"/>
  <c r="F320" i="22"/>
  <c r="H320" i="22" s="1"/>
  <c r="K196" i="22"/>
  <c r="I195" i="22"/>
  <c r="K195" i="22" s="1"/>
  <c r="K12" i="22"/>
  <c r="I11" i="22"/>
  <c r="H439" i="22"/>
  <c r="F438" i="22"/>
  <c r="H438" i="22" s="1"/>
  <c r="H477" i="22"/>
  <c r="F476" i="22"/>
  <c r="H476" i="22" s="1"/>
  <c r="H355" i="22"/>
  <c r="F354" i="22"/>
  <c r="H354" i="22" s="1"/>
  <c r="K387" i="22"/>
  <c r="I386" i="22"/>
  <c r="K348" i="22"/>
  <c r="I347" i="22"/>
  <c r="K347" i="22" s="1"/>
  <c r="K96" i="22"/>
  <c r="I95" i="22"/>
  <c r="K95" i="22" s="1"/>
  <c r="K255" i="22"/>
  <c r="I254" i="22"/>
  <c r="K254" i="22" s="1"/>
  <c r="H19" i="22"/>
  <c r="F18" i="22"/>
  <c r="H84" i="22"/>
  <c r="F83" i="22"/>
  <c r="H227" i="22"/>
  <c r="F226" i="22"/>
  <c r="K495" i="22"/>
  <c r="I483" i="22"/>
  <c r="K483" i="22" s="1"/>
  <c r="K172" i="22"/>
  <c r="I171" i="22"/>
  <c r="K171" i="22" s="1"/>
  <c r="K263" i="22"/>
  <c r="I262" i="22"/>
  <c r="H555" i="22"/>
  <c r="F554" i="22"/>
  <c r="H554" i="22" s="1"/>
  <c r="H196" i="22"/>
  <c r="F195" i="22"/>
  <c r="H195" i="22" s="1"/>
  <c r="H387" i="22"/>
  <c r="F386" i="22"/>
  <c r="K76" i="22"/>
  <c r="I75" i="22"/>
  <c r="K293" i="22"/>
  <c r="I292" i="22"/>
  <c r="F483" i="22"/>
  <c r="H483" i="22" s="1"/>
  <c r="K227" i="22"/>
  <c r="I226" i="22"/>
  <c r="K526" i="22"/>
  <c r="I525" i="22"/>
  <c r="K525" i="22" s="1"/>
  <c r="K143" i="22"/>
  <c r="I142" i="22"/>
  <c r="K142" i="22" s="1"/>
  <c r="H69" i="22"/>
  <c r="F68" i="22"/>
  <c r="H263" i="22"/>
  <c r="F262" i="22"/>
  <c r="H125" i="22"/>
  <c r="F124" i="22"/>
  <c r="H124" i="22" s="1"/>
  <c r="K356" i="22"/>
  <c r="I355" i="22"/>
  <c r="K305" i="22"/>
  <c r="I304" i="22"/>
  <c r="K304" i="22" s="1"/>
  <c r="H305" i="22"/>
  <c r="F304" i="22"/>
  <c r="H304" i="22" s="1"/>
  <c r="K84" i="22"/>
  <c r="I83" i="22"/>
  <c r="H377" i="22"/>
  <c r="F376" i="22"/>
  <c r="H376" i="22" s="1"/>
  <c r="K555" i="22"/>
  <c r="I554" i="22"/>
  <c r="K554" i="22" s="1"/>
  <c r="H255" i="22"/>
  <c r="F254" i="22"/>
  <c r="H254" i="22" s="1"/>
  <c r="H356" i="12"/>
  <c r="J356" i="12" s="1"/>
  <c r="L356" i="12" s="1"/>
  <c r="N356" i="12" s="1"/>
  <c r="P356" i="12" s="1"/>
  <c r="R356" i="12" s="1"/>
  <c r="T356" i="12" s="1"/>
  <c r="R772" i="12"/>
  <c r="T772" i="12" s="1"/>
  <c r="F333" i="12"/>
  <c r="H333" i="12" s="1"/>
  <c r="J333" i="12" s="1"/>
  <c r="L333" i="12" s="1"/>
  <c r="N333" i="12" s="1"/>
  <c r="P333" i="12" s="1"/>
  <c r="R333" i="12" s="1"/>
  <c r="T333" i="12" s="1"/>
  <c r="H334" i="12"/>
  <c r="J334" i="12" s="1"/>
  <c r="L334" i="12" s="1"/>
  <c r="N334" i="12" s="1"/>
  <c r="P334" i="12" s="1"/>
  <c r="R334" i="12" s="1"/>
  <c r="T334" i="12" s="1"/>
  <c r="H581" i="12"/>
  <c r="J581" i="12" s="1"/>
  <c r="L581" i="12" s="1"/>
  <c r="N581" i="12" s="1"/>
  <c r="P581" i="12" s="1"/>
  <c r="R581" i="12" s="1"/>
  <c r="T581" i="12" s="1"/>
  <c r="H290" i="12"/>
  <c r="J290" i="12" s="1"/>
  <c r="L290" i="12" s="1"/>
  <c r="N290" i="12" s="1"/>
  <c r="P290" i="12" s="1"/>
  <c r="R290" i="12" s="1"/>
  <c r="T290" i="12" s="1"/>
  <c r="F289" i="12"/>
  <c r="H289" i="12" s="1"/>
  <c r="J289" i="12" s="1"/>
  <c r="L289" i="12" s="1"/>
  <c r="N289" i="12" s="1"/>
  <c r="P289" i="12" s="1"/>
  <c r="R289" i="12" s="1"/>
  <c r="T289" i="12" s="1"/>
  <c r="F201" i="12"/>
  <c r="H201" i="12" s="1"/>
  <c r="J201" i="12" s="1"/>
  <c r="L201" i="12" s="1"/>
  <c r="N201" i="12" s="1"/>
  <c r="P201" i="12" s="1"/>
  <c r="R201" i="12" s="1"/>
  <c r="T201" i="12" s="1"/>
  <c r="H202" i="12"/>
  <c r="J202" i="12" s="1"/>
  <c r="L202" i="12" s="1"/>
  <c r="N202" i="12" s="1"/>
  <c r="P202" i="12" s="1"/>
  <c r="R202" i="12" s="1"/>
  <c r="T202" i="12" s="1"/>
  <c r="G135" i="12"/>
  <c r="H135" i="12" s="1"/>
  <c r="J135" i="12" s="1"/>
  <c r="L135" i="12" s="1"/>
  <c r="N135" i="12" s="1"/>
  <c r="P135" i="12" s="1"/>
  <c r="R135" i="12" s="1"/>
  <c r="T135" i="12" s="1"/>
  <c r="H136" i="12"/>
  <c r="J136" i="12" s="1"/>
  <c r="L136" i="12" s="1"/>
  <c r="N136" i="12" s="1"/>
  <c r="P136" i="12" s="1"/>
  <c r="R136" i="12" s="1"/>
  <c r="T136" i="12" s="1"/>
  <c r="G604" i="12"/>
  <c r="H616" i="12"/>
  <c r="J616" i="12" s="1"/>
  <c r="L616" i="12" s="1"/>
  <c r="N616" i="12" s="1"/>
  <c r="P616" i="12" s="1"/>
  <c r="R616" i="12" s="1"/>
  <c r="T616" i="12" s="1"/>
  <c r="H9" i="12"/>
  <c r="J9" i="12" s="1"/>
  <c r="L9" i="12" s="1"/>
  <c r="N9" i="12" s="1"/>
  <c r="P9" i="12" s="1"/>
  <c r="R9" i="12" s="1"/>
  <c r="T9" i="12" s="1"/>
  <c r="H102" i="12"/>
  <c r="J102" i="12" s="1"/>
  <c r="L102" i="12" s="1"/>
  <c r="N102" i="12" s="1"/>
  <c r="P102" i="12" s="1"/>
  <c r="R102" i="12" s="1"/>
  <c r="T102" i="12" s="1"/>
  <c r="F101" i="12"/>
  <c r="H678" i="12"/>
  <c r="J678" i="12" s="1"/>
  <c r="L678" i="12" s="1"/>
  <c r="N678" i="12" s="1"/>
  <c r="P678" i="12" s="1"/>
  <c r="R678" i="12" s="1"/>
  <c r="T678" i="12" s="1"/>
  <c r="F677" i="12"/>
  <c r="H677" i="12" s="1"/>
  <c r="J677" i="12" s="1"/>
  <c r="L677" i="12" s="1"/>
  <c r="N677" i="12" s="1"/>
  <c r="P677" i="12" s="1"/>
  <c r="R677" i="12" s="1"/>
  <c r="T677" i="12" s="1"/>
  <c r="H60" i="12"/>
  <c r="J60" i="12" s="1"/>
  <c r="L60" i="12" s="1"/>
  <c r="N60" i="12" s="1"/>
  <c r="P60" i="12" s="1"/>
  <c r="R60" i="12" s="1"/>
  <c r="T60" i="12" s="1"/>
  <c r="F59" i="12"/>
  <c r="H59" i="12" s="1"/>
  <c r="J59" i="12" s="1"/>
  <c r="L59" i="12" s="1"/>
  <c r="N59" i="12" s="1"/>
  <c r="P59" i="12" s="1"/>
  <c r="R59" i="12" s="1"/>
  <c r="T59" i="12" s="1"/>
  <c r="H376" i="12"/>
  <c r="J376" i="12" s="1"/>
  <c r="L376" i="12" s="1"/>
  <c r="N376" i="12" s="1"/>
  <c r="P376" i="12" s="1"/>
  <c r="R376" i="12" s="1"/>
  <c r="T376" i="12" s="1"/>
  <c r="F375" i="12"/>
  <c r="H375" i="12" s="1"/>
  <c r="J375" i="12" s="1"/>
  <c r="L375" i="12" s="1"/>
  <c r="N375" i="12" s="1"/>
  <c r="P375" i="12" s="1"/>
  <c r="R375" i="12" s="1"/>
  <c r="T375" i="12" s="1"/>
  <c r="H605" i="12"/>
  <c r="J605" i="12" s="1"/>
  <c r="L605" i="12" s="1"/>
  <c r="N605" i="12" s="1"/>
  <c r="P605" i="12" s="1"/>
  <c r="R605" i="12" s="1"/>
  <c r="T605" i="12" s="1"/>
  <c r="F604" i="12"/>
  <c r="H604" i="12" s="1"/>
  <c r="J604" i="12" s="1"/>
  <c r="L604" i="12" s="1"/>
  <c r="N604" i="12" s="1"/>
  <c r="P604" i="12" s="1"/>
  <c r="R604" i="12" s="1"/>
  <c r="T604" i="12" s="1"/>
  <c r="H442" i="12"/>
  <c r="J442" i="12" s="1"/>
  <c r="L442" i="12" s="1"/>
  <c r="N442" i="12" s="1"/>
  <c r="P442" i="12" s="1"/>
  <c r="R442" i="12" s="1"/>
  <c r="T442" i="12" s="1"/>
  <c r="F551" i="12"/>
  <c r="H552" i="12"/>
  <c r="J552" i="12" s="1"/>
  <c r="L552" i="12" s="1"/>
  <c r="N552" i="12" s="1"/>
  <c r="P552" i="12" s="1"/>
  <c r="R552" i="12" s="1"/>
  <c r="T552" i="12" s="1"/>
  <c r="H385" i="12"/>
  <c r="J385" i="12" s="1"/>
  <c r="L385" i="12" s="1"/>
  <c r="N385" i="12" s="1"/>
  <c r="P385" i="12" s="1"/>
  <c r="R385" i="12" s="1"/>
  <c r="T385" i="12" s="1"/>
  <c r="F384" i="12"/>
  <c r="H384" i="12" s="1"/>
  <c r="J384" i="12" s="1"/>
  <c r="L384" i="12" s="1"/>
  <c r="N384" i="12" s="1"/>
  <c r="P384" i="12" s="1"/>
  <c r="R384" i="12" s="1"/>
  <c r="T384" i="12" s="1"/>
  <c r="H307" i="12"/>
  <c r="J307" i="12" s="1"/>
  <c r="L307" i="12" s="1"/>
  <c r="N307" i="12" s="1"/>
  <c r="P307" i="12" s="1"/>
  <c r="R307" i="12" s="1"/>
  <c r="T307" i="12" s="1"/>
  <c r="F306" i="12"/>
  <c r="H306" i="12" s="1"/>
  <c r="J306" i="12" s="1"/>
  <c r="L306" i="12" s="1"/>
  <c r="N306" i="12" s="1"/>
  <c r="P306" i="12" s="1"/>
  <c r="R306" i="12" s="1"/>
  <c r="T306" i="12" s="1"/>
  <c r="H219" i="12"/>
  <c r="J219" i="12" s="1"/>
  <c r="L219" i="12" s="1"/>
  <c r="N219" i="12" s="1"/>
  <c r="P219" i="12" s="1"/>
  <c r="R219" i="12" s="1"/>
  <c r="T219" i="12" s="1"/>
  <c r="F218" i="12"/>
  <c r="H218" i="12" s="1"/>
  <c r="J218" i="12" s="1"/>
  <c r="L218" i="12" s="1"/>
  <c r="N218" i="12" s="1"/>
  <c r="P218" i="12" s="1"/>
  <c r="R218" i="12" s="1"/>
  <c r="T218" i="12" s="1"/>
  <c r="G93" i="12"/>
  <c r="H94" i="12"/>
  <c r="J94" i="12" s="1"/>
  <c r="L94" i="12" s="1"/>
  <c r="N94" i="12" s="1"/>
  <c r="P94" i="12" s="1"/>
  <c r="R94" i="12" s="1"/>
  <c r="T94" i="12" s="1"/>
  <c r="H120" i="12"/>
  <c r="J120" i="12" s="1"/>
  <c r="L120" i="12" s="1"/>
  <c r="N120" i="12" s="1"/>
  <c r="P120" i="12" s="1"/>
  <c r="R120" i="12" s="1"/>
  <c r="T120" i="12" s="1"/>
  <c r="G114" i="12"/>
  <c r="H479" i="12"/>
  <c r="J479" i="12" s="1"/>
  <c r="L479" i="12" s="1"/>
  <c r="N479" i="12" s="1"/>
  <c r="P479" i="12" s="1"/>
  <c r="R479" i="12" s="1"/>
  <c r="T479" i="12" s="1"/>
  <c r="F478" i="12"/>
  <c r="H478" i="12" s="1"/>
  <c r="J478" i="12" s="1"/>
  <c r="L478" i="12" s="1"/>
  <c r="N478" i="12" s="1"/>
  <c r="P478" i="12" s="1"/>
  <c r="R478" i="12" s="1"/>
  <c r="T478" i="12" s="1"/>
  <c r="F543" i="12"/>
  <c r="H543" i="12" s="1"/>
  <c r="J543" i="12" s="1"/>
  <c r="L543" i="12" s="1"/>
  <c r="N543" i="12" s="1"/>
  <c r="P543" i="12" s="1"/>
  <c r="R543" i="12" s="1"/>
  <c r="T543" i="12" s="1"/>
  <c r="H544" i="12"/>
  <c r="J544" i="12" s="1"/>
  <c r="L544" i="12" s="1"/>
  <c r="N544" i="12" s="1"/>
  <c r="P544" i="12" s="1"/>
  <c r="R544" i="12" s="1"/>
  <c r="T544" i="12" s="1"/>
  <c r="H470" i="12"/>
  <c r="J470" i="12" s="1"/>
  <c r="L470" i="12" s="1"/>
  <c r="N470" i="12" s="1"/>
  <c r="P470" i="12" s="1"/>
  <c r="R470" i="12" s="1"/>
  <c r="T470" i="12" s="1"/>
  <c r="F463" i="12"/>
  <c r="H463" i="12" s="1"/>
  <c r="J463" i="12" s="1"/>
  <c r="L463" i="12" s="1"/>
  <c r="N463" i="12" s="1"/>
  <c r="P463" i="12" s="1"/>
  <c r="R463" i="12" s="1"/>
  <c r="T463" i="12" s="1"/>
  <c r="F646" i="12"/>
  <c r="H646" i="12" s="1"/>
  <c r="J646" i="12" s="1"/>
  <c r="L646" i="12" s="1"/>
  <c r="N646" i="12" s="1"/>
  <c r="P646" i="12" s="1"/>
  <c r="R646" i="12" s="1"/>
  <c r="T646" i="12" s="1"/>
  <c r="H143" i="12"/>
  <c r="J143" i="12" s="1"/>
  <c r="L143" i="12" s="1"/>
  <c r="N143" i="12" s="1"/>
  <c r="P143" i="12" s="1"/>
  <c r="R143" i="12" s="1"/>
  <c r="T143" i="12" s="1"/>
  <c r="F142" i="12"/>
  <c r="H142" i="12" s="1"/>
  <c r="J142" i="12" s="1"/>
  <c r="L142" i="12" s="1"/>
  <c r="N142" i="12" s="1"/>
  <c r="P142" i="12" s="1"/>
  <c r="R142" i="12" s="1"/>
  <c r="T142" i="12" s="1"/>
  <c r="H267" i="12"/>
  <c r="J267" i="12" s="1"/>
  <c r="L267" i="12" s="1"/>
  <c r="N267" i="12" s="1"/>
  <c r="P267" i="12" s="1"/>
  <c r="R267" i="12" s="1"/>
  <c r="T267" i="12" s="1"/>
  <c r="F266" i="12"/>
  <c r="H266" i="12" s="1"/>
  <c r="J266" i="12" s="1"/>
  <c r="L266" i="12" s="1"/>
  <c r="N266" i="12" s="1"/>
  <c r="P266" i="12" s="1"/>
  <c r="R266" i="12" s="1"/>
  <c r="T266" i="12" s="1"/>
  <c r="F449" i="12"/>
  <c r="H449" i="12" s="1"/>
  <c r="J449" i="12" s="1"/>
  <c r="L449" i="12" s="1"/>
  <c r="N449" i="12" s="1"/>
  <c r="P449" i="12" s="1"/>
  <c r="R449" i="12" s="1"/>
  <c r="T449" i="12" s="1"/>
  <c r="H450" i="12"/>
  <c r="J450" i="12" s="1"/>
  <c r="L450" i="12" s="1"/>
  <c r="N450" i="12" s="1"/>
  <c r="P450" i="12" s="1"/>
  <c r="R450" i="12" s="1"/>
  <c r="T450" i="12" s="1"/>
  <c r="H188" i="12"/>
  <c r="J188" i="12" s="1"/>
  <c r="L188" i="12" s="1"/>
  <c r="N188" i="12" s="1"/>
  <c r="P188" i="12" s="1"/>
  <c r="R188" i="12" s="1"/>
  <c r="T188" i="12" s="1"/>
  <c r="F187" i="12"/>
  <c r="H187" i="12" s="1"/>
  <c r="J187" i="12" s="1"/>
  <c r="L187" i="12" s="1"/>
  <c r="N187" i="12" s="1"/>
  <c r="P187" i="12" s="1"/>
  <c r="R187" i="12" s="1"/>
  <c r="T187" i="12" s="1"/>
  <c r="H161" i="12"/>
  <c r="J161" i="12" s="1"/>
  <c r="L161" i="12" s="1"/>
  <c r="N161" i="12" s="1"/>
  <c r="P161" i="12" s="1"/>
  <c r="R161" i="12" s="1"/>
  <c r="T161" i="12" s="1"/>
  <c r="F160" i="12"/>
  <c r="H160" i="12" s="1"/>
  <c r="J160" i="12" s="1"/>
  <c r="L160" i="12" s="1"/>
  <c r="N160" i="12" s="1"/>
  <c r="P160" i="12" s="1"/>
  <c r="R160" i="12" s="1"/>
  <c r="T160" i="12" s="1"/>
  <c r="H250" i="12"/>
  <c r="J250" i="12" s="1"/>
  <c r="L250" i="12" s="1"/>
  <c r="N250" i="12" s="1"/>
  <c r="P250" i="12" s="1"/>
  <c r="R250" i="12" s="1"/>
  <c r="T250" i="12" s="1"/>
  <c r="F249" i="12"/>
  <c r="H87" i="12"/>
  <c r="J87" i="12" s="1"/>
  <c r="L87" i="12" s="1"/>
  <c r="N87" i="12" s="1"/>
  <c r="P87" i="12" s="1"/>
  <c r="R87" i="12" s="1"/>
  <c r="T87" i="12" s="1"/>
  <c r="F86" i="12"/>
  <c r="G194" i="12"/>
  <c r="H194" i="12" s="1"/>
  <c r="J194" i="12" s="1"/>
  <c r="L194" i="12" s="1"/>
  <c r="N194" i="12" s="1"/>
  <c r="P194" i="12" s="1"/>
  <c r="R194" i="12" s="1"/>
  <c r="T194" i="12" s="1"/>
  <c r="H195" i="12"/>
  <c r="J195" i="12" s="1"/>
  <c r="L195" i="12" s="1"/>
  <c r="N195" i="12" s="1"/>
  <c r="P195" i="12" s="1"/>
  <c r="R195" i="12" s="1"/>
  <c r="T195" i="12" s="1"/>
  <c r="G241" i="12"/>
  <c r="H241" i="12" s="1"/>
  <c r="J241" i="12" s="1"/>
  <c r="L241" i="12" s="1"/>
  <c r="N241" i="12" s="1"/>
  <c r="P241" i="12" s="1"/>
  <c r="R241" i="12" s="1"/>
  <c r="T241" i="12" s="1"/>
  <c r="H242" i="12"/>
  <c r="J242" i="12" s="1"/>
  <c r="L242" i="12" s="1"/>
  <c r="N242" i="12" s="1"/>
  <c r="P242" i="12" s="1"/>
  <c r="R242" i="12" s="1"/>
  <c r="T242" i="12" s="1"/>
  <c r="K292" i="22" l="1"/>
  <c r="I291" i="22"/>
  <c r="K291" i="22" s="1"/>
  <c r="H386" i="22"/>
  <c r="F385" i="22"/>
  <c r="H385" i="22" s="1"/>
  <c r="H226" i="22"/>
  <c r="F225" i="22"/>
  <c r="H225" i="22" s="1"/>
  <c r="F10" i="22"/>
  <c r="H18" i="22"/>
  <c r="I385" i="22"/>
  <c r="K385" i="22" s="1"/>
  <c r="K386" i="22"/>
  <c r="K11" i="22"/>
  <c r="I10" i="22"/>
  <c r="K355" i="22"/>
  <c r="I354" i="22"/>
  <c r="K354" i="22" s="1"/>
  <c r="H262" i="22"/>
  <c r="F261" i="22"/>
  <c r="H261" i="22" s="1"/>
  <c r="K226" i="22"/>
  <c r="I225" i="22"/>
  <c r="K225" i="22" s="1"/>
  <c r="K75" i="22"/>
  <c r="I67" i="22"/>
  <c r="K67" i="22" s="1"/>
  <c r="K262" i="22"/>
  <c r="I261" i="22"/>
  <c r="K261" i="22" s="1"/>
  <c r="H83" i="22"/>
  <c r="F82" i="22"/>
  <c r="H82" i="22" s="1"/>
  <c r="H292" i="22"/>
  <c r="F291" i="22"/>
  <c r="H291" i="22" s="1"/>
  <c r="K83" i="22"/>
  <c r="I82" i="22"/>
  <c r="K82" i="22" s="1"/>
  <c r="H68" i="22"/>
  <c r="F67" i="22"/>
  <c r="H67" i="22" s="1"/>
  <c r="H86" i="12"/>
  <c r="J86" i="12" s="1"/>
  <c r="L86" i="12" s="1"/>
  <c r="N86" i="12" s="1"/>
  <c r="P86" i="12" s="1"/>
  <c r="R86" i="12" s="1"/>
  <c r="T86" i="12" s="1"/>
  <c r="F85" i="12"/>
  <c r="F248" i="12"/>
  <c r="H248" i="12" s="1"/>
  <c r="J248" i="12" s="1"/>
  <c r="L248" i="12" s="1"/>
  <c r="N248" i="12" s="1"/>
  <c r="P248" i="12" s="1"/>
  <c r="R248" i="12" s="1"/>
  <c r="T248" i="12" s="1"/>
  <c r="H249" i="12"/>
  <c r="J249" i="12" s="1"/>
  <c r="L249" i="12" s="1"/>
  <c r="N249" i="12" s="1"/>
  <c r="P249" i="12" s="1"/>
  <c r="R249" i="12" s="1"/>
  <c r="T249" i="12" s="1"/>
  <c r="F441" i="12"/>
  <c r="H441" i="12" s="1"/>
  <c r="J441" i="12" s="1"/>
  <c r="L441" i="12" s="1"/>
  <c r="N441" i="12" s="1"/>
  <c r="P441" i="12" s="1"/>
  <c r="R441" i="12" s="1"/>
  <c r="T441" i="12" s="1"/>
  <c r="G85" i="12"/>
  <c r="H93" i="12"/>
  <c r="J93" i="12" s="1"/>
  <c r="L93" i="12" s="1"/>
  <c r="N93" i="12" s="1"/>
  <c r="P93" i="12" s="1"/>
  <c r="R93" i="12" s="1"/>
  <c r="T93" i="12" s="1"/>
  <c r="H551" i="12"/>
  <c r="J551" i="12" s="1"/>
  <c r="L551" i="12" s="1"/>
  <c r="N551" i="12" s="1"/>
  <c r="P551" i="12" s="1"/>
  <c r="R551" i="12" s="1"/>
  <c r="T551" i="12" s="1"/>
  <c r="F550" i="12"/>
  <c r="H550" i="12" s="1"/>
  <c r="J550" i="12" s="1"/>
  <c r="L550" i="12" s="1"/>
  <c r="N550" i="12" s="1"/>
  <c r="P550" i="12" s="1"/>
  <c r="R550" i="12" s="1"/>
  <c r="T550" i="12" s="1"/>
  <c r="F100" i="12"/>
  <c r="H101" i="12"/>
  <c r="J101" i="12" s="1"/>
  <c r="L101" i="12" s="1"/>
  <c r="N101" i="12" s="1"/>
  <c r="P101" i="12" s="1"/>
  <c r="R101" i="12" s="1"/>
  <c r="T101" i="12" s="1"/>
  <c r="F8" i="12"/>
  <c r="G113" i="12"/>
  <c r="H114" i="12"/>
  <c r="J114" i="12" s="1"/>
  <c r="L114" i="12" s="1"/>
  <c r="N114" i="12" s="1"/>
  <c r="P114" i="12" s="1"/>
  <c r="R114" i="12" s="1"/>
  <c r="T114" i="12" s="1"/>
  <c r="F355" i="12"/>
  <c r="H355" i="12" s="1"/>
  <c r="J355" i="12" s="1"/>
  <c r="L355" i="12" s="1"/>
  <c r="N355" i="12" s="1"/>
  <c r="P355" i="12" s="1"/>
  <c r="R355" i="12" s="1"/>
  <c r="T355" i="12" s="1"/>
  <c r="K10" i="22" l="1"/>
  <c r="I8" i="22"/>
  <c r="K8" i="22" s="1"/>
  <c r="F8" i="22"/>
  <c r="H8" i="22" s="1"/>
  <c r="H10" i="22"/>
  <c r="H8" i="12"/>
  <c r="J8" i="12" s="1"/>
  <c r="L8" i="12" s="1"/>
  <c r="N8" i="12" s="1"/>
  <c r="P8" i="12" s="1"/>
  <c r="R8" i="12" s="1"/>
  <c r="T8" i="12" s="1"/>
  <c r="F7" i="12"/>
  <c r="H113" i="12"/>
  <c r="J113" i="12" s="1"/>
  <c r="L113" i="12" s="1"/>
  <c r="N113" i="12" s="1"/>
  <c r="P113" i="12" s="1"/>
  <c r="R113" i="12" s="1"/>
  <c r="T113" i="12" s="1"/>
  <c r="G100" i="12"/>
  <c r="H100" i="12" s="1"/>
  <c r="J100" i="12" s="1"/>
  <c r="L100" i="12" s="1"/>
  <c r="N100" i="12" s="1"/>
  <c r="P100" i="12" s="1"/>
  <c r="R100" i="12" s="1"/>
  <c r="T100" i="12" s="1"/>
  <c r="G7" i="12"/>
  <c r="H85" i="12"/>
  <c r="J85" i="12" s="1"/>
  <c r="L85" i="12" s="1"/>
  <c r="N85" i="12" s="1"/>
  <c r="P85" i="12" s="1"/>
  <c r="R85" i="12" s="1"/>
  <c r="T85" i="12" s="1"/>
  <c r="H7" i="12" l="1"/>
  <c r="J7" i="12" s="1"/>
  <c r="L7" i="12" s="1"/>
  <c r="N7" i="12" s="1"/>
  <c r="P7" i="12" s="1"/>
  <c r="R7" i="12" s="1"/>
  <c r="T7" i="12" s="1"/>
  <c r="L728" i="20" l="1"/>
  <c r="I728" i="20"/>
  <c r="K727" i="20"/>
  <c r="J727" i="20"/>
  <c r="I727" i="20"/>
  <c r="H727" i="20"/>
  <c r="G727" i="20"/>
  <c r="K726" i="20"/>
  <c r="H726" i="20"/>
  <c r="H725" i="20" s="1"/>
  <c r="H724" i="20" s="1"/>
  <c r="H723" i="20" s="1"/>
  <c r="G726" i="20"/>
  <c r="H722" i="20"/>
  <c r="L721" i="20"/>
  <c r="I721" i="20"/>
  <c r="L720" i="20"/>
  <c r="K720" i="20"/>
  <c r="K719" i="20" s="1"/>
  <c r="J720" i="20"/>
  <c r="H720" i="20"/>
  <c r="H719" i="20" s="1"/>
  <c r="H718" i="20" s="1"/>
  <c r="H717" i="20" s="1"/>
  <c r="H716" i="20" s="1"/>
  <c r="H715" i="20" s="1"/>
  <c r="H714" i="20" s="1"/>
  <c r="G720" i="20"/>
  <c r="J719" i="20"/>
  <c r="J718" i="20" s="1"/>
  <c r="K718" i="20"/>
  <c r="K717" i="20" s="1"/>
  <c r="J717" i="20"/>
  <c r="J716" i="20" s="1"/>
  <c r="J715" i="20" s="1"/>
  <c r="L713" i="20"/>
  <c r="I713" i="20"/>
  <c r="K712" i="20"/>
  <c r="L712" i="20" s="1"/>
  <c r="J712" i="20"/>
  <c r="H712" i="20"/>
  <c r="G712" i="20"/>
  <c r="L711" i="20"/>
  <c r="I711" i="20"/>
  <c r="L710" i="20"/>
  <c r="K710" i="20"/>
  <c r="J710" i="20"/>
  <c r="H710" i="20"/>
  <c r="H707" i="20" s="1"/>
  <c r="G710" i="20"/>
  <c r="L709" i="20"/>
  <c r="I709" i="20"/>
  <c r="L708" i="20"/>
  <c r="K708" i="20"/>
  <c r="J708" i="20"/>
  <c r="H708" i="20"/>
  <c r="G708" i="20"/>
  <c r="I708" i="20" s="1"/>
  <c r="J707" i="20"/>
  <c r="L706" i="20"/>
  <c r="I706" i="20"/>
  <c r="K705" i="20"/>
  <c r="J705" i="20"/>
  <c r="I705" i="20"/>
  <c r="H705" i="20"/>
  <c r="G705" i="20"/>
  <c r="K704" i="20"/>
  <c r="H704" i="20"/>
  <c r="G704" i="20"/>
  <c r="L700" i="20"/>
  <c r="I700" i="20"/>
  <c r="K699" i="20"/>
  <c r="J699" i="20"/>
  <c r="I699" i="20"/>
  <c r="H699" i="20"/>
  <c r="G699" i="20"/>
  <c r="K698" i="20"/>
  <c r="H698" i="20"/>
  <c r="G698" i="20"/>
  <c r="I698" i="20" s="1"/>
  <c r="L697" i="20"/>
  <c r="I697" i="20"/>
  <c r="K696" i="20"/>
  <c r="J696" i="20"/>
  <c r="H696" i="20"/>
  <c r="G696" i="20"/>
  <c r="L689" i="20"/>
  <c r="I689" i="20"/>
  <c r="K688" i="20"/>
  <c r="K687" i="20" s="1"/>
  <c r="J688" i="20"/>
  <c r="H688" i="20"/>
  <c r="H687" i="20" s="1"/>
  <c r="G688" i="20"/>
  <c r="J687" i="20"/>
  <c r="J686" i="20" s="1"/>
  <c r="J685" i="20" s="1"/>
  <c r="J684" i="20" s="1"/>
  <c r="K686" i="20"/>
  <c r="H686" i="20"/>
  <c r="H685" i="20" s="1"/>
  <c r="H684" i="20" s="1"/>
  <c r="H683" i="20" s="1"/>
  <c r="H682" i="20" s="1"/>
  <c r="J683" i="20"/>
  <c r="J682" i="20" s="1"/>
  <c r="L681" i="20"/>
  <c r="I681" i="20"/>
  <c r="L680" i="20"/>
  <c r="K680" i="20"/>
  <c r="J680" i="20"/>
  <c r="H680" i="20"/>
  <c r="G680" i="20"/>
  <c r="L679" i="20"/>
  <c r="I679" i="20"/>
  <c r="L678" i="20"/>
  <c r="K678" i="20"/>
  <c r="J678" i="20"/>
  <c r="H678" i="20"/>
  <c r="G678" i="20"/>
  <c r="I678" i="20" s="1"/>
  <c r="L677" i="20"/>
  <c r="I677" i="20"/>
  <c r="K676" i="20"/>
  <c r="J676" i="20"/>
  <c r="H676" i="20"/>
  <c r="G676" i="20"/>
  <c r="J675" i="20"/>
  <c r="L674" i="20"/>
  <c r="I674" i="20"/>
  <c r="K673" i="20"/>
  <c r="J673" i="20"/>
  <c r="I673" i="20"/>
  <c r="H673" i="20"/>
  <c r="G673" i="20"/>
  <c r="K672" i="20"/>
  <c r="H672" i="20"/>
  <c r="G672" i="20"/>
  <c r="I672" i="20" s="1"/>
  <c r="L666" i="20"/>
  <c r="I666" i="20"/>
  <c r="K665" i="20"/>
  <c r="J665" i="20"/>
  <c r="I665" i="20"/>
  <c r="H665" i="20"/>
  <c r="G665" i="20"/>
  <c r="K664" i="20"/>
  <c r="K663" i="20" s="1"/>
  <c r="H664" i="20"/>
  <c r="H663" i="20" s="1"/>
  <c r="H662" i="20" s="1"/>
  <c r="G664" i="20"/>
  <c r="K662" i="20"/>
  <c r="L661" i="20"/>
  <c r="I661" i="20"/>
  <c r="K660" i="20"/>
  <c r="K659" i="20" s="1"/>
  <c r="J660" i="20"/>
  <c r="H660" i="20"/>
  <c r="H659" i="20" s="1"/>
  <c r="G660" i="20"/>
  <c r="J659" i="20"/>
  <c r="L658" i="20"/>
  <c r="I658" i="20"/>
  <c r="K657" i="20"/>
  <c r="J657" i="20"/>
  <c r="I657" i="20"/>
  <c r="H657" i="20"/>
  <c r="G657" i="20"/>
  <c r="K656" i="20"/>
  <c r="H656" i="20"/>
  <c r="G656" i="20"/>
  <c r="L652" i="20"/>
  <c r="I652" i="20"/>
  <c r="L651" i="20"/>
  <c r="I651" i="20"/>
  <c r="L650" i="20"/>
  <c r="K650" i="20"/>
  <c r="K649" i="20" s="1"/>
  <c r="J650" i="20"/>
  <c r="H650" i="20"/>
  <c r="G650" i="20"/>
  <c r="J649" i="20"/>
  <c r="L649" i="20" s="1"/>
  <c r="H649" i="20"/>
  <c r="H648" i="20" s="1"/>
  <c r="H647" i="20" s="1"/>
  <c r="H646" i="20" s="1"/>
  <c r="K648" i="20"/>
  <c r="K647" i="20" s="1"/>
  <c r="J648" i="20"/>
  <c r="J647" i="20" s="1"/>
  <c r="K646" i="20"/>
  <c r="L644" i="20"/>
  <c r="I644" i="20"/>
  <c r="L643" i="20"/>
  <c r="K643" i="20"/>
  <c r="K642" i="20" s="1"/>
  <c r="J643" i="20"/>
  <c r="H643" i="20"/>
  <c r="H642" i="20" s="1"/>
  <c r="G643" i="20"/>
  <c r="J642" i="20"/>
  <c r="L641" i="20"/>
  <c r="I641" i="20"/>
  <c r="K640" i="20"/>
  <c r="J640" i="20"/>
  <c r="J639" i="20" s="1"/>
  <c r="I640" i="20"/>
  <c r="H640" i="20"/>
  <c r="G640" i="20"/>
  <c r="K639" i="20"/>
  <c r="H639" i="20"/>
  <c r="H638" i="20" s="1"/>
  <c r="H637" i="20" s="1"/>
  <c r="H636" i="20" s="1"/>
  <c r="G639" i="20"/>
  <c r="J638" i="20"/>
  <c r="J637" i="20" s="1"/>
  <c r="J636" i="20"/>
  <c r="L634" i="20"/>
  <c r="I634" i="20"/>
  <c r="L633" i="20"/>
  <c r="K633" i="20"/>
  <c r="K632" i="20" s="1"/>
  <c r="J633" i="20"/>
  <c r="H633" i="20"/>
  <c r="H632" i="20" s="1"/>
  <c r="H631" i="20" s="1"/>
  <c r="H630" i="20" s="1"/>
  <c r="H629" i="20" s="1"/>
  <c r="H628" i="20" s="1"/>
  <c r="G633" i="20"/>
  <c r="J632" i="20"/>
  <c r="J631" i="20" s="1"/>
  <c r="K631" i="20"/>
  <c r="K630" i="20" s="1"/>
  <c r="J630" i="20"/>
  <c r="J629" i="20" s="1"/>
  <c r="J628" i="20" s="1"/>
  <c r="L627" i="20"/>
  <c r="I627" i="20"/>
  <c r="K626" i="20"/>
  <c r="J626" i="20"/>
  <c r="J625" i="20" s="1"/>
  <c r="I626" i="20"/>
  <c r="H626" i="20"/>
  <c r="G626" i="20"/>
  <c r="K625" i="20"/>
  <c r="H625" i="20"/>
  <c r="H624" i="20" s="1"/>
  <c r="H623" i="20" s="1"/>
  <c r="H622" i="20" s="1"/>
  <c r="G625" i="20"/>
  <c r="J624" i="20"/>
  <c r="J623" i="20" s="1"/>
  <c r="J622" i="20"/>
  <c r="L621" i="20"/>
  <c r="I621" i="20"/>
  <c r="K620" i="20"/>
  <c r="L620" i="20" s="1"/>
  <c r="J620" i="20"/>
  <c r="J619" i="20" s="1"/>
  <c r="I620" i="20"/>
  <c r="H620" i="20"/>
  <c r="G620" i="20"/>
  <c r="K619" i="20"/>
  <c r="K618" i="20" s="1"/>
  <c r="L618" i="20" s="1"/>
  <c r="H619" i="20"/>
  <c r="H618" i="20" s="1"/>
  <c r="H617" i="20" s="1"/>
  <c r="H616" i="20" s="1"/>
  <c r="H615" i="20" s="1"/>
  <c r="G619" i="20"/>
  <c r="J618" i="20"/>
  <c r="J617" i="20" s="1"/>
  <c r="K617" i="20"/>
  <c r="K616" i="20" s="1"/>
  <c r="J616" i="20"/>
  <c r="J615" i="20" s="1"/>
  <c r="J614" i="20" s="1"/>
  <c r="L613" i="20"/>
  <c r="I613" i="20"/>
  <c r="K612" i="20"/>
  <c r="J612" i="20"/>
  <c r="J611" i="20" s="1"/>
  <c r="I612" i="20"/>
  <c r="H612" i="20"/>
  <c r="G612" i="20"/>
  <c r="K611" i="20"/>
  <c r="L611" i="20" s="1"/>
  <c r="H611" i="20"/>
  <c r="H602" i="20" s="1"/>
  <c r="H601" i="20" s="1"/>
  <c r="G611" i="20"/>
  <c r="L610" i="20"/>
  <c r="I610" i="20"/>
  <c r="L609" i="20"/>
  <c r="K609" i="20"/>
  <c r="K608" i="20" s="1"/>
  <c r="J609" i="20"/>
  <c r="H609" i="20"/>
  <c r="H608" i="20" s="1"/>
  <c r="G609" i="20"/>
  <c r="J608" i="20"/>
  <c r="L607" i="20"/>
  <c r="I607" i="20"/>
  <c r="K606" i="20"/>
  <c r="J606" i="20"/>
  <c r="H606" i="20"/>
  <c r="H605" i="20" s="1"/>
  <c r="H604" i="20" s="1"/>
  <c r="H603" i="20" s="1"/>
  <c r="G606" i="20"/>
  <c r="K605" i="20"/>
  <c r="J605" i="20"/>
  <c r="J604" i="20" s="1"/>
  <c r="G605" i="20"/>
  <c r="J603" i="20"/>
  <c r="J602" i="20" s="1"/>
  <c r="J601" i="20" s="1"/>
  <c r="L600" i="20"/>
  <c r="I600" i="20"/>
  <c r="K599" i="20"/>
  <c r="J599" i="20"/>
  <c r="J598" i="20" s="1"/>
  <c r="H599" i="20"/>
  <c r="G599" i="20"/>
  <c r="H598" i="20"/>
  <c r="L597" i="20"/>
  <c r="I597" i="20"/>
  <c r="L596" i="20"/>
  <c r="K596" i="20"/>
  <c r="J596" i="20"/>
  <c r="H596" i="20"/>
  <c r="H595" i="20" s="1"/>
  <c r="G596" i="20"/>
  <c r="K595" i="20"/>
  <c r="J595" i="20"/>
  <c r="G595" i="20"/>
  <c r="L591" i="20"/>
  <c r="I591" i="20"/>
  <c r="L590" i="20"/>
  <c r="K590" i="20"/>
  <c r="J590" i="20"/>
  <c r="H590" i="20"/>
  <c r="H589" i="20" s="1"/>
  <c r="G590" i="20"/>
  <c r="K589" i="20"/>
  <c r="L589" i="20" s="1"/>
  <c r="J589" i="20"/>
  <c r="G589" i="20"/>
  <c r="I589" i="20" s="1"/>
  <c r="L588" i="20"/>
  <c r="I588" i="20"/>
  <c r="K587" i="20"/>
  <c r="J587" i="20"/>
  <c r="J586" i="20" s="1"/>
  <c r="J585" i="20" s="1"/>
  <c r="J584" i="20" s="1"/>
  <c r="H587" i="20"/>
  <c r="G587" i="20"/>
  <c r="H586" i="20"/>
  <c r="H585" i="20" s="1"/>
  <c r="H584" i="20" s="1"/>
  <c r="H583" i="20" s="1"/>
  <c r="J583" i="20"/>
  <c r="J573" i="20" s="1"/>
  <c r="L582" i="20"/>
  <c r="I582" i="20"/>
  <c r="K581" i="20"/>
  <c r="J581" i="20"/>
  <c r="J580" i="20" s="1"/>
  <c r="H581" i="20"/>
  <c r="G581" i="20"/>
  <c r="H580" i="20"/>
  <c r="L579" i="20"/>
  <c r="I579" i="20"/>
  <c r="L578" i="20"/>
  <c r="K578" i="20"/>
  <c r="J578" i="20"/>
  <c r="I578" i="20"/>
  <c r="H578" i="20"/>
  <c r="H577" i="20" s="1"/>
  <c r="H576" i="20" s="1"/>
  <c r="H575" i="20" s="1"/>
  <c r="H574" i="20" s="1"/>
  <c r="G578" i="20"/>
  <c r="K577" i="20"/>
  <c r="J577" i="20"/>
  <c r="J576" i="20" s="1"/>
  <c r="J575" i="20" s="1"/>
  <c r="J574" i="20" s="1"/>
  <c r="G577" i="20"/>
  <c r="L572" i="20"/>
  <c r="I572" i="20"/>
  <c r="K571" i="20"/>
  <c r="J571" i="20"/>
  <c r="J570" i="20" s="1"/>
  <c r="H571" i="20"/>
  <c r="G571" i="20"/>
  <c r="H570" i="20"/>
  <c r="H569" i="20" s="1"/>
  <c r="J569" i="20"/>
  <c r="J568" i="20" s="1"/>
  <c r="J567" i="20" s="1"/>
  <c r="J566" i="20" s="1"/>
  <c r="H568" i="20"/>
  <c r="H567" i="20" s="1"/>
  <c r="H566" i="20" s="1"/>
  <c r="L565" i="20"/>
  <c r="I565" i="20"/>
  <c r="L564" i="20"/>
  <c r="K564" i="20"/>
  <c r="J564" i="20"/>
  <c r="I564" i="20"/>
  <c r="H564" i="20"/>
  <c r="H563" i="20" s="1"/>
  <c r="H562" i="20" s="1"/>
  <c r="H561" i="20" s="1"/>
  <c r="H560" i="20" s="1"/>
  <c r="H559" i="20" s="1"/>
  <c r="G564" i="20"/>
  <c r="K563" i="20"/>
  <c r="J563" i="20"/>
  <c r="J562" i="20" s="1"/>
  <c r="J561" i="20" s="1"/>
  <c r="J560" i="20" s="1"/>
  <c r="J559" i="20" s="1"/>
  <c r="G563" i="20"/>
  <c r="L558" i="20"/>
  <c r="I558" i="20"/>
  <c r="K557" i="20"/>
  <c r="J557" i="20"/>
  <c r="H557" i="20"/>
  <c r="G557" i="20"/>
  <c r="I557" i="20" s="1"/>
  <c r="L556" i="20"/>
  <c r="I556" i="20"/>
  <c r="K555" i="20"/>
  <c r="J555" i="20"/>
  <c r="H555" i="20"/>
  <c r="G555" i="20"/>
  <c r="I555" i="20" s="1"/>
  <c r="L554" i="20"/>
  <c r="I554" i="20"/>
  <c r="K553" i="20"/>
  <c r="J553" i="20"/>
  <c r="J552" i="20" s="1"/>
  <c r="H553" i="20"/>
  <c r="G553" i="20"/>
  <c r="H552" i="20"/>
  <c r="L551" i="20"/>
  <c r="I551" i="20"/>
  <c r="L550" i="20"/>
  <c r="K550" i="20"/>
  <c r="J550" i="20"/>
  <c r="H550" i="20"/>
  <c r="H549" i="20" s="1"/>
  <c r="G550" i="20"/>
  <c r="K549" i="20"/>
  <c r="J549" i="20"/>
  <c r="J548" i="20" s="1"/>
  <c r="J547" i="20" s="1"/>
  <c r="J546" i="20" s="1"/>
  <c r="G549" i="20"/>
  <c r="H548" i="20"/>
  <c r="H547" i="20" s="1"/>
  <c r="H546" i="20" s="1"/>
  <c r="H545" i="20" s="1"/>
  <c r="J545" i="20"/>
  <c r="L543" i="20"/>
  <c r="I543" i="20"/>
  <c r="L542" i="20"/>
  <c r="K542" i="20"/>
  <c r="J542" i="20"/>
  <c r="H542" i="20"/>
  <c r="I542" i="20" s="1"/>
  <c r="G542" i="20"/>
  <c r="L541" i="20"/>
  <c r="I541" i="20"/>
  <c r="L540" i="20"/>
  <c r="K540" i="20"/>
  <c r="J540" i="20"/>
  <c r="H540" i="20"/>
  <c r="H539" i="20" s="1"/>
  <c r="H538" i="20" s="1"/>
  <c r="H537" i="20" s="1"/>
  <c r="G540" i="20"/>
  <c r="K539" i="20"/>
  <c r="J539" i="20"/>
  <c r="J538" i="20" s="1"/>
  <c r="G539" i="20"/>
  <c r="J537" i="20"/>
  <c r="J536" i="20" s="1"/>
  <c r="J535" i="20" s="1"/>
  <c r="J534" i="20" s="1"/>
  <c r="H536" i="20"/>
  <c r="H535" i="20" s="1"/>
  <c r="H534" i="20" s="1"/>
  <c r="L533" i="20"/>
  <c r="I533" i="20"/>
  <c r="L532" i="20"/>
  <c r="K532" i="20"/>
  <c r="J532" i="20"/>
  <c r="I532" i="20"/>
  <c r="H532" i="20"/>
  <c r="H531" i="20" s="1"/>
  <c r="H530" i="20" s="1"/>
  <c r="H529" i="20" s="1"/>
  <c r="H528" i="20" s="1"/>
  <c r="H527" i="20" s="1"/>
  <c r="G532" i="20"/>
  <c r="K531" i="20"/>
  <c r="J531" i="20"/>
  <c r="J530" i="20" s="1"/>
  <c r="J529" i="20" s="1"/>
  <c r="J528" i="20" s="1"/>
  <c r="J527" i="20" s="1"/>
  <c r="G531" i="20"/>
  <c r="L526" i="20"/>
  <c r="I526" i="20"/>
  <c r="J525" i="20"/>
  <c r="I525" i="20"/>
  <c r="G525" i="20"/>
  <c r="I524" i="20"/>
  <c r="G524" i="20"/>
  <c r="I523" i="20"/>
  <c r="G523" i="20"/>
  <c r="I522" i="20"/>
  <c r="G522" i="20"/>
  <c r="L521" i="20"/>
  <c r="I521" i="20"/>
  <c r="L520" i="20"/>
  <c r="K520" i="20"/>
  <c r="J520" i="20"/>
  <c r="I520" i="20"/>
  <c r="H520" i="20"/>
  <c r="H519" i="20" s="1"/>
  <c r="G520" i="20"/>
  <c r="K519" i="20"/>
  <c r="J519" i="20"/>
  <c r="J518" i="20" s="1"/>
  <c r="J517" i="20" s="1"/>
  <c r="J516" i="20" s="1"/>
  <c r="G519" i="20"/>
  <c r="H518" i="20"/>
  <c r="H517" i="20" s="1"/>
  <c r="H516" i="20" s="1"/>
  <c r="H515" i="20" s="1"/>
  <c r="L514" i="20"/>
  <c r="I514" i="20"/>
  <c r="K513" i="20"/>
  <c r="J513" i="20"/>
  <c r="J512" i="20" s="1"/>
  <c r="H513" i="20"/>
  <c r="G513" i="20"/>
  <c r="H512" i="20"/>
  <c r="H511" i="20" s="1"/>
  <c r="J511" i="20"/>
  <c r="J510" i="20" s="1"/>
  <c r="J509" i="20" s="1"/>
  <c r="J508" i="20" s="1"/>
  <c r="H510" i="20"/>
  <c r="H509" i="20" s="1"/>
  <c r="H508" i="20" s="1"/>
  <c r="L506" i="20"/>
  <c r="I506" i="20"/>
  <c r="K505" i="20"/>
  <c r="L505" i="20" s="1"/>
  <c r="J505" i="20"/>
  <c r="H505" i="20"/>
  <c r="G505" i="20"/>
  <c r="I505" i="20" s="1"/>
  <c r="L504" i="20"/>
  <c r="I504" i="20"/>
  <c r="K503" i="20"/>
  <c r="J503" i="20"/>
  <c r="H503" i="20"/>
  <c r="G503" i="20"/>
  <c r="I503" i="20" s="1"/>
  <c r="L502" i="20"/>
  <c r="I502" i="20"/>
  <c r="K501" i="20"/>
  <c r="J501" i="20"/>
  <c r="H501" i="20"/>
  <c r="G501" i="20"/>
  <c r="H500" i="20"/>
  <c r="L499" i="20"/>
  <c r="I499" i="20"/>
  <c r="L498" i="20"/>
  <c r="K498" i="20"/>
  <c r="J498" i="20"/>
  <c r="I498" i="20"/>
  <c r="H498" i="20"/>
  <c r="G498" i="20"/>
  <c r="L497" i="20"/>
  <c r="I497" i="20"/>
  <c r="L496" i="20"/>
  <c r="K496" i="20"/>
  <c r="J496" i="20"/>
  <c r="I496" i="20"/>
  <c r="H496" i="20"/>
  <c r="H495" i="20" s="1"/>
  <c r="G496" i="20"/>
  <c r="K495" i="20"/>
  <c r="L495" i="20" s="1"/>
  <c r="J495" i="20"/>
  <c r="G495" i="20"/>
  <c r="I495" i="20" s="1"/>
  <c r="L494" i="20"/>
  <c r="I494" i="20"/>
  <c r="K493" i="20"/>
  <c r="J493" i="20"/>
  <c r="J492" i="20" s="1"/>
  <c r="H493" i="20"/>
  <c r="G493" i="20"/>
  <c r="H492" i="20"/>
  <c r="H491" i="20" s="1"/>
  <c r="H490" i="20"/>
  <c r="H489" i="20" s="1"/>
  <c r="H488" i="20" s="1"/>
  <c r="L487" i="20"/>
  <c r="I487" i="20"/>
  <c r="L486" i="20"/>
  <c r="K486" i="20"/>
  <c r="J486" i="20"/>
  <c r="I486" i="20"/>
  <c r="H486" i="20"/>
  <c r="H485" i="20" s="1"/>
  <c r="G486" i="20"/>
  <c r="K485" i="20"/>
  <c r="J485" i="20"/>
  <c r="J484" i="20" s="1"/>
  <c r="J483" i="20" s="1"/>
  <c r="G485" i="20"/>
  <c r="H484" i="20"/>
  <c r="H483" i="20" s="1"/>
  <c r="L482" i="20"/>
  <c r="I482" i="20"/>
  <c r="K481" i="20"/>
  <c r="J481" i="20"/>
  <c r="J480" i="20" s="1"/>
  <c r="J479" i="20" s="1"/>
  <c r="J478" i="20" s="1"/>
  <c r="H481" i="20"/>
  <c r="G481" i="20"/>
  <c r="H480" i="20"/>
  <c r="H479" i="20" s="1"/>
  <c r="H478" i="20" s="1"/>
  <c r="H472" i="20" s="1"/>
  <c r="H471" i="20" s="1"/>
  <c r="L477" i="20"/>
  <c r="I477" i="20"/>
  <c r="L476" i="20"/>
  <c r="K476" i="20"/>
  <c r="J476" i="20"/>
  <c r="I476" i="20"/>
  <c r="H476" i="20"/>
  <c r="H475" i="20" s="1"/>
  <c r="G476" i="20"/>
  <c r="K475" i="20"/>
  <c r="J475" i="20"/>
  <c r="J474" i="20" s="1"/>
  <c r="J473" i="20" s="1"/>
  <c r="G475" i="20"/>
  <c r="H474" i="20"/>
  <c r="H473" i="20" s="1"/>
  <c r="L470" i="20"/>
  <c r="I470" i="20"/>
  <c r="K469" i="20"/>
  <c r="J469" i="20"/>
  <c r="H469" i="20"/>
  <c r="G469" i="20"/>
  <c r="J468" i="20"/>
  <c r="H468" i="20"/>
  <c r="H467" i="20" s="1"/>
  <c r="H466" i="20" s="1"/>
  <c r="J467" i="20"/>
  <c r="J466" i="20" s="1"/>
  <c r="L465" i="20"/>
  <c r="I465" i="20"/>
  <c r="L464" i="20"/>
  <c r="K464" i="20"/>
  <c r="J464" i="20"/>
  <c r="I464" i="20"/>
  <c r="H464" i="20"/>
  <c r="H463" i="20" s="1"/>
  <c r="G464" i="20"/>
  <c r="K463" i="20"/>
  <c r="J463" i="20"/>
  <c r="J462" i="20" s="1"/>
  <c r="J461" i="20" s="1"/>
  <c r="G463" i="20"/>
  <c r="H462" i="20"/>
  <c r="H461" i="20" s="1"/>
  <c r="L460" i="20"/>
  <c r="I460" i="20"/>
  <c r="K459" i="20"/>
  <c r="J459" i="20"/>
  <c r="J458" i="20" s="1"/>
  <c r="H459" i="20"/>
  <c r="G459" i="20"/>
  <c r="H458" i="20"/>
  <c r="L457" i="20"/>
  <c r="I457" i="20"/>
  <c r="L456" i="20"/>
  <c r="K456" i="20"/>
  <c r="J456" i="20"/>
  <c r="H456" i="20"/>
  <c r="G456" i="20"/>
  <c r="K455" i="20"/>
  <c r="J455" i="20"/>
  <c r="G455" i="20"/>
  <c r="L452" i="20"/>
  <c r="I452" i="20"/>
  <c r="K451" i="20"/>
  <c r="J451" i="20"/>
  <c r="J450" i="20" s="1"/>
  <c r="H451" i="20"/>
  <c r="G451" i="20"/>
  <c r="H450" i="20"/>
  <c r="H449" i="20" s="1"/>
  <c r="J449" i="20"/>
  <c r="J448" i="20" s="1"/>
  <c r="H448" i="20"/>
  <c r="L447" i="20"/>
  <c r="I447" i="20"/>
  <c r="L446" i="20"/>
  <c r="K446" i="20"/>
  <c r="J446" i="20"/>
  <c r="H446" i="20"/>
  <c r="G446" i="20"/>
  <c r="K445" i="20"/>
  <c r="J445" i="20"/>
  <c r="G445" i="20"/>
  <c r="L444" i="20"/>
  <c r="I444" i="20"/>
  <c r="K443" i="20"/>
  <c r="J443" i="20"/>
  <c r="J442" i="20" s="1"/>
  <c r="H443" i="20"/>
  <c r="G443" i="20"/>
  <c r="H442" i="20"/>
  <c r="L441" i="20"/>
  <c r="I441" i="20"/>
  <c r="L440" i="20"/>
  <c r="K440" i="20"/>
  <c r="J440" i="20"/>
  <c r="H440" i="20"/>
  <c r="G440" i="20"/>
  <c r="K439" i="20"/>
  <c r="J439" i="20"/>
  <c r="G439" i="20"/>
  <c r="L438" i="20"/>
  <c r="I438" i="20"/>
  <c r="K437" i="20"/>
  <c r="J437" i="20"/>
  <c r="J436" i="20" s="1"/>
  <c r="H437" i="20"/>
  <c r="G437" i="20"/>
  <c r="H436" i="20"/>
  <c r="L431" i="20"/>
  <c r="I431" i="20"/>
  <c r="L430" i="20"/>
  <c r="K430" i="20"/>
  <c r="J430" i="20"/>
  <c r="H430" i="20"/>
  <c r="G430" i="20"/>
  <c r="K429" i="20"/>
  <c r="J429" i="20"/>
  <c r="J428" i="20" s="1"/>
  <c r="G429" i="20"/>
  <c r="J427" i="20"/>
  <c r="L426" i="20"/>
  <c r="I426" i="20"/>
  <c r="K425" i="20"/>
  <c r="J425" i="20"/>
  <c r="J424" i="20" s="1"/>
  <c r="H425" i="20"/>
  <c r="G425" i="20"/>
  <c r="H424" i="20"/>
  <c r="H423" i="20" s="1"/>
  <c r="J423" i="20"/>
  <c r="J422" i="20" s="1"/>
  <c r="H422" i="20"/>
  <c r="L421" i="20"/>
  <c r="I421" i="20"/>
  <c r="L420" i="20"/>
  <c r="K420" i="20"/>
  <c r="J420" i="20"/>
  <c r="H420" i="20"/>
  <c r="G420" i="20"/>
  <c r="K419" i="20"/>
  <c r="J419" i="20"/>
  <c r="J418" i="20" s="1"/>
  <c r="G419" i="20"/>
  <c r="J417" i="20"/>
  <c r="L416" i="20"/>
  <c r="I416" i="20"/>
  <c r="K415" i="20"/>
  <c r="J415" i="20"/>
  <c r="J414" i="20" s="1"/>
  <c r="H415" i="20"/>
  <c r="G415" i="20"/>
  <c r="H414" i="20"/>
  <c r="L413" i="20"/>
  <c r="I413" i="20"/>
  <c r="L412" i="20"/>
  <c r="K412" i="20"/>
  <c r="J412" i="20"/>
  <c r="I412" i="20"/>
  <c r="H412" i="20"/>
  <c r="H411" i="20" s="1"/>
  <c r="G412" i="20"/>
  <c r="K411" i="20"/>
  <c r="J411" i="20"/>
  <c r="J410" i="20" s="1"/>
  <c r="J409" i="20" s="1"/>
  <c r="J408" i="20" s="1"/>
  <c r="J407" i="20" s="1"/>
  <c r="G411" i="20"/>
  <c r="H410" i="20"/>
  <c r="H409" i="20" s="1"/>
  <c r="L405" i="20"/>
  <c r="I405" i="20"/>
  <c r="L404" i="20"/>
  <c r="K404" i="20"/>
  <c r="J404" i="20"/>
  <c r="H404" i="20"/>
  <c r="G404" i="20"/>
  <c r="K403" i="20"/>
  <c r="J403" i="20"/>
  <c r="J402" i="20" s="1"/>
  <c r="G403" i="20"/>
  <c r="J401" i="20"/>
  <c r="J400" i="20" s="1"/>
  <c r="J399" i="20" s="1"/>
  <c r="J398" i="20" s="1"/>
  <c r="L397" i="20"/>
  <c r="I397" i="20"/>
  <c r="L396" i="20"/>
  <c r="K396" i="20"/>
  <c r="J396" i="20"/>
  <c r="I396" i="20"/>
  <c r="H396" i="20"/>
  <c r="H395" i="20" s="1"/>
  <c r="G396" i="20"/>
  <c r="K395" i="20"/>
  <c r="J395" i="20"/>
  <c r="J394" i="20" s="1"/>
  <c r="J393" i="20" s="1"/>
  <c r="J392" i="20" s="1"/>
  <c r="G395" i="20"/>
  <c r="H394" i="20"/>
  <c r="H393" i="20" s="1"/>
  <c r="H392" i="20" s="1"/>
  <c r="L391" i="20"/>
  <c r="I391" i="20"/>
  <c r="L390" i="20"/>
  <c r="K390" i="20"/>
  <c r="J390" i="20"/>
  <c r="I390" i="20"/>
  <c r="H390" i="20"/>
  <c r="H389" i="20" s="1"/>
  <c r="G390" i="20"/>
  <c r="K389" i="20"/>
  <c r="J389" i="20"/>
  <c r="J388" i="20" s="1"/>
  <c r="J387" i="20" s="1"/>
  <c r="J386" i="20" s="1"/>
  <c r="G389" i="20"/>
  <c r="H388" i="20"/>
  <c r="H387" i="20" s="1"/>
  <c r="H386" i="20" s="1"/>
  <c r="L385" i="20"/>
  <c r="I385" i="20"/>
  <c r="L384" i="20"/>
  <c r="K384" i="20"/>
  <c r="J384" i="20"/>
  <c r="I384" i="20"/>
  <c r="H384" i="20"/>
  <c r="H383" i="20" s="1"/>
  <c r="G384" i="20"/>
  <c r="K383" i="20"/>
  <c r="J383" i="20"/>
  <c r="J382" i="20" s="1"/>
  <c r="J377" i="20" s="1"/>
  <c r="G383" i="20"/>
  <c r="H382" i="20"/>
  <c r="H377" i="20" s="1"/>
  <c r="L381" i="20"/>
  <c r="I381" i="20"/>
  <c r="L380" i="20"/>
  <c r="J380" i="20"/>
  <c r="G380" i="20"/>
  <c r="I380" i="20" s="1"/>
  <c r="L379" i="20"/>
  <c r="J379" i="20"/>
  <c r="G379" i="20"/>
  <c r="I379" i="20" s="1"/>
  <c r="L378" i="20"/>
  <c r="J378" i="20"/>
  <c r="G378" i="20"/>
  <c r="J376" i="20"/>
  <c r="L374" i="20"/>
  <c r="I374" i="20"/>
  <c r="L373" i="20"/>
  <c r="K373" i="20"/>
  <c r="J373" i="20"/>
  <c r="H373" i="20"/>
  <c r="G373" i="20"/>
  <c r="K372" i="20"/>
  <c r="L372" i="20" s="1"/>
  <c r="J372" i="20"/>
  <c r="G372" i="20"/>
  <c r="L371" i="20"/>
  <c r="I371" i="20"/>
  <c r="K370" i="20"/>
  <c r="J370" i="20"/>
  <c r="J369" i="20" s="1"/>
  <c r="J368" i="20" s="1"/>
  <c r="J367" i="20" s="1"/>
  <c r="H370" i="20"/>
  <c r="G370" i="20"/>
  <c r="H369" i="20"/>
  <c r="H368" i="20" s="1"/>
  <c r="H367" i="20" s="1"/>
  <c r="H366" i="20" s="1"/>
  <c r="J366" i="20"/>
  <c r="J365" i="20" s="1"/>
  <c r="J364" i="20" s="1"/>
  <c r="L362" i="20"/>
  <c r="I362" i="20"/>
  <c r="K361" i="20"/>
  <c r="J361" i="20"/>
  <c r="J360" i="20" s="1"/>
  <c r="J359" i="20" s="1"/>
  <c r="J358" i="20" s="1"/>
  <c r="J357" i="20" s="1"/>
  <c r="J356" i="20" s="1"/>
  <c r="J355" i="20" s="1"/>
  <c r="H361" i="20"/>
  <c r="G361" i="20"/>
  <c r="H360" i="20"/>
  <c r="H359" i="20" s="1"/>
  <c r="H358" i="20"/>
  <c r="H357" i="20" s="1"/>
  <c r="H356" i="20" s="1"/>
  <c r="H355" i="20" s="1"/>
  <c r="L354" i="20"/>
  <c r="I354" i="20"/>
  <c r="K353" i="20"/>
  <c r="J353" i="20"/>
  <c r="H353" i="20"/>
  <c r="G353" i="20"/>
  <c r="I353" i="20" s="1"/>
  <c r="L352" i="20"/>
  <c r="I352" i="20"/>
  <c r="K351" i="20"/>
  <c r="J351" i="20"/>
  <c r="H351" i="20"/>
  <c r="G351" i="20"/>
  <c r="I351" i="20" s="1"/>
  <c r="L350" i="20"/>
  <c r="I350" i="20"/>
  <c r="K349" i="20"/>
  <c r="J349" i="20"/>
  <c r="J348" i="20" s="1"/>
  <c r="H349" i="20"/>
  <c r="G349" i="20"/>
  <c r="H348" i="20"/>
  <c r="L347" i="20"/>
  <c r="I347" i="20"/>
  <c r="L346" i="20"/>
  <c r="J346" i="20"/>
  <c r="G346" i="20"/>
  <c r="I346" i="20" s="1"/>
  <c r="L345" i="20"/>
  <c r="J345" i="20"/>
  <c r="L344" i="20"/>
  <c r="I344" i="20"/>
  <c r="K343" i="20"/>
  <c r="J343" i="20"/>
  <c r="J342" i="20" s="1"/>
  <c r="H343" i="20"/>
  <c r="G343" i="20"/>
  <c r="H342" i="20"/>
  <c r="H341" i="20" s="1"/>
  <c r="J341" i="20"/>
  <c r="J340" i="20" s="1"/>
  <c r="J339" i="20" s="1"/>
  <c r="J338" i="20" s="1"/>
  <c r="H340" i="20"/>
  <c r="H339" i="20" s="1"/>
  <c r="H338" i="20" s="1"/>
  <c r="L337" i="20"/>
  <c r="I337" i="20"/>
  <c r="L336" i="20"/>
  <c r="J336" i="20"/>
  <c r="G336" i="20"/>
  <c r="I336" i="20" s="1"/>
  <c r="L335" i="20"/>
  <c r="I335" i="20"/>
  <c r="K334" i="20"/>
  <c r="J334" i="20"/>
  <c r="J333" i="20" s="1"/>
  <c r="J332" i="20" s="1"/>
  <c r="J331" i="20" s="1"/>
  <c r="H334" i="20"/>
  <c r="G334" i="20"/>
  <c r="H333" i="20"/>
  <c r="H332" i="20" s="1"/>
  <c r="H331" i="20" s="1"/>
  <c r="L330" i="20"/>
  <c r="I330" i="20"/>
  <c r="L329" i="20"/>
  <c r="K329" i="20"/>
  <c r="J329" i="20"/>
  <c r="I329" i="20"/>
  <c r="H329" i="20"/>
  <c r="H328" i="20" s="1"/>
  <c r="G329" i="20"/>
  <c r="K328" i="20"/>
  <c r="J328" i="20"/>
  <c r="J324" i="20" s="1"/>
  <c r="G328" i="20"/>
  <c r="I328" i="20" s="1"/>
  <c r="L327" i="20"/>
  <c r="I327" i="20"/>
  <c r="K326" i="20"/>
  <c r="J326" i="20"/>
  <c r="J325" i="20" s="1"/>
  <c r="H326" i="20"/>
  <c r="G326" i="20"/>
  <c r="H325" i="20"/>
  <c r="H324" i="20" s="1"/>
  <c r="L323" i="20"/>
  <c r="I323" i="20"/>
  <c r="K322" i="20"/>
  <c r="J322" i="20"/>
  <c r="J321" i="20" s="1"/>
  <c r="H322" i="20"/>
  <c r="G322" i="20"/>
  <c r="H321" i="20"/>
  <c r="L320" i="20"/>
  <c r="I320" i="20"/>
  <c r="L319" i="20"/>
  <c r="K319" i="20"/>
  <c r="J319" i="20"/>
  <c r="I319" i="20"/>
  <c r="H319" i="20"/>
  <c r="H318" i="20" s="1"/>
  <c r="G319" i="20"/>
  <c r="K318" i="20"/>
  <c r="J318" i="20"/>
  <c r="J314" i="20" s="1"/>
  <c r="J313" i="20" s="1"/>
  <c r="J312" i="20" s="1"/>
  <c r="J311" i="20" s="1"/>
  <c r="J310" i="20" s="1"/>
  <c r="G318" i="20"/>
  <c r="I318" i="20" s="1"/>
  <c r="L317" i="20"/>
  <c r="I317" i="20"/>
  <c r="K316" i="20"/>
  <c r="J316" i="20"/>
  <c r="J315" i="20" s="1"/>
  <c r="H316" i="20"/>
  <c r="G316" i="20"/>
  <c r="H315" i="20"/>
  <c r="H314" i="20" s="1"/>
  <c r="H313" i="20"/>
  <c r="L309" i="20"/>
  <c r="I309" i="20"/>
  <c r="K308" i="20"/>
  <c r="J308" i="20"/>
  <c r="J307" i="20" s="1"/>
  <c r="H308" i="20"/>
  <c r="G308" i="20"/>
  <c r="H307" i="20"/>
  <c r="H306" i="20" s="1"/>
  <c r="J306" i="20"/>
  <c r="J305" i="20" s="1"/>
  <c r="H305" i="20"/>
  <c r="L304" i="20"/>
  <c r="I304" i="20"/>
  <c r="L303" i="20"/>
  <c r="K303" i="20"/>
  <c r="J303" i="20"/>
  <c r="H303" i="20"/>
  <c r="H302" i="20" s="1"/>
  <c r="H301" i="20" s="1"/>
  <c r="H300" i="20" s="1"/>
  <c r="H299" i="20" s="1"/>
  <c r="H298" i="20" s="1"/>
  <c r="H297" i="20" s="1"/>
  <c r="G303" i="20"/>
  <c r="K302" i="20"/>
  <c r="J302" i="20"/>
  <c r="J301" i="20" s="1"/>
  <c r="G302" i="20"/>
  <c r="J300" i="20"/>
  <c r="J299" i="20" s="1"/>
  <c r="L296" i="20"/>
  <c r="I296" i="20"/>
  <c r="L295" i="20"/>
  <c r="K295" i="20"/>
  <c r="J295" i="20"/>
  <c r="I295" i="20"/>
  <c r="H295" i="20"/>
  <c r="H294" i="20" s="1"/>
  <c r="G295" i="20"/>
  <c r="K294" i="20"/>
  <c r="J294" i="20"/>
  <c r="J293" i="20" s="1"/>
  <c r="J292" i="20" s="1"/>
  <c r="J291" i="20" s="1"/>
  <c r="G294" i="20"/>
  <c r="H293" i="20"/>
  <c r="H292" i="20" s="1"/>
  <c r="H291" i="20" s="1"/>
  <c r="L289" i="20"/>
  <c r="I289" i="20"/>
  <c r="K288" i="20"/>
  <c r="J288" i="20"/>
  <c r="J287" i="20" s="1"/>
  <c r="H288" i="20"/>
  <c r="G288" i="20"/>
  <c r="H287" i="20"/>
  <c r="H286" i="20" s="1"/>
  <c r="J286" i="20"/>
  <c r="J285" i="20" s="1"/>
  <c r="J284" i="20" s="1"/>
  <c r="J283" i="20" s="1"/>
  <c r="H285" i="20"/>
  <c r="H284" i="20" s="1"/>
  <c r="H283" i="20" s="1"/>
  <c r="L282" i="20"/>
  <c r="I282" i="20"/>
  <c r="L281" i="20"/>
  <c r="J281" i="20"/>
  <c r="G281" i="20"/>
  <c r="I281" i="20" s="1"/>
  <c r="L280" i="20"/>
  <c r="J280" i="20"/>
  <c r="L279" i="20"/>
  <c r="J279" i="20"/>
  <c r="L278" i="20"/>
  <c r="J278" i="20"/>
  <c r="L277" i="20"/>
  <c r="J277" i="20"/>
  <c r="L276" i="20"/>
  <c r="J276" i="20"/>
  <c r="L275" i="20"/>
  <c r="J275" i="20"/>
  <c r="L274" i="20"/>
  <c r="I274" i="20"/>
  <c r="J273" i="20"/>
  <c r="I273" i="20"/>
  <c r="G273" i="20"/>
  <c r="I272" i="20"/>
  <c r="G272" i="20"/>
  <c r="L271" i="20"/>
  <c r="I271" i="20"/>
  <c r="L270" i="20"/>
  <c r="J270" i="20"/>
  <c r="G270" i="20"/>
  <c r="I270" i="20" s="1"/>
  <c r="L269" i="20"/>
  <c r="J269" i="20"/>
  <c r="L268" i="20"/>
  <c r="I268" i="20"/>
  <c r="J267" i="20"/>
  <c r="I267" i="20"/>
  <c r="G267" i="20"/>
  <c r="I266" i="20"/>
  <c r="G266" i="20"/>
  <c r="L260" i="20"/>
  <c r="I260" i="20"/>
  <c r="L259" i="20"/>
  <c r="J259" i="20"/>
  <c r="G259" i="20"/>
  <c r="L258" i="20"/>
  <c r="J258" i="20"/>
  <c r="L257" i="20"/>
  <c r="I257" i="20"/>
  <c r="J256" i="20"/>
  <c r="L256" i="20" s="1"/>
  <c r="I256" i="20"/>
  <c r="G256" i="20"/>
  <c r="I255" i="20"/>
  <c r="G255" i="20"/>
  <c r="L252" i="20"/>
  <c r="I252" i="20"/>
  <c r="L251" i="20"/>
  <c r="J251" i="20"/>
  <c r="G251" i="20"/>
  <c r="I251" i="20" s="1"/>
  <c r="L250" i="20"/>
  <c r="I250" i="20"/>
  <c r="J249" i="20"/>
  <c r="I249" i="20"/>
  <c r="G249" i="20"/>
  <c r="L248" i="20"/>
  <c r="I248" i="20"/>
  <c r="L247" i="20"/>
  <c r="J247" i="20"/>
  <c r="G247" i="20"/>
  <c r="I247" i="20" s="1"/>
  <c r="L245" i="20"/>
  <c r="I245" i="20"/>
  <c r="J244" i="20"/>
  <c r="L244" i="20" s="1"/>
  <c r="I244" i="20"/>
  <c r="G244" i="20"/>
  <c r="I243" i="20"/>
  <c r="G243" i="20"/>
  <c r="L240" i="20"/>
  <c r="I240" i="20"/>
  <c r="L239" i="20"/>
  <c r="J239" i="20"/>
  <c r="G239" i="20"/>
  <c r="L238" i="20"/>
  <c r="I238" i="20"/>
  <c r="J237" i="20"/>
  <c r="I237" i="20"/>
  <c r="G237" i="20"/>
  <c r="L233" i="20"/>
  <c r="I233" i="20"/>
  <c r="L232" i="20"/>
  <c r="J232" i="20"/>
  <c r="G232" i="20"/>
  <c r="I232" i="20" s="1"/>
  <c r="L231" i="20"/>
  <c r="J231" i="20"/>
  <c r="G231" i="20"/>
  <c r="I231" i="20" s="1"/>
  <c r="L230" i="20"/>
  <c r="I230" i="20"/>
  <c r="J229" i="20"/>
  <c r="L229" i="20" s="1"/>
  <c r="I229" i="20"/>
  <c r="G229" i="20"/>
  <c r="I228" i="20"/>
  <c r="G228" i="20"/>
  <c r="L227" i="20"/>
  <c r="I227" i="20"/>
  <c r="L226" i="20"/>
  <c r="J226" i="20"/>
  <c r="G226" i="20"/>
  <c r="I226" i="20" s="1"/>
  <c r="L225" i="20"/>
  <c r="J225" i="20"/>
  <c r="G225" i="20"/>
  <c r="L219" i="20"/>
  <c r="I219" i="20"/>
  <c r="K218" i="20"/>
  <c r="J218" i="20"/>
  <c r="J217" i="20" s="1"/>
  <c r="J216" i="20" s="1"/>
  <c r="J215" i="20" s="1"/>
  <c r="H218" i="20"/>
  <c r="G218" i="20"/>
  <c r="H217" i="20"/>
  <c r="H216" i="20" s="1"/>
  <c r="H215" i="20" s="1"/>
  <c r="L214" i="20"/>
  <c r="I214" i="20"/>
  <c r="L213" i="20"/>
  <c r="K213" i="20"/>
  <c r="J213" i="20"/>
  <c r="H213" i="20"/>
  <c r="I213" i="20" s="1"/>
  <c r="G213" i="20"/>
  <c r="L212" i="20"/>
  <c r="I212" i="20"/>
  <c r="L211" i="20"/>
  <c r="K211" i="20"/>
  <c r="J211" i="20"/>
  <c r="H211" i="20"/>
  <c r="G211" i="20"/>
  <c r="K210" i="20"/>
  <c r="J210" i="20"/>
  <c r="J209" i="20" s="1"/>
  <c r="J208" i="20" s="1"/>
  <c r="J207" i="20" s="1"/>
  <c r="J206" i="20" s="1"/>
  <c r="J205" i="20" s="1"/>
  <c r="G210" i="20"/>
  <c r="L204" i="20"/>
  <c r="I204" i="20"/>
  <c r="L203" i="20"/>
  <c r="K203" i="20"/>
  <c r="J203" i="20"/>
  <c r="H203" i="20"/>
  <c r="H202" i="20" s="1"/>
  <c r="H201" i="20" s="1"/>
  <c r="H200" i="20" s="1"/>
  <c r="G203" i="20"/>
  <c r="K202" i="20"/>
  <c r="J202" i="20"/>
  <c r="J201" i="20" s="1"/>
  <c r="G202" i="20"/>
  <c r="J200" i="20"/>
  <c r="L199" i="20"/>
  <c r="I199" i="20"/>
  <c r="K198" i="20"/>
  <c r="J198" i="20"/>
  <c r="J197" i="20" s="1"/>
  <c r="J196" i="20" s="1"/>
  <c r="J195" i="20" s="1"/>
  <c r="J194" i="20" s="1"/>
  <c r="J193" i="20" s="1"/>
  <c r="H198" i="20"/>
  <c r="G198" i="20"/>
  <c r="H197" i="20"/>
  <c r="H196" i="20" s="1"/>
  <c r="H195" i="20"/>
  <c r="L192" i="20"/>
  <c r="I192" i="20"/>
  <c r="L191" i="20"/>
  <c r="K191" i="20"/>
  <c r="J191" i="20"/>
  <c r="H191" i="20"/>
  <c r="G191" i="20"/>
  <c r="K190" i="20"/>
  <c r="J190" i="20"/>
  <c r="J189" i="20" s="1"/>
  <c r="J188" i="20" s="1"/>
  <c r="J187" i="20" s="1"/>
  <c r="J186" i="20" s="1"/>
  <c r="G190" i="20"/>
  <c r="L184" i="20"/>
  <c r="I184" i="20"/>
  <c r="L183" i="20"/>
  <c r="K183" i="20"/>
  <c r="J183" i="20"/>
  <c r="H183" i="20"/>
  <c r="H182" i="20" s="1"/>
  <c r="H181" i="20" s="1"/>
  <c r="G183" i="20"/>
  <c r="K182" i="20"/>
  <c r="J182" i="20"/>
  <c r="J181" i="20" s="1"/>
  <c r="G182" i="20"/>
  <c r="L180" i="20"/>
  <c r="I180" i="20"/>
  <c r="L179" i="20"/>
  <c r="K179" i="20"/>
  <c r="J179" i="20"/>
  <c r="H179" i="20"/>
  <c r="G179" i="20"/>
  <c r="K178" i="20"/>
  <c r="J178" i="20"/>
  <c r="J177" i="20" s="1"/>
  <c r="J176" i="20" s="1"/>
  <c r="G178" i="20"/>
  <c r="L175" i="20"/>
  <c r="I175" i="20"/>
  <c r="J174" i="20"/>
  <c r="L174" i="20" s="1"/>
  <c r="I174" i="20"/>
  <c r="G174" i="20"/>
  <c r="J173" i="20"/>
  <c r="I173" i="20"/>
  <c r="G173" i="20"/>
  <c r="I172" i="20"/>
  <c r="G172" i="20"/>
  <c r="I171" i="20"/>
  <c r="G171" i="20"/>
  <c r="L169" i="20"/>
  <c r="I169" i="20"/>
  <c r="K168" i="20"/>
  <c r="J168" i="20"/>
  <c r="J167" i="20" s="1"/>
  <c r="J166" i="20" s="1"/>
  <c r="J165" i="20" s="1"/>
  <c r="J164" i="20" s="1"/>
  <c r="H168" i="20"/>
  <c r="G168" i="20"/>
  <c r="H167" i="20"/>
  <c r="H166" i="20" s="1"/>
  <c r="H165" i="20" s="1"/>
  <c r="H164" i="20" s="1"/>
  <c r="L163" i="20"/>
  <c r="I163" i="20"/>
  <c r="K162" i="20"/>
  <c r="J162" i="20"/>
  <c r="J161" i="20" s="1"/>
  <c r="H162" i="20"/>
  <c r="G162" i="20"/>
  <c r="H161" i="20"/>
  <c r="H160" i="20" s="1"/>
  <c r="J160" i="20"/>
  <c r="J159" i="20" s="1"/>
  <c r="H159" i="20"/>
  <c r="H158" i="20" s="1"/>
  <c r="L156" i="20"/>
  <c r="I156" i="20"/>
  <c r="L155" i="20"/>
  <c r="K155" i="20"/>
  <c r="J155" i="20"/>
  <c r="I155" i="20"/>
  <c r="H155" i="20"/>
  <c r="H154" i="20" s="1"/>
  <c r="G155" i="20"/>
  <c r="K154" i="20"/>
  <c r="J154" i="20"/>
  <c r="G154" i="20"/>
  <c r="I154" i="20" s="1"/>
  <c r="L153" i="20"/>
  <c r="I153" i="20"/>
  <c r="K152" i="20"/>
  <c r="J152" i="20"/>
  <c r="J151" i="20" s="1"/>
  <c r="H152" i="20"/>
  <c r="G152" i="20"/>
  <c r="H151" i="20"/>
  <c r="H150" i="20" s="1"/>
  <c r="J150" i="20"/>
  <c r="J149" i="20" s="1"/>
  <c r="H149" i="20"/>
  <c r="L148" i="20"/>
  <c r="I148" i="20"/>
  <c r="L147" i="20"/>
  <c r="K147" i="20"/>
  <c r="J147" i="20"/>
  <c r="H147" i="20"/>
  <c r="H146" i="20" s="1"/>
  <c r="H145" i="20" s="1"/>
  <c r="H144" i="20" s="1"/>
  <c r="H143" i="20" s="1"/>
  <c r="G147" i="20"/>
  <c r="K146" i="20"/>
  <c r="J146" i="20"/>
  <c r="J145" i="20" s="1"/>
  <c r="G146" i="20"/>
  <c r="J144" i="20"/>
  <c r="L142" i="20"/>
  <c r="I142" i="20"/>
  <c r="L141" i="20"/>
  <c r="K141" i="20"/>
  <c r="J141" i="20"/>
  <c r="H141" i="20"/>
  <c r="H140" i="20" s="1"/>
  <c r="I140" i="20" s="1"/>
  <c r="G141" i="20"/>
  <c r="J140" i="20"/>
  <c r="L140" i="20" s="1"/>
  <c r="G140" i="20"/>
  <c r="L139" i="20"/>
  <c r="I139" i="20"/>
  <c r="K138" i="20"/>
  <c r="J138" i="20"/>
  <c r="J137" i="20" s="1"/>
  <c r="I138" i="20"/>
  <c r="H138" i="20"/>
  <c r="G138" i="20"/>
  <c r="K137" i="20"/>
  <c r="L137" i="20" s="1"/>
  <c r="H137" i="20"/>
  <c r="G137" i="20"/>
  <c r="I137" i="20" s="1"/>
  <c r="L136" i="20"/>
  <c r="I136" i="20"/>
  <c r="K135" i="20"/>
  <c r="K134" i="20" s="1"/>
  <c r="J135" i="20"/>
  <c r="H135" i="20"/>
  <c r="H134" i="20" s="1"/>
  <c r="G135" i="20"/>
  <c r="J134" i="20"/>
  <c r="L133" i="20"/>
  <c r="I133" i="20"/>
  <c r="K132" i="20"/>
  <c r="J132" i="20"/>
  <c r="J131" i="20" s="1"/>
  <c r="I132" i="20"/>
  <c r="H132" i="20"/>
  <c r="G132" i="20"/>
  <c r="K131" i="20"/>
  <c r="H131" i="20"/>
  <c r="G131" i="20"/>
  <c r="J130" i="20"/>
  <c r="J129" i="20" s="1"/>
  <c r="J128" i="20" s="1"/>
  <c r="L126" i="20"/>
  <c r="I126" i="20"/>
  <c r="K125" i="20"/>
  <c r="K124" i="20" s="1"/>
  <c r="L124" i="20" s="1"/>
  <c r="J125" i="20"/>
  <c r="H125" i="20"/>
  <c r="H124" i="20" s="1"/>
  <c r="H123" i="20" s="1"/>
  <c r="H122" i="20" s="1"/>
  <c r="G125" i="20"/>
  <c r="J124" i="20"/>
  <c r="J123" i="20" s="1"/>
  <c r="J122" i="20"/>
  <c r="L121" i="20"/>
  <c r="I121" i="20"/>
  <c r="K120" i="20"/>
  <c r="L120" i="20" s="1"/>
  <c r="J120" i="20"/>
  <c r="J119" i="20" s="1"/>
  <c r="I120" i="20"/>
  <c r="H120" i="20"/>
  <c r="G120" i="20"/>
  <c r="K119" i="20"/>
  <c r="K118" i="20" s="1"/>
  <c r="L118" i="20" s="1"/>
  <c r="H119" i="20"/>
  <c r="H118" i="20" s="1"/>
  <c r="H117" i="20" s="1"/>
  <c r="G119" i="20"/>
  <c r="J118" i="20"/>
  <c r="J117" i="20" s="1"/>
  <c r="K117" i="20"/>
  <c r="L117" i="20" s="1"/>
  <c r="L116" i="20"/>
  <c r="I116" i="20"/>
  <c r="L115" i="20"/>
  <c r="I115" i="20"/>
  <c r="K114" i="20"/>
  <c r="J114" i="20"/>
  <c r="J113" i="20" s="1"/>
  <c r="I114" i="20"/>
  <c r="H114" i="20"/>
  <c r="G114" i="20"/>
  <c r="L113" i="20"/>
  <c r="K113" i="20"/>
  <c r="K112" i="20" s="1"/>
  <c r="H113" i="20"/>
  <c r="H112" i="20" s="1"/>
  <c r="G113" i="20"/>
  <c r="J112" i="20"/>
  <c r="J111" i="20" s="1"/>
  <c r="K111" i="20"/>
  <c r="H111" i="20"/>
  <c r="L109" i="20"/>
  <c r="I109" i="20"/>
  <c r="K108" i="20"/>
  <c r="J108" i="20"/>
  <c r="I108" i="20"/>
  <c r="H108" i="20"/>
  <c r="G108" i="20"/>
  <c r="L107" i="20"/>
  <c r="I107" i="20"/>
  <c r="K106" i="20"/>
  <c r="J106" i="20"/>
  <c r="I106" i="20"/>
  <c r="H106" i="20"/>
  <c r="G106" i="20"/>
  <c r="L105" i="20"/>
  <c r="I105" i="20"/>
  <c r="K104" i="20"/>
  <c r="L104" i="20" s="1"/>
  <c r="J104" i="20"/>
  <c r="I104" i="20"/>
  <c r="H104" i="20"/>
  <c r="G104" i="20"/>
  <c r="K103" i="20"/>
  <c r="K102" i="20" s="1"/>
  <c r="H103" i="20"/>
  <c r="H102" i="20" s="1"/>
  <c r="H101" i="20" s="1"/>
  <c r="G103" i="20"/>
  <c r="K101" i="20"/>
  <c r="L100" i="20"/>
  <c r="I100" i="20"/>
  <c r="K99" i="20"/>
  <c r="K98" i="20" s="1"/>
  <c r="J99" i="20"/>
  <c r="H99" i="20"/>
  <c r="H98" i="20" s="1"/>
  <c r="G99" i="20"/>
  <c r="J98" i="20"/>
  <c r="L97" i="20"/>
  <c r="I97" i="20"/>
  <c r="K96" i="20"/>
  <c r="J96" i="20"/>
  <c r="J95" i="20" s="1"/>
  <c r="I96" i="20"/>
  <c r="H96" i="20"/>
  <c r="G96" i="20"/>
  <c r="K95" i="20"/>
  <c r="H95" i="20"/>
  <c r="G95" i="20"/>
  <c r="J94" i="20"/>
  <c r="J93" i="20" s="1"/>
  <c r="L89" i="20"/>
  <c r="I89" i="20"/>
  <c r="K88" i="20"/>
  <c r="J88" i="20"/>
  <c r="J87" i="20" s="1"/>
  <c r="J83" i="20" s="1"/>
  <c r="I88" i="20"/>
  <c r="H88" i="20"/>
  <c r="G88" i="20"/>
  <c r="L87" i="20"/>
  <c r="K87" i="20"/>
  <c r="H87" i="20"/>
  <c r="G87" i="20"/>
  <c r="I87" i="20" s="1"/>
  <c r="L86" i="20"/>
  <c r="I86" i="20"/>
  <c r="K85" i="20"/>
  <c r="K84" i="20" s="1"/>
  <c r="K83" i="20" s="1"/>
  <c r="L83" i="20" s="1"/>
  <c r="J85" i="20"/>
  <c r="H85" i="20"/>
  <c r="H84" i="20" s="1"/>
  <c r="G85" i="20"/>
  <c r="J84" i="20"/>
  <c r="H83" i="20"/>
  <c r="L82" i="20"/>
  <c r="I82" i="20"/>
  <c r="K81" i="20"/>
  <c r="L81" i="20" s="1"/>
  <c r="J81" i="20"/>
  <c r="H81" i="20"/>
  <c r="G81" i="20"/>
  <c r="I81" i="20" s="1"/>
  <c r="L80" i="20"/>
  <c r="I80" i="20"/>
  <c r="K79" i="20"/>
  <c r="L79" i="20" s="1"/>
  <c r="J79" i="20"/>
  <c r="H79" i="20"/>
  <c r="G79" i="20"/>
  <c r="J78" i="20"/>
  <c r="J77" i="20" s="1"/>
  <c r="J76" i="20" s="1"/>
  <c r="L75" i="20"/>
  <c r="I75" i="20"/>
  <c r="K74" i="20"/>
  <c r="J74" i="20"/>
  <c r="J73" i="20" s="1"/>
  <c r="I74" i="20"/>
  <c r="H74" i="20"/>
  <c r="G74" i="20"/>
  <c r="K73" i="20"/>
  <c r="K72" i="20" s="1"/>
  <c r="L72" i="20" s="1"/>
  <c r="H73" i="20"/>
  <c r="H72" i="20" s="1"/>
  <c r="G73" i="20"/>
  <c r="J72" i="20"/>
  <c r="L71" i="20"/>
  <c r="I71" i="20"/>
  <c r="K70" i="20"/>
  <c r="J70" i="20"/>
  <c r="J69" i="20" s="1"/>
  <c r="I70" i="20"/>
  <c r="H70" i="20"/>
  <c r="G70" i="20"/>
  <c r="K69" i="20"/>
  <c r="H69" i="20"/>
  <c r="H68" i="20" s="1"/>
  <c r="G69" i="20"/>
  <c r="I69" i="20" s="1"/>
  <c r="J68" i="20"/>
  <c r="J67" i="20" s="1"/>
  <c r="G68" i="20"/>
  <c r="I68" i="20" s="1"/>
  <c r="H67" i="20"/>
  <c r="G67" i="20"/>
  <c r="I67" i="20" s="1"/>
  <c r="L66" i="20"/>
  <c r="I66" i="20"/>
  <c r="K65" i="20"/>
  <c r="L65" i="20" s="1"/>
  <c r="J65" i="20"/>
  <c r="H65" i="20"/>
  <c r="H64" i="20" s="1"/>
  <c r="G65" i="20"/>
  <c r="I65" i="20" s="1"/>
  <c r="K64" i="20"/>
  <c r="J64" i="20"/>
  <c r="J63" i="20" s="1"/>
  <c r="G64" i="20"/>
  <c r="I64" i="20" s="1"/>
  <c r="H63" i="20"/>
  <c r="G63" i="20"/>
  <c r="J62" i="20"/>
  <c r="H62" i="20"/>
  <c r="L61" i="20"/>
  <c r="I61" i="20"/>
  <c r="L60" i="20"/>
  <c r="K60" i="20"/>
  <c r="J60" i="20"/>
  <c r="H60" i="20"/>
  <c r="G60" i="20"/>
  <c r="K59" i="20"/>
  <c r="K58" i="20" s="1"/>
  <c r="K57" i="20" s="1"/>
  <c r="J59" i="20"/>
  <c r="J58" i="20" s="1"/>
  <c r="L58" i="20" s="1"/>
  <c r="G59" i="20"/>
  <c r="J57" i="20"/>
  <c r="L56" i="20"/>
  <c r="I56" i="20"/>
  <c r="K55" i="20"/>
  <c r="J55" i="20"/>
  <c r="H55" i="20"/>
  <c r="G55" i="20"/>
  <c r="I55" i="20" s="1"/>
  <c r="L54" i="20"/>
  <c r="I54" i="20"/>
  <c r="K53" i="20"/>
  <c r="K52" i="20" s="1"/>
  <c r="K51" i="20" s="1"/>
  <c r="J53" i="20"/>
  <c r="H53" i="20"/>
  <c r="G53" i="20"/>
  <c r="I53" i="20" s="1"/>
  <c r="H52" i="20"/>
  <c r="H51" i="20" s="1"/>
  <c r="H50" i="20"/>
  <c r="L49" i="20"/>
  <c r="I49" i="20"/>
  <c r="L48" i="20"/>
  <c r="K48" i="20"/>
  <c r="J48" i="20"/>
  <c r="H48" i="20"/>
  <c r="G48" i="20"/>
  <c r="K47" i="20"/>
  <c r="L47" i="20" s="1"/>
  <c r="J47" i="20"/>
  <c r="G47" i="20"/>
  <c r="L46" i="20"/>
  <c r="I46" i="20"/>
  <c r="K45" i="20"/>
  <c r="K44" i="20" s="1"/>
  <c r="K43" i="20" s="1"/>
  <c r="J45" i="20"/>
  <c r="J44" i="20" s="1"/>
  <c r="H45" i="20"/>
  <c r="G45" i="20"/>
  <c r="I45" i="20" s="1"/>
  <c r="L44" i="20"/>
  <c r="J43" i="20"/>
  <c r="J42" i="20" s="1"/>
  <c r="G43" i="20"/>
  <c r="L39" i="20"/>
  <c r="I39" i="20"/>
  <c r="L38" i="20"/>
  <c r="K38" i="20"/>
  <c r="J38" i="20"/>
  <c r="I38" i="20"/>
  <c r="H38" i="20"/>
  <c r="H37" i="20" s="1"/>
  <c r="G38" i="20"/>
  <c r="K37" i="20"/>
  <c r="J37" i="20"/>
  <c r="J36" i="20" s="1"/>
  <c r="J35" i="20" s="1"/>
  <c r="G37" i="20"/>
  <c r="H36" i="20"/>
  <c r="H35" i="20" s="1"/>
  <c r="L34" i="20"/>
  <c r="I34" i="20"/>
  <c r="K33" i="20"/>
  <c r="J33" i="20"/>
  <c r="J32" i="20" s="1"/>
  <c r="J31" i="20" s="1"/>
  <c r="J30" i="20" s="1"/>
  <c r="J29" i="20" s="1"/>
  <c r="H33" i="20"/>
  <c r="G33" i="20"/>
  <c r="H32" i="20"/>
  <c r="H31" i="20" s="1"/>
  <c r="H30" i="20" s="1"/>
  <c r="H29" i="20" s="1"/>
  <c r="L28" i="20"/>
  <c r="I28" i="20"/>
  <c r="K27" i="20"/>
  <c r="J27" i="20"/>
  <c r="J26" i="20" s="1"/>
  <c r="H27" i="20"/>
  <c r="G27" i="20"/>
  <c r="H26" i="20"/>
  <c r="H25" i="20" s="1"/>
  <c r="J25" i="20"/>
  <c r="J24" i="20" s="1"/>
  <c r="J23" i="20" s="1"/>
  <c r="H24" i="20"/>
  <c r="H23" i="20" s="1"/>
  <c r="L22" i="20"/>
  <c r="I22" i="20"/>
  <c r="K21" i="20"/>
  <c r="J21" i="20"/>
  <c r="H21" i="20"/>
  <c r="G21" i="20"/>
  <c r="I21" i="20" s="1"/>
  <c r="L20" i="20"/>
  <c r="I20" i="20"/>
  <c r="K19" i="20"/>
  <c r="L19" i="20" s="1"/>
  <c r="J19" i="20"/>
  <c r="H19" i="20"/>
  <c r="G19" i="20"/>
  <c r="I19" i="20" s="1"/>
  <c r="L18" i="20"/>
  <c r="I18" i="20"/>
  <c r="K17" i="20"/>
  <c r="J17" i="20"/>
  <c r="J16" i="20" s="1"/>
  <c r="H17" i="20"/>
  <c r="G17" i="20"/>
  <c r="H16" i="20"/>
  <c r="L15" i="20"/>
  <c r="I15" i="20"/>
  <c r="L14" i="20"/>
  <c r="K14" i="20"/>
  <c r="J14" i="20"/>
  <c r="H14" i="20"/>
  <c r="H13" i="20" s="1"/>
  <c r="H12" i="20" s="1"/>
  <c r="H11" i="20" s="1"/>
  <c r="H10" i="20" s="1"/>
  <c r="G14" i="20"/>
  <c r="K13" i="20"/>
  <c r="J13" i="20"/>
  <c r="G13" i="20"/>
  <c r="L7" i="20"/>
  <c r="I7" i="20"/>
  <c r="K757" i="10"/>
  <c r="M757" i="10" s="1"/>
  <c r="O757" i="10" s="1"/>
  <c r="Q757" i="10" s="1"/>
  <c r="S757" i="10" s="1"/>
  <c r="U757" i="10" s="1"/>
  <c r="I757" i="10"/>
  <c r="T756" i="10"/>
  <c r="R756" i="10"/>
  <c r="P756" i="10"/>
  <c r="N756" i="10"/>
  <c r="L756" i="10"/>
  <c r="J756" i="10"/>
  <c r="H756" i="10"/>
  <c r="G756" i="10"/>
  <c r="T755" i="10"/>
  <c r="T754" i="10" s="1"/>
  <c r="T753" i="10" s="1"/>
  <c r="T752" i="10" s="1"/>
  <c r="T751" i="10" s="1"/>
  <c r="R755" i="10"/>
  <c r="R754" i="10" s="1"/>
  <c r="P755" i="10"/>
  <c r="P754" i="10" s="1"/>
  <c r="P753" i="10" s="1"/>
  <c r="P752" i="10" s="1"/>
  <c r="P751" i="10" s="1"/>
  <c r="N755" i="10"/>
  <c r="N754" i="10" s="1"/>
  <c r="N753" i="10" s="1"/>
  <c r="N752" i="10" s="1"/>
  <c r="N751" i="10" s="1"/>
  <c r="L755" i="10"/>
  <c r="L754" i="10" s="1"/>
  <c r="J755" i="10"/>
  <c r="J754" i="10" s="1"/>
  <c r="H755" i="10"/>
  <c r="H754" i="10" s="1"/>
  <c r="H753" i="10" s="1"/>
  <c r="H752" i="10" s="1"/>
  <c r="R753" i="10"/>
  <c r="R752" i="10" s="1"/>
  <c r="R751" i="10" s="1"/>
  <c r="L753" i="10"/>
  <c r="L752" i="10" s="1"/>
  <c r="L751" i="10" s="1"/>
  <c r="J753" i="10"/>
  <c r="J752" i="10" s="1"/>
  <c r="J751" i="10" s="1"/>
  <c r="H751" i="10"/>
  <c r="I750" i="10"/>
  <c r="K750" i="10" s="1"/>
  <c r="M750" i="10" s="1"/>
  <c r="O750" i="10" s="1"/>
  <c r="Q750" i="10" s="1"/>
  <c r="S750" i="10" s="1"/>
  <c r="U750" i="10" s="1"/>
  <c r="T749" i="10"/>
  <c r="T748" i="10" s="1"/>
  <c r="R749" i="10"/>
  <c r="R748" i="10" s="1"/>
  <c r="P749" i="10"/>
  <c r="P748" i="10" s="1"/>
  <c r="N749" i="10"/>
  <c r="N748" i="10" s="1"/>
  <c r="L749" i="10"/>
  <c r="L748" i="10" s="1"/>
  <c r="J749" i="10"/>
  <c r="J748" i="10" s="1"/>
  <c r="H749" i="10"/>
  <c r="H748" i="10" s="1"/>
  <c r="G749" i="10"/>
  <c r="I749" i="10" s="1"/>
  <c r="K749" i="10" s="1"/>
  <c r="M749" i="10" s="1"/>
  <c r="O749" i="10" s="1"/>
  <c r="Q749" i="10" s="1"/>
  <c r="S749" i="10" s="1"/>
  <c r="U749" i="10" s="1"/>
  <c r="G748" i="10"/>
  <c r="G747" i="10" s="1"/>
  <c r="I747" i="10" s="1"/>
  <c r="K747" i="10" s="1"/>
  <c r="M747" i="10" s="1"/>
  <c r="T747" i="10"/>
  <c r="T746" i="10" s="1"/>
  <c r="R747" i="10"/>
  <c r="R746" i="10" s="1"/>
  <c r="R745" i="10" s="1"/>
  <c r="R744" i="10" s="1"/>
  <c r="P747" i="10"/>
  <c r="P746" i="10" s="1"/>
  <c r="P745" i="10" s="1"/>
  <c r="P744" i="10" s="1"/>
  <c r="N747" i="10"/>
  <c r="N746" i="10" s="1"/>
  <c r="L747" i="10"/>
  <c r="L746" i="10" s="1"/>
  <c r="J747" i="10"/>
  <c r="J746" i="10" s="1"/>
  <c r="J745" i="10" s="1"/>
  <c r="J744" i="10" s="1"/>
  <c r="J743" i="10" s="1"/>
  <c r="H747" i="10"/>
  <c r="H746" i="10" s="1"/>
  <c r="H745" i="10" s="1"/>
  <c r="H744" i="10" s="1"/>
  <c r="T745" i="10"/>
  <c r="T744" i="10" s="1"/>
  <c r="N745" i="10"/>
  <c r="N744" i="10" s="1"/>
  <c r="N743" i="10" s="1"/>
  <c r="L745" i="10"/>
  <c r="L744" i="10" s="1"/>
  <c r="L743" i="10" s="1"/>
  <c r="M742" i="10"/>
  <c r="O742" i="10" s="1"/>
  <c r="Q742" i="10" s="1"/>
  <c r="S742" i="10" s="1"/>
  <c r="U742" i="10" s="1"/>
  <c r="I742" i="10"/>
  <c r="K742" i="10" s="1"/>
  <c r="T741" i="10"/>
  <c r="R741" i="10"/>
  <c r="P741" i="10"/>
  <c r="N741" i="10"/>
  <c r="L741" i="10"/>
  <c r="J741" i="10"/>
  <c r="H741" i="10"/>
  <c r="G741" i="10"/>
  <c r="Q740" i="10"/>
  <c r="S740" i="10" s="1"/>
  <c r="U740" i="10" s="1"/>
  <c r="M740" i="10"/>
  <c r="O740" i="10" s="1"/>
  <c r="I740" i="10"/>
  <c r="K740" i="10" s="1"/>
  <c r="T739" i="10"/>
  <c r="R739" i="10"/>
  <c r="P739" i="10"/>
  <c r="N739" i="10"/>
  <c r="L739" i="10"/>
  <c r="J739" i="10"/>
  <c r="H739" i="10"/>
  <c r="I739" i="10" s="1"/>
  <c r="G739" i="10"/>
  <c r="Q738" i="10"/>
  <c r="S738" i="10" s="1"/>
  <c r="U738" i="10" s="1"/>
  <c r="M738" i="10"/>
  <c r="O738" i="10" s="1"/>
  <c r="I738" i="10"/>
  <c r="K738" i="10" s="1"/>
  <c r="T737" i="10"/>
  <c r="T736" i="10" s="1"/>
  <c r="R737" i="10"/>
  <c r="R736" i="10" s="1"/>
  <c r="R732" i="10" s="1"/>
  <c r="R731" i="10" s="1"/>
  <c r="P737" i="10"/>
  <c r="P736" i="10" s="1"/>
  <c r="P730" i="10" s="1"/>
  <c r="N737" i="10"/>
  <c r="N736" i="10" s="1"/>
  <c r="L737" i="10"/>
  <c r="L736" i="10" s="1"/>
  <c r="J737" i="10"/>
  <c r="J736" i="10" s="1"/>
  <c r="H737" i="10"/>
  <c r="H736" i="10" s="1"/>
  <c r="I736" i="10" s="1"/>
  <c r="G737" i="10"/>
  <c r="Q736" i="10"/>
  <c r="S736" i="10" s="1"/>
  <c r="U736" i="10" s="1"/>
  <c r="K736" i="10"/>
  <c r="M736" i="10" s="1"/>
  <c r="O736" i="10" s="1"/>
  <c r="G736" i="10"/>
  <c r="O735" i="10"/>
  <c r="Q735" i="10" s="1"/>
  <c r="S735" i="10" s="1"/>
  <c r="U735" i="10" s="1"/>
  <c r="K735" i="10"/>
  <c r="M735" i="10" s="1"/>
  <c r="I735" i="10"/>
  <c r="U734" i="10"/>
  <c r="T734" i="10"/>
  <c r="R734" i="10"/>
  <c r="P734" i="10"/>
  <c r="N734" i="10"/>
  <c r="L734" i="10"/>
  <c r="J734" i="10"/>
  <c r="I734" i="10"/>
  <c r="K734" i="10" s="1"/>
  <c r="M734" i="10" s="1"/>
  <c r="O734" i="10" s="1"/>
  <c r="Q734" i="10" s="1"/>
  <c r="S734" i="10" s="1"/>
  <c r="H734" i="10"/>
  <c r="G734" i="10"/>
  <c r="T733" i="10"/>
  <c r="R733" i="10"/>
  <c r="P733" i="10"/>
  <c r="N733" i="10"/>
  <c r="N730" i="10" s="1"/>
  <c r="L733" i="10"/>
  <c r="L732" i="10" s="1"/>
  <c r="J733" i="10"/>
  <c r="H733" i="10"/>
  <c r="G733" i="10"/>
  <c r="N732" i="10"/>
  <c r="N731" i="10" s="1"/>
  <c r="G732" i="10"/>
  <c r="G731" i="10" s="1"/>
  <c r="L731" i="10"/>
  <c r="L730" i="10"/>
  <c r="G730" i="10"/>
  <c r="S729" i="10"/>
  <c r="U729" i="10" s="1"/>
  <c r="T728" i="10"/>
  <c r="R728" i="10"/>
  <c r="T727" i="10"/>
  <c r="T726" i="10"/>
  <c r="T725" i="10"/>
  <c r="I724" i="10"/>
  <c r="K724" i="10" s="1"/>
  <c r="M724" i="10" s="1"/>
  <c r="O724" i="10" s="1"/>
  <c r="Q724" i="10" s="1"/>
  <c r="S724" i="10" s="1"/>
  <c r="U724" i="10" s="1"/>
  <c r="T723" i="10"/>
  <c r="T722" i="10" s="1"/>
  <c r="R723" i="10"/>
  <c r="P723" i="10"/>
  <c r="N723" i="10"/>
  <c r="L723" i="10"/>
  <c r="L722" i="10" s="1"/>
  <c r="L718" i="10" s="1"/>
  <c r="L717" i="10" s="1"/>
  <c r="L716" i="10" s="1"/>
  <c r="J723" i="10"/>
  <c r="H723" i="10"/>
  <c r="G723" i="10"/>
  <c r="R722" i="10"/>
  <c r="P722" i="10"/>
  <c r="P718" i="10" s="1"/>
  <c r="P717" i="10" s="1"/>
  <c r="P716" i="10" s="1"/>
  <c r="P715" i="10" s="1"/>
  <c r="N722" i="10"/>
  <c r="J722" i="10"/>
  <c r="G722" i="10"/>
  <c r="I721" i="10"/>
  <c r="K721" i="10" s="1"/>
  <c r="M721" i="10" s="1"/>
  <c r="O721" i="10" s="1"/>
  <c r="Q721" i="10" s="1"/>
  <c r="S721" i="10" s="1"/>
  <c r="U721" i="10" s="1"/>
  <c r="T720" i="10"/>
  <c r="R720" i="10"/>
  <c r="R719" i="10" s="1"/>
  <c r="R718" i="10" s="1"/>
  <c r="P720" i="10"/>
  <c r="N720" i="10"/>
  <c r="N719" i="10" s="1"/>
  <c r="N718" i="10" s="1"/>
  <c r="N717" i="10" s="1"/>
  <c r="N716" i="10" s="1"/>
  <c r="N715" i="10" s="1"/>
  <c r="N714" i="10" s="1"/>
  <c r="L720" i="10"/>
  <c r="J720" i="10"/>
  <c r="J719" i="10" s="1"/>
  <c r="J718" i="10" s="1"/>
  <c r="J717" i="10" s="1"/>
  <c r="I720" i="10"/>
  <c r="K720" i="10" s="1"/>
  <c r="M720" i="10" s="1"/>
  <c r="H720" i="10"/>
  <c r="G720" i="10"/>
  <c r="T719" i="10"/>
  <c r="P719" i="10"/>
  <c r="M719" i="10"/>
  <c r="O719" i="10" s="1"/>
  <c r="Q719" i="10" s="1"/>
  <c r="S719" i="10" s="1"/>
  <c r="U719" i="10" s="1"/>
  <c r="L719" i="10"/>
  <c r="H719" i="10"/>
  <c r="I719" i="10" s="1"/>
  <c r="K719" i="10" s="1"/>
  <c r="G719" i="10"/>
  <c r="T718" i="10"/>
  <c r="T717" i="10" s="1"/>
  <c r="T716" i="10" s="1"/>
  <c r="G718" i="10"/>
  <c r="R717" i="10"/>
  <c r="J716" i="10"/>
  <c r="O713" i="10"/>
  <c r="Q713" i="10" s="1"/>
  <c r="S713" i="10" s="1"/>
  <c r="U713" i="10" s="1"/>
  <c r="I713" i="10"/>
  <c r="K713" i="10" s="1"/>
  <c r="M713" i="10" s="1"/>
  <c r="T712" i="10"/>
  <c r="R712" i="10"/>
  <c r="R711" i="10" s="1"/>
  <c r="R710" i="10" s="1"/>
  <c r="R709" i="10" s="1"/>
  <c r="R708" i="10" s="1"/>
  <c r="R707" i="10" s="1"/>
  <c r="R706" i="10" s="1"/>
  <c r="P712" i="10"/>
  <c r="N712" i="10"/>
  <c r="N711" i="10" s="1"/>
  <c r="M712" i="10"/>
  <c r="O712" i="10" s="1"/>
  <c r="Q712" i="10" s="1"/>
  <c r="S712" i="10" s="1"/>
  <c r="U712" i="10" s="1"/>
  <c r="L712" i="10"/>
  <c r="J712" i="10"/>
  <c r="J711" i="10" s="1"/>
  <c r="I712" i="10"/>
  <c r="K712" i="10" s="1"/>
  <c r="H712" i="10"/>
  <c r="G712" i="10"/>
  <c r="T711" i="10"/>
  <c r="P711" i="10"/>
  <c r="P710" i="10" s="1"/>
  <c r="P709" i="10" s="1"/>
  <c r="P708" i="10" s="1"/>
  <c r="P707" i="10" s="1"/>
  <c r="P706" i="10" s="1"/>
  <c r="L711" i="10"/>
  <c r="H711" i="10"/>
  <c r="H710" i="10" s="1"/>
  <c r="H709" i="10" s="1"/>
  <c r="G711" i="10"/>
  <c r="T710" i="10"/>
  <c r="T709" i="10" s="1"/>
  <c r="T708" i="10" s="1"/>
  <c r="T707" i="10" s="1"/>
  <c r="T706" i="10" s="1"/>
  <c r="N710" i="10"/>
  <c r="N709" i="10" s="1"/>
  <c r="N708" i="10" s="1"/>
  <c r="N707" i="10" s="1"/>
  <c r="N706" i="10" s="1"/>
  <c r="L710" i="10"/>
  <c r="L709" i="10" s="1"/>
  <c r="J710" i="10"/>
  <c r="J709" i="10" s="1"/>
  <c r="J708" i="10" s="1"/>
  <c r="J707" i="10" s="1"/>
  <c r="G710" i="10"/>
  <c r="L708" i="10"/>
  <c r="L707" i="10" s="1"/>
  <c r="L706" i="10" s="1"/>
  <c r="H708" i="10"/>
  <c r="H707" i="10" s="1"/>
  <c r="H706" i="10" s="1"/>
  <c r="J706" i="10"/>
  <c r="O705" i="10"/>
  <c r="Q705" i="10" s="1"/>
  <c r="S705" i="10" s="1"/>
  <c r="U705" i="10" s="1"/>
  <c r="M705" i="10"/>
  <c r="I705" i="10"/>
  <c r="K705" i="10" s="1"/>
  <c r="T704" i="10"/>
  <c r="R704" i="10"/>
  <c r="P704" i="10"/>
  <c r="N704" i="10"/>
  <c r="L704" i="10"/>
  <c r="J704" i="10"/>
  <c r="H704" i="10"/>
  <c r="H697" i="10" s="1"/>
  <c r="G704" i="10"/>
  <c r="Q703" i="10"/>
  <c r="S703" i="10" s="1"/>
  <c r="U703" i="10" s="1"/>
  <c r="T702" i="10"/>
  <c r="R702" i="10"/>
  <c r="P702" i="10"/>
  <c r="Q702" i="10" s="1"/>
  <c r="S702" i="10" s="1"/>
  <c r="U702" i="10" s="1"/>
  <c r="K701" i="10"/>
  <c r="M701" i="10" s="1"/>
  <c r="O701" i="10" s="1"/>
  <c r="Q701" i="10" s="1"/>
  <c r="S701" i="10" s="1"/>
  <c r="U701" i="10" s="1"/>
  <c r="I701" i="10"/>
  <c r="T700" i="10"/>
  <c r="R700" i="10"/>
  <c r="P700" i="10"/>
  <c r="P697" i="10" s="1"/>
  <c r="N700" i="10"/>
  <c r="L700" i="10"/>
  <c r="L697" i="10" s="1"/>
  <c r="J700" i="10"/>
  <c r="H700" i="10"/>
  <c r="G700" i="10"/>
  <c r="I700" i="10" s="1"/>
  <c r="K700" i="10" s="1"/>
  <c r="M700" i="10" s="1"/>
  <c r="O700" i="10" s="1"/>
  <c r="Q700" i="10" s="1"/>
  <c r="S700" i="10" s="1"/>
  <c r="U700" i="10" s="1"/>
  <c r="I699" i="10"/>
  <c r="K699" i="10" s="1"/>
  <c r="M699" i="10" s="1"/>
  <c r="O699" i="10" s="1"/>
  <c r="Q699" i="10" s="1"/>
  <c r="S699" i="10" s="1"/>
  <c r="U699" i="10" s="1"/>
  <c r="T698" i="10"/>
  <c r="R698" i="10"/>
  <c r="P698" i="10"/>
  <c r="N698" i="10"/>
  <c r="L698" i="10"/>
  <c r="J698" i="10"/>
  <c r="J697" i="10" s="1"/>
  <c r="I698" i="10"/>
  <c r="K698" i="10" s="1"/>
  <c r="M698" i="10" s="1"/>
  <c r="O698" i="10" s="1"/>
  <c r="Q698" i="10" s="1"/>
  <c r="S698" i="10" s="1"/>
  <c r="U698" i="10" s="1"/>
  <c r="H698" i="10"/>
  <c r="G698" i="10"/>
  <c r="T697" i="10"/>
  <c r="N697" i="10"/>
  <c r="Q696" i="10"/>
  <c r="S696" i="10" s="1"/>
  <c r="U696" i="10" s="1"/>
  <c r="M696" i="10"/>
  <c r="O696" i="10" s="1"/>
  <c r="I696" i="10"/>
  <c r="K696" i="10" s="1"/>
  <c r="T695" i="10"/>
  <c r="R695" i="10"/>
  <c r="P695" i="10"/>
  <c r="N695" i="10"/>
  <c r="L695" i="10"/>
  <c r="J695" i="10"/>
  <c r="J694" i="10" s="1"/>
  <c r="H695" i="10"/>
  <c r="G695" i="10"/>
  <c r="N694" i="10"/>
  <c r="N693" i="10" s="1"/>
  <c r="N692" i="10" s="1"/>
  <c r="N691" i="10" s="1"/>
  <c r="N690" i="10" s="1"/>
  <c r="N689" i="10" s="1"/>
  <c r="J693" i="10"/>
  <c r="J692" i="10" s="1"/>
  <c r="J691" i="10" s="1"/>
  <c r="J690" i="10" s="1"/>
  <c r="J689" i="10" s="1"/>
  <c r="S688" i="10"/>
  <c r="U688" i="10" s="1"/>
  <c r="M688" i="10"/>
  <c r="O688" i="10" s="1"/>
  <c r="Q688" i="10" s="1"/>
  <c r="K688" i="10"/>
  <c r="I688" i="10"/>
  <c r="T687" i="10"/>
  <c r="T686" i="10" s="1"/>
  <c r="T681" i="10" s="1"/>
  <c r="R687" i="10"/>
  <c r="P687" i="10"/>
  <c r="P686" i="10" s="1"/>
  <c r="N687" i="10"/>
  <c r="L687" i="10"/>
  <c r="L686" i="10" s="1"/>
  <c r="J687" i="10"/>
  <c r="H687" i="10"/>
  <c r="R686" i="10"/>
  <c r="N686" i="10"/>
  <c r="J686" i="10"/>
  <c r="I685" i="10"/>
  <c r="K685" i="10" s="1"/>
  <c r="M685" i="10" s="1"/>
  <c r="O685" i="10" s="1"/>
  <c r="Q685" i="10" s="1"/>
  <c r="S685" i="10" s="1"/>
  <c r="U685" i="10" s="1"/>
  <c r="T684" i="10"/>
  <c r="T683" i="10" s="1"/>
  <c r="R684" i="10"/>
  <c r="R683" i="10" s="1"/>
  <c r="R682" i="10" s="1"/>
  <c r="R681" i="10" s="1"/>
  <c r="P684" i="10"/>
  <c r="P683" i="10" s="1"/>
  <c r="P682" i="10" s="1"/>
  <c r="P681" i="10" s="1"/>
  <c r="N684" i="10"/>
  <c r="L684" i="10"/>
  <c r="L683" i="10" s="1"/>
  <c r="L682" i="10" s="1"/>
  <c r="L681" i="10" s="1"/>
  <c r="J684" i="10"/>
  <c r="H684" i="10"/>
  <c r="H683" i="10" s="1"/>
  <c r="G684" i="10"/>
  <c r="N683" i="10"/>
  <c r="N682" i="10" s="1"/>
  <c r="N681" i="10" s="1"/>
  <c r="J683" i="10"/>
  <c r="J682" i="10" s="1"/>
  <c r="T682" i="10"/>
  <c r="H682" i="10"/>
  <c r="O680" i="10"/>
  <c r="Q680" i="10" s="1"/>
  <c r="S680" i="10" s="1"/>
  <c r="U680" i="10" s="1"/>
  <c r="I680" i="10"/>
  <c r="K680" i="10" s="1"/>
  <c r="M680" i="10" s="1"/>
  <c r="T679" i="10"/>
  <c r="R679" i="10"/>
  <c r="R678" i="10" s="1"/>
  <c r="P679" i="10"/>
  <c r="N679" i="10"/>
  <c r="N678" i="10" s="1"/>
  <c r="L679" i="10"/>
  <c r="J679" i="10"/>
  <c r="J678" i="10" s="1"/>
  <c r="I679" i="10"/>
  <c r="K679" i="10" s="1"/>
  <c r="M679" i="10" s="1"/>
  <c r="H679" i="10"/>
  <c r="G679" i="10"/>
  <c r="T678" i="10"/>
  <c r="P678" i="10"/>
  <c r="L678" i="10"/>
  <c r="I678" i="10"/>
  <c r="K678" i="10" s="1"/>
  <c r="M678" i="10" s="1"/>
  <c r="O678" i="10" s="1"/>
  <c r="Q678" i="10" s="1"/>
  <c r="S678" i="10" s="1"/>
  <c r="H678" i="10"/>
  <c r="G678" i="10"/>
  <c r="Q677" i="10"/>
  <c r="S677" i="10" s="1"/>
  <c r="U677" i="10" s="1"/>
  <c r="K677" i="10"/>
  <c r="M677" i="10" s="1"/>
  <c r="O677" i="10" s="1"/>
  <c r="I677" i="10"/>
  <c r="T676" i="10"/>
  <c r="R676" i="10"/>
  <c r="P676" i="10"/>
  <c r="N676" i="10"/>
  <c r="L676" i="10"/>
  <c r="J676" i="10"/>
  <c r="J675" i="10" s="1"/>
  <c r="J674" i="10" s="1"/>
  <c r="J673" i="10" s="1"/>
  <c r="H676" i="10"/>
  <c r="G676" i="10"/>
  <c r="T675" i="10"/>
  <c r="R675" i="10"/>
  <c r="R674" i="10" s="1"/>
  <c r="R673" i="10" s="1"/>
  <c r="P675" i="10"/>
  <c r="N675" i="10"/>
  <c r="N674" i="10" s="1"/>
  <c r="N673" i="10" s="1"/>
  <c r="L675" i="10"/>
  <c r="H675" i="10"/>
  <c r="T674" i="10"/>
  <c r="P674" i="10"/>
  <c r="L674" i="10"/>
  <c r="H674" i="10"/>
  <c r="H673" i="10" s="1"/>
  <c r="T673" i="10"/>
  <c r="P673" i="10"/>
  <c r="L673" i="10"/>
  <c r="I672" i="10"/>
  <c r="K672" i="10" s="1"/>
  <c r="M672" i="10" s="1"/>
  <c r="O672" i="10" s="1"/>
  <c r="Q672" i="10" s="1"/>
  <c r="S672" i="10" s="1"/>
  <c r="U672" i="10" s="1"/>
  <c r="U671" i="10"/>
  <c r="I671" i="10"/>
  <c r="K671" i="10" s="1"/>
  <c r="M671" i="10" s="1"/>
  <c r="O671" i="10" s="1"/>
  <c r="Q671" i="10" s="1"/>
  <c r="S671" i="10" s="1"/>
  <c r="K670" i="10"/>
  <c r="M670" i="10" s="1"/>
  <c r="O670" i="10" s="1"/>
  <c r="Q670" i="10" s="1"/>
  <c r="S670" i="10" s="1"/>
  <c r="U670" i="10" s="1"/>
  <c r="I670" i="10"/>
  <c r="T669" i="10"/>
  <c r="T668" i="10" s="1"/>
  <c r="T667" i="10" s="1"/>
  <c r="R669" i="10"/>
  <c r="P669" i="10"/>
  <c r="P668" i="10" s="1"/>
  <c r="P667" i="10" s="1"/>
  <c r="P666" i="10" s="1"/>
  <c r="P665" i="10" s="1"/>
  <c r="N669" i="10"/>
  <c r="L669" i="10"/>
  <c r="L668" i="10" s="1"/>
  <c r="L667" i="10" s="1"/>
  <c r="J669" i="10"/>
  <c r="H669" i="10"/>
  <c r="H668" i="10" s="1"/>
  <c r="H667" i="10" s="1"/>
  <c r="G669" i="10"/>
  <c r="R668" i="10"/>
  <c r="N668" i="10"/>
  <c r="N667" i="10" s="1"/>
  <c r="N666" i="10" s="1"/>
  <c r="N665" i="10" s="1"/>
  <c r="J668" i="10"/>
  <c r="R667" i="10"/>
  <c r="R666" i="10" s="1"/>
  <c r="R665" i="10" s="1"/>
  <c r="J667" i="10"/>
  <c r="J666" i="10" s="1"/>
  <c r="J665" i="10" s="1"/>
  <c r="T666" i="10"/>
  <c r="T665" i="10" s="1"/>
  <c r="L666" i="10"/>
  <c r="L665" i="10" s="1"/>
  <c r="H666" i="10"/>
  <c r="H665" i="10"/>
  <c r="R664" i="10"/>
  <c r="M663" i="10"/>
  <c r="O663" i="10" s="1"/>
  <c r="Q663" i="10" s="1"/>
  <c r="S663" i="10" s="1"/>
  <c r="U663" i="10" s="1"/>
  <c r="I663" i="10"/>
  <c r="K663" i="10" s="1"/>
  <c r="T662" i="10"/>
  <c r="R662" i="10"/>
  <c r="P662" i="10"/>
  <c r="P658" i="10" s="1"/>
  <c r="P657" i="10" s="1"/>
  <c r="P656" i="10" s="1"/>
  <c r="P655" i="10" s="1"/>
  <c r="N662" i="10"/>
  <c r="L662" i="10"/>
  <c r="J662" i="10"/>
  <c r="H662" i="10"/>
  <c r="G662" i="10"/>
  <c r="T661" i="10"/>
  <c r="R661" i="10"/>
  <c r="P661" i="10"/>
  <c r="N661" i="10"/>
  <c r="L661" i="10"/>
  <c r="J661" i="10"/>
  <c r="G661" i="10"/>
  <c r="Q660" i="10"/>
  <c r="S660" i="10" s="1"/>
  <c r="U660" i="10" s="1"/>
  <c r="O660" i="10"/>
  <c r="I660" i="10"/>
  <c r="K660" i="10" s="1"/>
  <c r="M660" i="10" s="1"/>
  <c r="T659" i="10"/>
  <c r="R659" i="10"/>
  <c r="R658" i="10" s="1"/>
  <c r="R657" i="10" s="1"/>
  <c r="P659" i="10"/>
  <c r="N659" i="10"/>
  <c r="N658" i="10" s="1"/>
  <c r="N657" i="10" s="1"/>
  <c r="N656" i="10" s="1"/>
  <c r="N655" i="10" s="1"/>
  <c r="L659" i="10"/>
  <c r="J659" i="10"/>
  <c r="J658" i="10" s="1"/>
  <c r="J657" i="10" s="1"/>
  <c r="J656" i="10" s="1"/>
  <c r="I659" i="10"/>
  <c r="K659" i="10" s="1"/>
  <c r="M659" i="10" s="1"/>
  <c r="H659" i="10"/>
  <c r="G659" i="10"/>
  <c r="T658" i="10"/>
  <c r="L658" i="10"/>
  <c r="G658" i="10"/>
  <c r="T657" i="10"/>
  <c r="T656" i="10" s="1"/>
  <c r="T655" i="10" s="1"/>
  <c r="L657" i="10"/>
  <c r="L656" i="10" s="1"/>
  <c r="L655" i="10" s="1"/>
  <c r="G657" i="10"/>
  <c r="R656" i="10"/>
  <c r="R655" i="10"/>
  <c r="R654" i="10" s="1"/>
  <c r="J655" i="10"/>
  <c r="K653" i="10"/>
  <c r="M653" i="10" s="1"/>
  <c r="O653" i="10" s="1"/>
  <c r="Q653" i="10" s="1"/>
  <c r="S653" i="10" s="1"/>
  <c r="U653" i="10" s="1"/>
  <c r="I653" i="10"/>
  <c r="T652" i="10"/>
  <c r="R652" i="10"/>
  <c r="P652" i="10"/>
  <c r="N652" i="10"/>
  <c r="N651" i="10" s="1"/>
  <c r="N650" i="10" s="1"/>
  <c r="N649" i="10" s="1"/>
  <c r="L652" i="10"/>
  <c r="J652" i="10"/>
  <c r="H652" i="10"/>
  <c r="G652" i="10"/>
  <c r="T651" i="10"/>
  <c r="R651" i="10"/>
  <c r="R650" i="10" s="1"/>
  <c r="R649" i="10" s="1"/>
  <c r="P651" i="10"/>
  <c r="L651" i="10"/>
  <c r="J651" i="10"/>
  <c r="J650" i="10" s="1"/>
  <c r="J649" i="10" s="1"/>
  <c r="H651" i="10"/>
  <c r="T650" i="10"/>
  <c r="P650" i="10"/>
  <c r="P649" i="10" s="1"/>
  <c r="P648" i="10" s="1"/>
  <c r="P647" i="10" s="1"/>
  <c r="L650" i="10"/>
  <c r="H650" i="10"/>
  <c r="H649" i="10" s="1"/>
  <c r="H648" i="10" s="1"/>
  <c r="H647" i="10" s="1"/>
  <c r="T649" i="10"/>
  <c r="T648" i="10" s="1"/>
  <c r="T647" i="10" s="1"/>
  <c r="L649" i="10"/>
  <c r="L648" i="10" s="1"/>
  <c r="L647" i="10" s="1"/>
  <c r="R648" i="10"/>
  <c r="R647" i="10" s="1"/>
  <c r="N648" i="10"/>
  <c r="J648" i="10"/>
  <c r="J647" i="10" s="1"/>
  <c r="N647" i="10"/>
  <c r="U646" i="10"/>
  <c r="K646" i="10"/>
  <c r="M646" i="10" s="1"/>
  <c r="O646" i="10" s="1"/>
  <c r="Q646" i="10" s="1"/>
  <c r="S646" i="10" s="1"/>
  <c r="I646" i="10"/>
  <c r="T645" i="10"/>
  <c r="T644" i="10" s="1"/>
  <c r="T640" i="10" s="1"/>
  <c r="T639" i="10" s="1"/>
  <c r="T638" i="10" s="1"/>
  <c r="R645" i="10"/>
  <c r="P645" i="10"/>
  <c r="P644" i="10" s="1"/>
  <c r="N645" i="10"/>
  <c r="L645" i="10"/>
  <c r="L644" i="10" s="1"/>
  <c r="J645" i="10"/>
  <c r="H645" i="10"/>
  <c r="H644" i="10" s="1"/>
  <c r="G645" i="10"/>
  <c r="R644" i="10"/>
  <c r="N644" i="10"/>
  <c r="N640" i="10" s="1"/>
  <c r="N639" i="10" s="1"/>
  <c r="J644" i="10"/>
  <c r="O643" i="10"/>
  <c r="Q643" i="10" s="1"/>
  <c r="S643" i="10" s="1"/>
  <c r="U643" i="10" s="1"/>
  <c r="M643" i="10"/>
  <c r="K643" i="10"/>
  <c r="I643" i="10"/>
  <c r="T642" i="10"/>
  <c r="T641" i="10" s="1"/>
  <c r="R642" i="10"/>
  <c r="P642" i="10"/>
  <c r="P641" i="10" s="1"/>
  <c r="N642" i="10"/>
  <c r="L642" i="10"/>
  <c r="L641" i="10" s="1"/>
  <c r="J642" i="10"/>
  <c r="I642" i="10"/>
  <c r="K642" i="10" s="1"/>
  <c r="H642" i="10"/>
  <c r="H641" i="10" s="1"/>
  <c r="I641" i="10" s="1"/>
  <c r="R641" i="10"/>
  <c r="N641" i="10"/>
  <c r="J641" i="10"/>
  <c r="K641" i="10" s="1"/>
  <c r="M641" i="10" s="1"/>
  <c r="O641" i="10" s="1"/>
  <c r="Q641" i="10" s="1"/>
  <c r="S641" i="10" s="1"/>
  <c r="U641" i="10" s="1"/>
  <c r="P640" i="10"/>
  <c r="P639" i="10" s="1"/>
  <c r="P638" i="10" s="1"/>
  <c r="H640" i="10"/>
  <c r="H639" i="10"/>
  <c r="H638" i="10" s="1"/>
  <c r="N638" i="10"/>
  <c r="U637" i="10"/>
  <c r="O637" i="10"/>
  <c r="Q637" i="10" s="1"/>
  <c r="S637" i="10" s="1"/>
  <c r="M637" i="10"/>
  <c r="K637" i="10"/>
  <c r="I637" i="10"/>
  <c r="T636" i="10"/>
  <c r="R636" i="10"/>
  <c r="P636" i="10"/>
  <c r="N636" i="10"/>
  <c r="L636" i="10"/>
  <c r="J636" i="10"/>
  <c r="H636" i="10"/>
  <c r="G636" i="10"/>
  <c r="T635" i="10"/>
  <c r="T634" i="10" s="1"/>
  <c r="T633" i="10" s="1"/>
  <c r="R635" i="10"/>
  <c r="P635" i="10"/>
  <c r="P634" i="10" s="1"/>
  <c r="P633" i="10" s="1"/>
  <c r="P632" i="10" s="1"/>
  <c r="N635" i="10"/>
  <c r="L635" i="10"/>
  <c r="L634" i="10" s="1"/>
  <c r="L633" i="10" s="1"/>
  <c r="L632" i="10" s="1"/>
  <c r="L631" i="10" s="1"/>
  <c r="J635" i="10"/>
  <c r="G635" i="10"/>
  <c r="R634" i="10"/>
  <c r="N634" i="10"/>
  <c r="N633" i="10" s="1"/>
  <c r="N632" i="10" s="1"/>
  <c r="N631" i="10" s="1"/>
  <c r="J634" i="10"/>
  <c r="R633" i="10"/>
  <c r="R632" i="10" s="1"/>
  <c r="R631" i="10" s="1"/>
  <c r="J633" i="10"/>
  <c r="J632" i="10" s="1"/>
  <c r="J631" i="10" s="1"/>
  <c r="T632" i="10"/>
  <c r="T631" i="10" s="1"/>
  <c r="T630" i="10" s="1"/>
  <c r="P631" i="10"/>
  <c r="M629" i="10"/>
  <c r="O629" i="10" s="1"/>
  <c r="Q629" i="10" s="1"/>
  <c r="S629" i="10" s="1"/>
  <c r="U629" i="10" s="1"/>
  <c r="K629" i="10"/>
  <c r="I629" i="10"/>
  <c r="T628" i="10"/>
  <c r="T627" i="10" s="1"/>
  <c r="T623" i="10" s="1"/>
  <c r="R628" i="10"/>
  <c r="P628" i="10"/>
  <c r="N628" i="10"/>
  <c r="M628" i="10"/>
  <c r="O628" i="10" s="1"/>
  <c r="Q628" i="10" s="1"/>
  <c r="S628" i="10" s="1"/>
  <c r="U628" i="10" s="1"/>
  <c r="L628" i="10"/>
  <c r="J628" i="10"/>
  <c r="H628" i="10"/>
  <c r="I628" i="10" s="1"/>
  <c r="K628" i="10" s="1"/>
  <c r="G628" i="10"/>
  <c r="R627" i="10"/>
  <c r="P627" i="10"/>
  <c r="N627" i="10"/>
  <c r="L627" i="10"/>
  <c r="L623" i="10" s="1"/>
  <c r="J627" i="10"/>
  <c r="H627" i="10"/>
  <c r="H623" i="10" s="1"/>
  <c r="H604" i="10" s="1"/>
  <c r="G627" i="10"/>
  <c r="I626" i="10"/>
  <c r="K626" i="10" s="1"/>
  <c r="M626" i="10" s="1"/>
  <c r="O626" i="10" s="1"/>
  <c r="Q626" i="10" s="1"/>
  <c r="S626" i="10" s="1"/>
  <c r="U626" i="10" s="1"/>
  <c r="T625" i="10"/>
  <c r="R625" i="10"/>
  <c r="R624" i="10" s="1"/>
  <c r="R623" i="10" s="1"/>
  <c r="P625" i="10"/>
  <c r="N625" i="10"/>
  <c r="N624" i="10" s="1"/>
  <c r="N623" i="10" s="1"/>
  <c r="L625" i="10"/>
  <c r="J625" i="10"/>
  <c r="J624" i="10" s="1"/>
  <c r="J623" i="10" s="1"/>
  <c r="I625" i="10"/>
  <c r="H625" i="10"/>
  <c r="G625" i="10"/>
  <c r="T624" i="10"/>
  <c r="P624" i="10"/>
  <c r="M624" i="10"/>
  <c r="O624" i="10" s="1"/>
  <c r="Q624" i="10" s="1"/>
  <c r="S624" i="10" s="1"/>
  <c r="U624" i="10" s="1"/>
  <c r="L624" i="10"/>
  <c r="H624" i="10"/>
  <c r="I624" i="10" s="1"/>
  <c r="K624" i="10" s="1"/>
  <c r="G624" i="10"/>
  <c r="P623" i="10"/>
  <c r="G623" i="10"/>
  <c r="Q622" i="10"/>
  <c r="S622" i="10" s="1"/>
  <c r="U622" i="10" s="1"/>
  <c r="O622" i="10"/>
  <c r="M622" i="10"/>
  <c r="T621" i="10"/>
  <c r="T620" i="10" s="1"/>
  <c r="R621" i="10"/>
  <c r="P621" i="10"/>
  <c r="P620" i="10" s="1"/>
  <c r="N621" i="10"/>
  <c r="L621" i="10"/>
  <c r="R620" i="10"/>
  <c r="N620" i="10"/>
  <c r="S619" i="10"/>
  <c r="U619" i="10" s="1"/>
  <c r="Q619" i="10"/>
  <c r="O619" i="10"/>
  <c r="M619" i="10"/>
  <c r="T618" i="10"/>
  <c r="T617" i="10" s="1"/>
  <c r="R618" i="10"/>
  <c r="P618" i="10"/>
  <c r="P617" i="10" s="1"/>
  <c r="N618" i="10"/>
  <c r="L618" i="10"/>
  <c r="R617" i="10"/>
  <c r="N617" i="10"/>
  <c r="U616" i="10"/>
  <c r="K616" i="10"/>
  <c r="M616" i="10" s="1"/>
  <c r="O616" i="10" s="1"/>
  <c r="Q616" i="10" s="1"/>
  <c r="S616" i="10" s="1"/>
  <c r="I616" i="10"/>
  <c r="T615" i="10"/>
  <c r="T614" i="10" s="1"/>
  <c r="R615" i="10"/>
  <c r="P615" i="10"/>
  <c r="P614" i="10" s="1"/>
  <c r="N615" i="10"/>
  <c r="L615" i="10"/>
  <c r="L614" i="10" s="1"/>
  <c r="J615" i="10"/>
  <c r="H615" i="10"/>
  <c r="H614" i="10" s="1"/>
  <c r="G615" i="10"/>
  <c r="R614" i="10"/>
  <c r="N614" i="10"/>
  <c r="J614" i="10"/>
  <c r="U613" i="10"/>
  <c r="O613" i="10"/>
  <c r="Q613" i="10" s="1"/>
  <c r="S613" i="10" s="1"/>
  <c r="M613" i="10"/>
  <c r="K613" i="10"/>
  <c r="I613" i="10"/>
  <c r="T612" i="10"/>
  <c r="R612" i="10"/>
  <c r="P612" i="10"/>
  <c r="N612" i="10"/>
  <c r="L612" i="10"/>
  <c r="L611" i="10" s="1"/>
  <c r="J612" i="10"/>
  <c r="I612" i="10"/>
  <c r="K612" i="10" s="1"/>
  <c r="H612" i="10"/>
  <c r="G612" i="10"/>
  <c r="T611" i="10"/>
  <c r="R611" i="10"/>
  <c r="P611" i="10"/>
  <c r="N611" i="10"/>
  <c r="J611" i="10"/>
  <c r="H611" i="10"/>
  <c r="G611" i="10"/>
  <c r="O610" i="10"/>
  <c r="Q610" i="10" s="1"/>
  <c r="S610" i="10" s="1"/>
  <c r="U610" i="10" s="1"/>
  <c r="I610" i="10"/>
  <c r="K610" i="10" s="1"/>
  <c r="M610" i="10" s="1"/>
  <c r="T609" i="10"/>
  <c r="R609" i="10"/>
  <c r="R608" i="10" s="1"/>
  <c r="R607" i="10" s="1"/>
  <c r="P609" i="10"/>
  <c r="N609" i="10"/>
  <c r="N608" i="10" s="1"/>
  <c r="N607" i="10" s="1"/>
  <c r="N606" i="10" s="1"/>
  <c r="N605" i="10" s="1"/>
  <c r="N604" i="10" s="1"/>
  <c r="L609" i="10"/>
  <c r="J609" i="10"/>
  <c r="J608" i="10" s="1"/>
  <c r="J607" i="10" s="1"/>
  <c r="I609" i="10"/>
  <c r="K609" i="10" s="1"/>
  <c r="M609" i="10" s="1"/>
  <c r="O609" i="10" s="1"/>
  <c r="Q609" i="10" s="1"/>
  <c r="S609" i="10" s="1"/>
  <c r="U609" i="10" s="1"/>
  <c r="H609" i="10"/>
  <c r="G609" i="10"/>
  <c r="T608" i="10"/>
  <c r="T607" i="10" s="1"/>
  <c r="T606" i="10" s="1"/>
  <c r="T605" i="10" s="1"/>
  <c r="T604" i="10" s="1"/>
  <c r="P608" i="10"/>
  <c r="L608" i="10"/>
  <c r="L607" i="10" s="1"/>
  <c r="L606" i="10" s="1"/>
  <c r="L605" i="10" s="1"/>
  <c r="I608" i="10"/>
  <c r="K608" i="10" s="1"/>
  <c r="M608" i="10" s="1"/>
  <c r="H608" i="10"/>
  <c r="G608" i="10"/>
  <c r="H607" i="10"/>
  <c r="H606" i="10" s="1"/>
  <c r="H605" i="10" s="1"/>
  <c r="R606" i="10"/>
  <c r="J606" i="10"/>
  <c r="R605" i="10"/>
  <c r="R604" i="10" s="1"/>
  <c r="J605" i="10"/>
  <c r="J604" i="10" s="1"/>
  <c r="L604" i="10"/>
  <c r="K603" i="10"/>
  <c r="M603" i="10" s="1"/>
  <c r="O603" i="10" s="1"/>
  <c r="Q603" i="10" s="1"/>
  <c r="S603" i="10" s="1"/>
  <c r="U603" i="10" s="1"/>
  <c r="T602" i="10"/>
  <c r="R602" i="10"/>
  <c r="P602" i="10"/>
  <c r="N602" i="10"/>
  <c r="L602" i="10"/>
  <c r="J602" i="10"/>
  <c r="T601" i="10"/>
  <c r="R601" i="10"/>
  <c r="P601" i="10"/>
  <c r="N601" i="10"/>
  <c r="L601" i="10"/>
  <c r="M600" i="10"/>
  <c r="O600" i="10" s="1"/>
  <c r="Q600" i="10" s="1"/>
  <c r="S600" i="10" s="1"/>
  <c r="U600" i="10" s="1"/>
  <c r="K600" i="10"/>
  <c r="T599" i="10"/>
  <c r="R599" i="10"/>
  <c r="R598" i="10" s="1"/>
  <c r="P599" i="10"/>
  <c r="N599" i="10"/>
  <c r="N598" i="10" s="1"/>
  <c r="N597" i="10" s="1"/>
  <c r="N596" i="10" s="1"/>
  <c r="N595" i="10" s="1"/>
  <c r="L599" i="10"/>
  <c r="L598" i="10" s="1"/>
  <c r="J599" i="10"/>
  <c r="K599" i="10" s="1"/>
  <c r="T598" i="10"/>
  <c r="P598" i="10"/>
  <c r="P597" i="10" s="1"/>
  <c r="P596" i="10" s="1"/>
  <c r="P595" i="10" s="1"/>
  <c r="J598" i="10"/>
  <c r="T597" i="10"/>
  <c r="T596" i="10" s="1"/>
  <c r="T595" i="10" s="1"/>
  <c r="L597" i="10"/>
  <c r="L596" i="10" s="1"/>
  <c r="L595" i="10" s="1"/>
  <c r="S594" i="10"/>
  <c r="U594" i="10" s="1"/>
  <c r="I594" i="10"/>
  <c r="K594" i="10" s="1"/>
  <c r="M594" i="10" s="1"/>
  <c r="O594" i="10" s="1"/>
  <c r="Q594" i="10" s="1"/>
  <c r="T593" i="10"/>
  <c r="R593" i="10"/>
  <c r="R592" i="10" s="1"/>
  <c r="P593" i="10"/>
  <c r="N593" i="10"/>
  <c r="L593" i="10"/>
  <c r="J593" i="10"/>
  <c r="J592" i="10" s="1"/>
  <c r="I593" i="10"/>
  <c r="H593" i="10"/>
  <c r="G593" i="10"/>
  <c r="G592" i="10" s="1"/>
  <c r="T592" i="10"/>
  <c r="P592" i="10"/>
  <c r="N592" i="10"/>
  <c r="L592" i="10"/>
  <c r="I592" i="10"/>
  <c r="H592" i="10"/>
  <c r="S591" i="10"/>
  <c r="U591" i="10" s="1"/>
  <c r="I591" i="10"/>
  <c r="K591" i="10" s="1"/>
  <c r="M591" i="10" s="1"/>
  <c r="O591" i="10" s="1"/>
  <c r="Q591" i="10" s="1"/>
  <c r="G591" i="10"/>
  <c r="T590" i="10"/>
  <c r="R590" i="10"/>
  <c r="P590" i="10"/>
  <c r="N590" i="10"/>
  <c r="L590" i="10"/>
  <c r="J590" i="10"/>
  <c r="H590" i="10"/>
  <c r="H589" i="10" s="1"/>
  <c r="H588" i="10" s="1"/>
  <c r="G590" i="10"/>
  <c r="T589" i="10"/>
  <c r="T588" i="10" s="1"/>
  <c r="T587" i="10" s="1"/>
  <c r="T586" i="10" s="1"/>
  <c r="R589" i="10"/>
  <c r="R588" i="10" s="1"/>
  <c r="P589" i="10"/>
  <c r="N589" i="10"/>
  <c r="L589" i="10"/>
  <c r="L588" i="10" s="1"/>
  <c r="L587" i="10" s="1"/>
  <c r="L586" i="10" s="1"/>
  <c r="J589" i="10"/>
  <c r="J588" i="10" s="1"/>
  <c r="N588" i="10"/>
  <c r="N587" i="10" s="1"/>
  <c r="N586" i="10" s="1"/>
  <c r="H587" i="10"/>
  <c r="H586" i="10" s="1"/>
  <c r="K585" i="10"/>
  <c r="M585" i="10" s="1"/>
  <c r="O585" i="10" s="1"/>
  <c r="Q585" i="10" s="1"/>
  <c r="S585" i="10" s="1"/>
  <c r="U585" i="10" s="1"/>
  <c r="I585" i="10"/>
  <c r="T584" i="10"/>
  <c r="R584" i="10"/>
  <c r="P584" i="10"/>
  <c r="N584" i="10"/>
  <c r="L584" i="10"/>
  <c r="J584" i="10"/>
  <c r="H584" i="10"/>
  <c r="G584" i="10"/>
  <c r="T583" i="10"/>
  <c r="R583" i="10"/>
  <c r="P583" i="10"/>
  <c r="N583" i="10"/>
  <c r="L583" i="10"/>
  <c r="J583" i="10"/>
  <c r="H583" i="10"/>
  <c r="U582" i="10"/>
  <c r="K582" i="10"/>
  <c r="M582" i="10" s="1"/>
  <c r="O582" i="10" s="1"/>
  <c r="Q582" i="10" s="1"/>
  <c r="S582" i="10" s="1"/>
  <c r="I582" i="10"/>
  <c r="T581" i="10"/>
  <c r="T580" i="10" s="1"/>
  <c r="T579" i="10" s="1"/>
  <c r="R581" i="10"/>
  <c r="R580" i="10" s="1"/>
  <c r="R579" i="10" s="1"/>
  <c r="R578" i="10" s="1"/>
  <c r="R577" i="10" s="1"/>
  <c r="P581" i="10"/>
  <c r="P580" i="10" s="1"/>
  <c r="N581" i="10"/>
  <c r="N580" i="10" s="1"/>
  <c r="N579" i="10" s="1"/>
  <c r="N578" i="10" s="1"/>
  <c r="N577" i="10" s="1"/>
  <c r="N567" i="10" s="1"/>
  <c r="L581" i="10"/>
  <c r="L580" i="10" s="1"/>
  <c r="J581" i="10"/>
  <c r="J580" i="10" s="1"/>
  <c r="H581" i="10"/>
  <c r="H580" i="10" s="1"/>
  <c r="H579" i="10" s="1"/>
  <c r="H578" i="10" s="1"/>
  <c r="G581" i="10"/>
  <c r="P579" i="10"/>
  <c r="P578" i="10" s="1"/>
  <c r="P577" i="10" s="1"/>
  <c r="L579" i="10"/>
  <c r="L578" i="10" s="1"/>
  <c r="L577" i="10" s="1"/>
  <c r="J579" i="10"/>
  <c r="J578" i="10" s="1"/>
  <c r="J577" i="10" s="1"/>
  <c r="T578" i="10"/>
  <c r="T577" i="10" s="1"/>
  <c r="H577" i="10"/>
  <c r="U576" i="10"/>
  <c r="T575" i="10"/>
  <c r="U573" i="10"/>
  <c r="T572" i="10"/>
  <c r="O566" i="10"/>
  <c r="Q566" i="10" s="1"/>
  <c r="S566" i="10" s="1"/>
  <c r="U566" i="10" s="1"/>
  <c r="K566" i="10"/>
  <c r="M566" i="10" s="1"/>
  <c r="I566" i="10"/>
  <c r="T565" i="10"/>
  <c r="R565" i="10"/>
  <c r="P565" i="10"/>
  <c r="N565" i="10"/>
  <c r="L565" i="10"/>
  <c r="J565" i="10"/>
  <c r="I565" i="10"/>
  <c r="K565" i="10" s="1"/>
  <c r="M565" i="10" s="1"/>
  <c r="O565" i="10" s="1"/>
  <c r="Q565" i="10" s="1"/>
  <c r="S565" i="10" s="1"/>
  <c r="U565" i="10" s="1"/>
  <c r="H565" i="10"/>
  <c r="G565" i="10"/>
  <c r="G564" i="10" s="1"/>
  <c r="T564" i="10"/>
  <c r="T563" i="10" s="1"/>
  <c r="T562" i="10" s="1"/>
  <c r="T561" i="10" s="1"/>
  <c r="R564" i="10"/>
  <c r="P564" i="10"/>
  <c r="P563" i="10" s="1"/>
  <c r="P562" i="10" s="1"/>
  <c r="P561" i="10" s="1"/>
  <c r="N564" i="10"/>
  <c r="L564" i="10"/>
  <c r="L563" i="10" s="1"/>
  <c r="J564" i="10"/>
  <c r="J563" i="10" s="1"/>
  <c r="J562" i="10" s="1"/>
  <c r="J561" i="10" s="1"/>
  <c r="J551" i="10" s="1"/>
  <c r="H564" i="10"/>
  <c r="H563" i="10" s="1"/>
  <c r="R563" i="10"/>
  <c r="N563" i="10"/>
  <c r="N562" i="10" s="1"/>
  <c r="N561" i="10" s="1"/>
  <c r="R562" i="10"/>
  <c r="R561" i="10" s="1"/>
  <c r="L562" i="10"/>
  <c r="H562" i="10"/>
  <c r="H561" i="10" s="1"/>
  <c r="L561" i="10"/>
  <c r="L551" i="10" s="1"/>
  <c r="K560" i="10"/>
  <c r="M560" i="10" s="1"/>
  <c r="O560" i="10" s="1"/>
  <c r="Q560" i="10" s="1"/>
  <c r="S560" i="10" s="1"/>
  <c r="U560" i="10" s="1"/>
  <c r="I560" i="10"/>
  <c r="T559" i="10"/>
  <c r="R559" i="10"/>
  <c r="R558" i="10" s="1"/>
  <c r="P559" i="10"/>
  <c r="N559" i="10"/>
  <c r="N558" i="10" s="1"/>
  <c r="L559" i="10"/>
  <c r="J559" i="10"/>
  <c r="H559" i="10"/>
  <c r="G559" i="10"/>
  <c r="T558" i="10"/>
  <c r="P558" i="10"/>
  <c r="L558" i="10"/>
  <c r="J558" i="10"/>
  <c r="H558" i="10"/>
  <c r="K557" i="10"/>
  <c r="M557" i="10" s="1"/>
  <c r="O557" i="10" s="1"/>
  <c r="Q557" i="10" s="1"/>
  <c r="S557" i="10" s="1"/>
  <c r="U557" i="10" s="1"/>
  <c r="I557" i="10"/>
  <c r="T556" i="10"/>
  <c r="T555" i="10" s="1"/>
  <c r="R556" i="10"/>
  <c r="R555" i="10" s="1"/>
  <c r="P556" i="10"/>
  <c r="P555" i="10" s="1"/>
  <c r="N556" i="10"/>
  <c r="N555" i="10" s="1"/>
  <c r="N554" i="10" s="1"/>
  <c r="N553" i="10" s="1"/>
  <c r="L556" i="10"/>
  <c r="L555" i="10" s="1"/>
  <c r="L554" i="10" s="1"/>
  <c r="L553" i="10" s="1"/>
  <c r="L552" i="10" s="1"/>
  <c r="J556" i="10"/>
  <c r="H556" i="10"/>
  <c r="H555" i="10" s="1"/>
  <c r="H554" i="10" s="1"/>
  <c r="H553" i="10" s="1"/>
  <c r="H552" i="10" s="1"/>
  <c r="G556" i="10"/>
  <c r="J555" i="10"/>
  <c r="T554" i="10"/>
  <c r="P554" i="10"/>
  <c r="P553" i="10" s="1"/>
  <c r="P552" i="10" s="1"/>
  <c r="J554" i="10"/>
  <c r="J553" i="10" s="1"/>
  <c r="J552" i="10" s="1"/>
  <c r="T553" i="10"/>
  <c r="T552" i="10" s="1"/>
  <c r="N552" i="10"/>
  <c r="M550" i="10"/>
  <c r="O550" i="10" s="1"/>
  <c r="Q550" i="10" s="1"/>
  <c r="S550" i="10" s="1"/>
  <c r="U550" i="10" s="1"/>
  <c r="K550" i="10"/>
  <c r="I550" i="10"/>
  <c r="T549" i="10"/>
  <c r="T548" i="10" s="1"/>
  <c r="T547" i="10" s="1"/>
  <c r="R549" i="10"/>
  <c r="P549" i="10"/>
  <c r="P548" i="10" s="1"/>
  <c r="P547" i="10" s="1"/>
  <c r="P546" i="10" s="1"/>
  <c r="P545" i="10" s="1"/>
  <c r="P544" i="10" s="1"/>
  <c r="N549" i="10"/>
  <c r="L549" i="10"/>
  <c r="J549" i="10"/>
  <c r="H549" i="10"/>
  <c r="H548" i="10" s="1"/>
  <c r="H547" i="10" s="1"/>
  <c r="H546" i="10" s="1"/>
  <c r="H545" i="10" s="1"/>
  <c r="G549" i="10"/>
  <c r="R548" i="10"/>
  <c r="R547" i="10" s="1"/>
  <c r="R546" i="10" s="1"/>
  <c r="R545" i="10" s="1"/>
  <c r="R544" i="10" s="1"/>
  <c r="N548" i="10"/>
  <c r="N547" i="10" s="1"/>
  <c r="N546" i="10" s="1"/>
  <c r="N545" i="10" s="1"/>
  <c r="N544" i="10" s="1"/>
  <c r="L548" i="10"/>
  <c r="L547" i="10" s="1"/>
  <c r="L546" i="10" s="1"/>
  <c r="L545" i="10" s="1"/>
  <c r="J548" i="10"/>
  <c r="G548" i="10"/>
  <c r="J547" i="10"/>
  <c r="T546" i="10"/>
  <c r="J546" i="10"/>
  <c r="J545" i="10" s="1"/>
  <c r="J544" i="10" s="1"/>
  <c r="T545" i="10"/>
  <c r="T544" i="10" s="1"/>
  <c r="L544" i="10"/>
  <c r="H544" i="10"/>
  <c r="U543" i="10"/>
  <c r="S543" i="10"/>
  <c r="U542" i="10"/>
  <c r="T542" i="10"/>
  <c r="S542" i="10"/>
  <c r="R542" i="10"/>
  <c r="U541" i="10"/>
  <c r="T541" i="10"/>
  <c r="S541" i="10"/>
  <c r="R541" i="10"/>
  <c r="U540" i="10"/>
  <c r="T540" i="10"/>
  <c r="S540" i="10"/>
  <c r="R540" i="10"/>
  <c r="U539" i="10"/>
  <c r="T539" i="10"/>
  <c r="S539" i="10"/>
  <c r="R539" i="10"/>
  <c r="U538" i="10"/>
  <c r="K538" i="10"/>
  <c r="M538" i="10" s="1"/>
  <c r="O538" i="10" s="1"/>
  <c r="Q538" i="10" s="1"/>
  <c r="S538" i="10" s="1"/>
  <c r="I538" i="10"/>
  <c r="T537" i="10"/>
  <c r="R537" i="10"/>
  <c r="P537" i="10"/>
  <c r="N537" i="10"/>
  <c r="L537" i="10"/>
  <c r="J537" i="10"/>
  <c r="H537" i="10"/>
  <c r="G537" i="10"/>
  <c r="I537" i="10" s="1"/>
  <c r="K537" i="10" s="1"/>
  <c r="M536" i="10"/>
  <c r="O536" i="10" s="1"/>
  <c r="Q536" i="10" s="1"/>
  <c r="S536" i="10" s="1"/>
  <c r="U536" i="10" s="1"/>
  <c r="I536" i="10"/>
  <c r="K536" i="10" s="1"/>
  <c r="T535" i="10"/>
  <c r="R535" i="10"/>
  <c r="P535" i="10"/>
  <c r="N535" i="10"/>
  <c r="L535" i="10"/>
  <c r="J535" i="10"/>
  <c r="H535" i="10"/>
  <c r="I535" i="10" s="1"/>
  <c r="K535" i="10" s="1"/>
  <c r="M535" i="10" s="1"/>
  <c r="O535" i="10" s="1"/>
  <c r="Q535" i="10" s="1"/>
  <c r="S535" i="10" s="1"/>
  <c r="U535" i="10" s="1"/>
  <c r="G535" i="10"/>
  <c r="I534" i="10"/>
  <c r="K534" i="10" s="1"/>
  <c r="M534" i="10" s="1"/>
  <c r="O534" i="10" s="1"/>
  <c r="Q534" i="10" s="1"/>
  <c r="S534" i="10" s="1"/>
  <c r="U534" i="10" s="1"/>
  <c r="T533" i="10"/>
  <c r="T532" i="10" s="1"/>
  <c r="R533" i="10"/>
  <c r="P533" i="10"/>
  <c r="N533" i="10"/>
  <c r="N532" i="10" s="1"/>
  <c r="L533" i="10"/>
  <c r="J533" i="10"/>
  <c r="J532" i="10" s="1"/>
  <c r="H533" i="10"/>
  <c r="G533" i="10"/>
  <c r="R532" i="10"/>
  <c r="G532" i="10"/>
  <c r="M531" i="10"/>
  <c r="O531" i="10" s="1"/>
  <c r="Q531" i="10" s="1"/>
  <c r="S531" i="10" s="1"/>
  <c r="U531" i="10" s="1"/>
  <c r="K531" i="10"/>
  <c r="I531" i="10"/>
  <c r="T530" i="10"/>
  <c r="T529" i="10" s="1"/>
  <c r="T528" i="10" s="1"/>
  <c r="T527" i="10" s="1"/>
  <c r="T526" i="10" s="1"/>
  <c r="R530" i="10"/>
  <c r="P530" i="10"/>
  <c r="P529" i="10" s="1"/>
  <c r="N530" i="10"/>
  <c r="L530" i="10"/>
  <c r="L529" i="10" s="1"/>
  <c r="J530" i="10"/>
  <c r="I530" i="10"/>
  <c r="K530" i="10" s="1"/>
  <c r="H530" i="10"/>
  <c r="G530" i="10"/>
  <c r="R529" i="10"/>
  <c r="N529" i="10"/>
  <c r="J529" i="10"/>
  <c r="H529" i="10"/>
  <c r="G529" i="10"/>
  <c r="R528" i="10"/>
  <c r="R527" i="10" s="1"/>
  <c r="R526" i="10" s="1"/>
  <c r="R525" i="10" s="1"/>
  <c r="T525" i="10"/>
  <c r="O523" i="10"/>
  <c r="Q523" i="10" s="1"/>
  <c r="S523" i="10" s="1"/>
  <c r="U523" i="10" s="1"/>
  <c r="M523" i="10"/>
  <c r="T522" i="10"/>
  <c r="R522" i="10"/>
  <c r="P522" i="10"/>
  <c r="O522" i="10"/>
  <c r="Q522" i="10" s="1"/>
  <c r="N522" i="10"/>
  <c r="M522" i="10"/>
  <c r="L522" i="10"/>
  <c r="K521" i="10"/>
  <c r="M521" i="10" s="1"/>
  <c r="O521" i="10" s="1"/>
  <c r="Q521" i="10" s="1"/>
  <c r="S521" i="10" s="1"/>
  <c r="U521" i="10" s="1"/>
  <c r="I521" i="10"/>
  <c r="T520" i="10"/>
  <c r="R520" i="10"/>
  <c r="P520" i="10"/>
  <c r="P517" i="10" s="1"/>
  <c r="N520" i="10"/>
  <c r="L520" i="10"/>
  <c r="J520" i="10"/>
  <c r="H520" i="10"/>
  <c r="G520" i="10"/>
  <c r="I520" i="10" s="1"/>
  <c r="K520" i="10" s="1"/>
  <c r="M520" i="10" s="1"/>
  <c r="O520" i="10" s="1"/>
  <c r="Q520" i="10" s="1"/>
  <c r="S520" i="10" s="1"/>
  <c r="U520" i="10" s="1"/>
  <c r="M519" i="10"/>
  <c r="O519" i="10" s="1"/>
  <c r="Q519" i="10" s="1"/>
  <c r="S519" i="10" s="1"/>
  <c r="U519" i="10" s="1"/>
  <c r="I519" i="10"/>
  <c r="K519" i="10" s="1"/>
  <c r="T518" i="10"/>
  <c r="R518" i="10"/>
  <c r="P518" i="10"/>
  <c r="N518" i="10"/>
  <c r="L518" i="10"/>
  <c r="L517" i="10" s="1"/>
  <c r="L516" i="10" s="1"/>
  <c r="L515" i="10" s="1"/>
  <c r="L514" i="10" s="1"/>
  <c r="L513" i="10" s="1"/>
  <c r="L512" i="10" s="1"/>
  <c r="J518" i="10"/>
  <c r="J517" i="10" s="1"/>
  <c r="H518" i="10"/>
  <c r="G518" i="10"/>
  <c r="T517" i="10"/>
  <c r="T516" i="10" s="1"/>
  <c r="T515" i="10" s="1"/>
  <c r="T514" i="10" s="1"/>
  <c r="T513" i="10" s="1"/>
  <c r="T512" i="10" s="1"/>
  <c r="P516" i="10"/>
  <c r="P515" i="10" s="1"/>
  <c r="J516" i="10"/>
  <c r="J515" i="10"/>
  <c r="P514" i="10"/>
  <c r="P513" i="10" s="1"/>
  <c r="P512" i="10" s="1"/>
  <c r="J514" i="10"/>
  <c r="J513" i="10" s="1"/>
  <c r="J512" i="10" s="1"/>
  <c r="O511" i="10"/>
  <c r="Q511" i="10" s="1"/>
  <c r="S511" i="10" s="1"/>
  <c r="U511" i="10" s="1"/>
  <c r="M511" i="10"/>
  <c r="I511" i="10"/>
  <c r="K511" i="10" s="1"/>
  <c r="T510" i="10"/>
  <c r="T509" i="10" s="1"/>
  <c r="T508" i="10" s="1"/>
  <c r="T507" i="10" s="1"/>
  <c r="T506" i="10" s="1"/>
  <c r="T505" i="10" s="1"/>
  <c r="T490" i="10" s="1"/>
  <c r="R510" i="10"/>
  <c r="R509" i="10" s="1"/>
  <c r="P510" i="10"/>
  <c r="N510" i="10"/>
  <c r="N509" i="10" s="1"/>
  <c r="L510" i="10"/>
  <c r="J510" i="10"/>
  <c r="J509" i="10" s="1"/>
  <c r="H510" i="10"/>
  <c r="I510" i="10" s="1"/>
  <c r="K510" i="10" s="1"/>
  <c r="M510" i="10" s="1"/>
  <c r="O510" i="10" s="1"/>
  <c r="Q510" i="10" s="1"/>
  <c r="S510" i="10" s="1"/>
  <c r="U510" i="10" s="1"/>
  <c r="G510" i="10"/>
  <c r="P509" i="10"/>
  <c r="P508" i="10" s="1"/>
  <c r="P507" i="10" s="1"/>
  <c r="P506" i="10" s="1"/>
  <c r="P505" i="10" s="1"/>
  <c r="P490" i="10" s="1"/>
  <c r="L509" i="10"/>
  <c r="G509" i="10"/>
  <c r="R508" i="10"/>
  <c r="R507" i="10" s="1"/>
  <c r="R506" i="10" s="1"/>
  <c r="R505" i="10" s="1"/>
  <c r="N508" i="10"/>
  <c r="N507" i="10" s="1"/>
  <c r="N506" i="10" s="1"/>
  <c r="N505" i="10" s="1"/>
  <c r="L508" i="10"/>
  <c r="L507" i="10" s="1"/>
  <c r="J508" i="10"/>
  <c r="J507" i="10" s="1"/>
  <c r="G508" i="10"/>
  <c r="L506" i="10"/>
  <c r="L505" i="10" s="1"/>
  <c r="J506" i="10"/>
  <c r="J505" i="10" s="1"/>
  <c r="I504" i="10"/>
  <c r="K504" i="10" s="1"/>
  <c r="M504" i="10" s="1"/>
  <c r="O504" i="10" s="1"/>
  <c r="Q504" i="10" s="1"/>
  <c r="S504" i="10" s="1"/>
  <c r="U504" i="10" s="1"/>
  <c r="T503" i="10"/>
  <c r="R503" i="10"/>
  <c r="R502" i="10" s="1"/>
  <c r="R501" i="10" s="1"/>
  <c r="P503" i="10"/>
  <c r="N503" i="10"/>
  <c r="L503" i="10"/>
  <c r="J503" i="10"/>
  <c r="J502" i="10" s="1"/>
  <c r="J501" i="10" s="1"/>
  <c r="J500" i="10" s="1"/>
  <c r="J499" i="10" s="1"/>
  <c r="J498" i="10" s="1"/>
  <c r="I503" i="10"/>
  <c r="H503" i="10"/>
  <c r="G503" i="10"/>
  <c r="G502" i="10" s="1"/>
  <c r="G501" i="10" s="1"/>
  <c r="I501" i="10" s="1"/>
  <c r="K501" i="10" s="1"/>
  <c r="M501" i="10" s="1"/>
  <c r="O501" i="10" s="1"/>
  <c r="Q501" i="10" s="1"/>
  <c r="S501" i="10" s="1"/>
  <c r="U501" i="10" s="1"/>
  <c r="T502" i="10"/>
  <c r="P502" i="10"/>
  <c r="P501" i="10" s="1"/>
  <c r="P500" i="10" s="1"/>
  <c r="P499" i="10" s="1"/>
  <c r="N502" i="10"/>
  <c r="N501" i="10" s="1"/>
  <c r="N500" i="10" s="1"/>
  <c r="N499" i="10" s="1"/>
  <c r="N498" i="10" s="1"/>
  <c r="L502" i="10"/>
  <c r="L501" i="10" s="1"/>
  <c r="L500" i="10" s="1"/>
  <c r="L499" i="10" s="1"/>
  <c r="L498" i="10" s="1"/>
  <c r="I502" i="10"/>
  <c r="K502" i="10" s="1"/>
  <c r="M502" i="10" s="1"/>
  <c r="O502" i="10" s="1"/>
  <c r="Q502" i="10" s="1"/>
  <c r="S502" i="10" s="1"/>
  <c r="U502" i="10" s="1"/>
  <c r="H502" i="10"/>
  <c r="T501" i="10"/>
  <c r="T500" i="10" s="1"/>
  <c r="T499" i="10" s="1"/>
  <c r="T498" i="10" s="1"/>
  <c r="H501" i="10"/>
  <c r="R500" i="10"/>
  <c r="H500" i="10"/>
  <c r="H499" i="10" s="1"/>
  <c r="H498" i="10" s="1"/>
  <c r="G500" i="10"/>
  <c r="I500" i="10" s="1"/>
  <c r="K500" i="10" s="1"/>
  <c r="M500" i="10" s="1"/>
  <c r="R499" i="10"/>
  <c r="R498" i="10" s="1"/>
  <c r="G499" i="10"/>
  <c r="P498" i="10"/>
  <c r="S497" i="10"/>
  <c r="U497" i="10" s="1"/>
  <c r="K497" i="10"/>
  <c r="M497" i="10" s="1"/>
  <c r="O497" i="10" s="1"/>
  <c r="Q497" i="10" s="1"/>
  <c r="I497" i="10"/>
  <c r="T496" i="10"/>
  <c r="T495" i="10" s="1"/>
  <c r="R496" i="10"/>
  <c r="R495" i="10" s="1"/>
  <c r="R494" i="10" s="1"/>
  <c r="R493" i="10" s="1"/>
  <c r="R492" i="10" s="1"/>
  <c r="R491" i="10" s="1"/>
  <c r="R490" i="10" s="1"/>
  <c r="P496" i="10"/>
  <c r="P495" i="10" s="1"/>
  <c r="N496" i="10"/>
  <c r="N495" i="10" s="1"/>
  <c r="L496" i="10"/>
  <c r="L495" i="10" s="1"/>
  <c r="L494" i="10" s="1"/>
  <c r="L493" i="10" s="1"/>
  <c r="L492" i="10" s="1"/>
  <c r="L491" i="10" s="1"/>
  <c r="J496" i="10"/>
  <c r="H496" i="10"/>
  <c r="H495" i="10" s="1"/>
  <c r="H494" i="10" s="1"/>
  <c r="H493" i="10" s="1"/>
  <c r="H492" i="10" s="1"/>
  <c r="G496" i="10"/>
  <c r="J495" i="10"/>
  <c r="T494" i="10"/>
  <c r="P494" i="10"/>
  <c r="P493" i="10" s="1"/>
  <c r="P492" i="10" s="1"/>
  <c r="N494" i="10"/>
  <c r="N493" i="10" s="1"/>
  <c r="N492" i="10" s="1"/>
  <c r="N491" i="10" s="1"/>
  <c r="N490" i="10" s="1"/>
  <c r="J494" i="10"/>
  <c r="J493" i="10" s="1"/>
  <c r="J492" i="10" s="1"/>
  <c r="J491" i="10" s="1"/>
  <c r="J490" i="10" s="1"/>
  <c r="T493" i="10"/>
  <c r="T492" i="10" s="1"/>
  <c r="T491" i="10" s="1"/>
  <c r="P491" i="10"/>
  <c r="H491" i="10"/>
  <c r="S489" i="10"/>
  <c r="U489" i="10" s="1"/>
  <c r="T488" i="10"/>
  <c r="T487" i="10" s="1"/>
  <c r="R488" i="10"/>
  <c r="S488" i="10" s="1"/>
  <c r="U488" i="10" s="1"/>
  <c r="R487" i="10"/>
  <c r="S487" i="10" s="1"/>
  <c r="U487" i="10" s="1"/>
  <c r="T486" i="10"/>
  <c r="U486" i="10" s="1"/>
  <c r="R486" i="10"/>
  <c r="S486" i="10" s="1"/>
  <c r="R485" i="10"/>
  <c r="S485" i="10" s="1"/>
  <c r="M484" i="10"/>
  <c r="O484" i="10" s="1"/>
  <c r="Q484" i="10" s="1"/>
  <c r="S484" i="10" s="1"/>
  <c r="U484" i="10" s="1"/>
  <c r="K484" i="10"/>
  <c r="I484" i="10"/>
  <c r="T483" i="10"/>
  <c r="R483" i="10"/>
  <c r="P483" i="10"/>
  <c r="N483" i="10"/>
  <c r="L483" i="10"/>
  <c r="J483" i="10"/>
  <c r="H483" i="10"/>
  <c r="G483" i="10"/>
  <c r="I483" i="10" s="1"/>
  <c r="K483" i="10" s="1"/>
  <c r="M483" i="10" s="1"/>
  <c r="O483" i="10" s="1"/>
  <c r="Q483" i="10" s="1"/>
  <c r="S483" i="10" s="1"/>
  <c r="U483" i="10" s="1"/>
  <c r="I482" i="10"/>
  <c r="K482" i="10" s="1"/>
  <c r="M482" i="10" s="1"/>
  <c r="O482" i="10" s="1"/>
  <c r="Q482" i="10" s="1"/>
  <c r="S482" i="10" s="1"/>
  <c r="U482" i="10" s="1"/>
  <c r="T481" i="10"/>
  <c r="R481" i="10"/>
  <c r="R478" i="10" s="1"/>
  <c r="P481" i="10"/>
  <c r="N481" i="10"/>
  <c r="L481" i="10"/>
  <c r="J481" i="10"/>
  <c r="J478" i="10" s="1"/>
  <c r="I481" i="10"/>
  <c r="H481" i="10"/>
  <c r="G481" i="10"/>
  <c r="M480" i="10"/>
  <c r="O480" i="10" s="1"/>
  <c r="Q480" i="10" s="1"/>
  <c r="S480" i="10" s="1"/>
  <c r="U480" i="10" s="1"/>
  <c r="K480" i="10"/>
  <c r="I480" i="10"/>
  <c r="T479" i="10"/>
  <c r="R479" i="10"/>
  <c r="P479" i="10"/>
  <c r="P478" i="10" s="1"/>
  <c r="N479" i="10"/>
  <c r="L479" i="10"/>
  <c r="L478" i="10" s="1"/>
  <c r="J479" i="10"/>
  <c r="H479" i="10"/>
  <c r="H478" i="10" s="1"/>
  <c r="G479" i="10"/>
  <c r="I479" i="10" s="1"/>
  <c r="K479" i="10" s="1"/>
  <c r="M479" i="10" s="1"/>
  <c r="O479" i="10" s="1"/>
  <c r="Q479" i="10" s="1"/>
  <c r="S479" i="10" s="1"/>
  <c r="U479" i="10" s="1"/>
  <c r="N478" i="10"/>
  <c r="I477" i="10"/>
  <c r="K477" i="10" s="1"/>
  <c r="M477" i="10" s="1"/>
  <c r="O477" i="10" s="1"/>
  <c r="Q477" i="10" s="1"/>
  <c r="S477" i="10" s="1"/>
  <c r="U477" i="10" s="1"/>
  <c r="T476" i="10"/>
  <c r="R476" i="10"/>
  <c r="P476" i="10"/>
  <c r="N476" i="10"/>
  <c r="L476" i="10"/>
  <c r="J476" i="10"/>
  <c r="I476" i="10"/>
  <c r="K476" i="10" s="1"/>
  <c r="H476" i="10"/>
  <c r="G476" i="10"/>
  <c r="I475" i="10"/>
  <c r="K475" i="10" s="1"/>
  <c r="M475" i="10" s="1"/>
  <c r="O475" i="10" s="1"/>
  <c r="Q475" i="10" s="1"/>
  <c r="S475" i="10" s="1"/>
  <c r="U475" i="10" s="1"/>
  <c r="T474" i="10"/>
  <c r="T473" i="10" s="1"/>
  <c r="R474" i="10"/>
  <c r="P474" i="10"/>
  <c r="P473" i="10" s="1"/>
  <c r="N474" i="10"/>
  <c r="N473" i="10" s="1"/>
  <c r="L474" i="10"/>
  <c r="J474" i="10"/>
  <c r="J473" i="10" s="1"/>
  <c r="H474" i="10"/>
  <c r="H473" i="10" s="1"/>
  <c r="G474" i="10"/>
  <c r="R473" i="10"/>
  <c r="K472" i="10"/>
  <c r="M472" i="10" s="1"/>
  <c r="O472" i="10" s="1"/>
  <c r="Q472" i="10" s="1"/>
  <c r="S472" i="10" s="1"/>
  <c r="U472" i="10" s="1"/>
  <c r="I472" i="10"/>
  <c r="T471" i="10"/>
  <c r="T470" i="10" s="1"/>
  <c r="R471" i="10"/>
  <c r="P471" i="10"/>
  <c r="P470" i="10" s="1"/>
  <c r="N471" i="10"/>
  <c r="L471" i="10"/>
  <c r="L470" i="10" s="1"/>
  <c r="J471" i="10"/>
  <c r="H471" i="10"/>
  <c r="H470" i="10" s="1"/>
  <c r="H469" i="10" s="1"/>
  <c r="H468" i="10" s="1"/>
  <c r="H467" i="10" s="1"/>
  <c r="H466" i="10" s="1"/>
  <c r="G471" i="10"/>
  <c r="R470" i="10"/>
  <c r="N470" i="10"/>
  <c r="N469" i="10" s="1"/>
  <c r="N468" i="10" s="1"/>
  <c r="N467" i="10" s="1"/>
  <c r="N466" i="10" s="1"/>
  <c r="J470" i="10"/>
  <c r="G470" i="10"/>
  <c r="Q465" i="10"/>
  <c r="S465" i="10" s="1"/>
  <c r="U465" i="10" s="1"/>
  <c r="T464" i="10"/>
  <c r="T463" i="10" s="1"/>
  <c r="R464" i="10"/>
  <c r="P464" i="10"/>
  <c r="P463" i="10" s="1"/>
  <c r="Q463" i="10" s="1"/>
  <c r="R463" i="10"/>
  <c r="R462" i="10" s="1"/>
  <c r="R461" i="10" s="1"/>
  <c r="R460" i="10" s="1"/>
  <c r="T462" i="10"/>
  <c r="T461" i="10" s="1"/>
  <c r="P462" i="10"/>
  <c r="T460" i="10"/>
  <c r="I459" i="10"/>
  <c r="K459" i="10" s="1"/>
  <c r="M459" i="10" s="1"/>
  <c r="O459" i="10" s="1"/>
  <c r="Q459" i="10" s="1"/>
  <c r="S459" i="10" s="1"/>
  <c r="U459" i="10" s="1"/>
  <c r="T458" i="10"/>
  <c r="R458" i="10"/>
  <c r="R457" i="10" s="1"/>
  <c r="R456" i="10" s="1"/>
  <c r="R455" i="10" s="1"/>
  <c r="P458" i="10"/>
  <c r="N458" i="10"/>
  <c r="N457" i="10" s="1"/>
  <c r="N456" i="10" s="1"/>
  <c r="L458" i="10"/>
  <c r="J458" i="10"/>
  <c r="J457" i="10" s="1"/>
  <c r="J456" i="10" s="1"/>
  <c r="J455" i="10" s="1"/>
  <c r="I458" i="10"/>
  <c r="H458" i="10"/>
  <c r="G458" i="10"/>
  <c r="G457" i="10" s="1"/>
  <c r="I457" i="10" s="1"/>
  <c r="K457" i="10" s="1"/>
  <c r="M457" i="10" s="1"/>
  <c r="O457" i="10" s="1"/>
  <c r="Q457" i="10" s="1"/>
  <c r="S457" i="10" s="1"/>
  <c r="U457" i="10" s="1"/>
  <c r="T457" i="10"/>
  <c r="P457" i="10"/>
  <c r="L457" i="10"/>
  <c r="H457" i="10"/>
  <c r="T456" i="10"/>
  <c r="T455" i="10" s="1"/>
  <c r="P456" i="10"/>
  <c r="P455" i="10" s="1"/>
  <c r="L456" i="10"/>
  <c r="L455" i="10" s="1"/>
  <c r="H456" i="10"/>
  <c r="H455" i="10" s="1"/>
  <c r="G456" i="10"/>
  <c r="I456" i="10" s="1"/>
  <c r="K456" i="10" s="1"/>
  <c r="M456" i="10" s="1"/>
  <c r="O456" i="10" s="1"/>
  <c r="Q456" i="10" s="1"/>
  <c r="S456" i="10" s="1"/>
  <c r="U456" i="10" s="1"/>
  <c r="N455" i="10"/>
  <c r="I454" i="10"/>
  <c r="K454" i="10" s="1"/>
  <c r="M454" i="10" s="1"/>
  <c r="O454" i="10" s="1"/>
  <c r="Q454" i="10" s="1"/>
  <c r="S454" i="10" s="1"/>
  <c r="U454" i="10" s="1"/>
  <c r="T453" i="10"/>
  <c r="R453" i="10"/>
  <c r="R452" i="10" s="1"/>
  <c r="P453" i="10"/>
  <c r="P452" i="10" s="1"/>
  <c r="P451" i="10" s="1"/>
  <c r="P450" i="10" s="1"/>
  <c r="N453" i="10"/>
  <c r="N452" i="10" s="1"/>
  <c r="N451" i="10" s="1"/>
  <c r="N450" i="10" s="1"/>
  <c r="L453" i="10"/>
  <c r="J453" i="10"/>
  <c r="J452" i="10" s="1"/>
  <c r="J451" i="10" s="1"/>
  <c r="J450" i="10" s="1"/>
  <c r="I453" i="10"/>
  <c r="K453" i="10" s="1"/>
  <c r="H453" i="10"/>
  <c r="G453" i="10"/>
  <c r="T452" i="10"/>
  <c r="T451" i="10" s="1"/>
  <c r="T450" i="10" s="1"/>
  <c r="T445" i="10" s="1"/>
  <c r="T444" i="10" s="1"/>
  <c r="T443" i="10" s="1"/>
  <c r="L452" i="10"/>
  <c r="L451" i="10" s="1"/>
  <c r="L450" i="10" s="1"/>
  <c r="H452" i="10"/>
  <c r="H451" i="10" s="1"/>
  <c r="H450" i="10" s="1"/>
  <c r="G452" i="10"/>
  <c r="R451" i="10"/>
  <c r="R450" i="10" s="1"/>
  <c r="K449" i="10"/>
  <c r="M449" i="10" s="1"/>
  <c r="O449" i="10" s="1"/>
  <c r="Q449" i="10" s="1"/>
  <c r="S449" i="10" s="1"/>
  <c r="U449" i="10" s="1"/>
  <c r="I449" i="10"/>
  <c r="T448" i="10"/>
  <c r="T447" i="10" s="1"/>
  <c r="T446" i="10" s="1"/>
  <c r="R448" i="10"/>
  <c r="P448" i="10"/>
  <c r="P447" i="10" s="1"/>
  <c r="P446" i="10" s="1"/>
  <c r="N448" i="10"/>
  <c r="L448" i="10"/>
  <c r="L447" i="10" s="1"/>
  <c r="L446" i="10" s="1"/>
  <c r="L445" i="10" s="1"/>
  <c r="L444" i="10" s="1"/>
  <c r="L443" i="10" s="1"/>
  <c r="J448" i="10"/>
  <c r="H448" i="10"/>
  <c r="H447" i="10" s="1"/>
  <c r="H446" i="10" s="1"/>
  <c r="G448" i="10"/>
  <c r="I448" i="10" s="1"/>
  <c r="K448" i="10" s="1"/>
  <c r="R447" i="10"/>
  <c r="R446" i="10" s="1"/>
  <c r="N447" i="10"/>
  <c r="J447" i="10"/>
  <c r="J446" i="10" s="1"/>
  <c r="G447" i="10"/>
  <c r="N446" i="10"/>
  <c r="P445" i="10"/>
  <c r="P444" i="10" s="1"/>
  <c r="H445" i="10"/>
  <c r="H444" i="10" s="1"/>
  <c r="H443" i="10" s="1"/>
  <c r="I442" i="10"/>
  <c r="K442" i="10" s="1"/>
  <c r="M442" i="10" s="1"/>
  <c r="O442" i="10" s="1"/>
  <c r="Q442" i="10" s="1"/>
  <c r="S442" i="10" s="1"/>
  <c r="U442" i="10" s="1"/>
  <c r="T441" i="10"/>
  <c r="R441" i="10"/>
  <c r="R440" i="10" s="1"/>
  <c r="P441" i="10"/>
  <c r="P440" i="10" s="1"/>
  <c r="P439" i="10" s="1"/>
  <c r="P438" i="10" s="1"/>
  <c r="N441" i="10"/>
  <c r="N440" i="10" s="1"/>
  <c r="L441" i="10"/>
  <c r="L440" i="10" s="1"/>
  <c r="L439" i="10" s="1"/>
  <c r="L438" i="10" s="1"/>
  <c r="J441" i="10"/>
  <c r="J440" i="10" s="1"/>
  <c r="H441" i="10"/>
  <c r="I441" i="10" s="1"/>
  <c r="G441" i="10"/>
  <c r="T440" i="10"/>
  <c r="H440" i="10"/>
  <c r="H439" i="10" s="1"/>
  <c r="H438" i="10" s="1"/>
  <c r="G440" i="10"/>
  <c r="I440" i="10" s="1"/>
  <c r="K440" i="10" s="1"/>
  <c r="T439" i="10"/>
  <c r="T438" i="10" s="1"/>
  <c r="R439" i="10"/>
  <c r="R438" i="10" s="1"/>
  <c r="N439" i="10"/>
  <c r="J439" i="10"/>
  <c r="N438" i="10"/>
  <c r="J438" i="10"/>
  <c r="O437" i="10"/>
  <c r="Q437" i="10" s="1"/>
  <c r="S437" i="10" s="1"/>
  <c r="U437" i="10" s="1"/>
  <c r="K437" i="10"/>
  <c r="M437" i="10" s="1"/>
  <c r="I437" i="10"/>
  <c r="T436" i="10"/>
  <c r="R436" i="10"/>
  <c r="P436" i="10"/>
  <c r="N436" i="10"/>
  <c r="L436" i="10"/>
  <c r="J436" i="10"/>
  <c r="I436" i="10"/>
  <c r="K436" i="10" s="1"/>
  <c r="M436" i="10" s="1"/>
  <c r="O436" i="10" s="1"/>
  <c r="Q436" i="10" s="1"/>
  <c r="S436" i="10" s="1"/>
  <c r="U436" i="10" s="1"/>
  <c r="H436" i="10"/>
  <c r="G436" i="10"/>
  <c r="G435" i="10" s="1"/>
  <c r="T435" i="10"/>
  <c r="T434" i="10" s="1"/>
  <c r="T433" i="10" s="1"/>
  <c r="R435" i="10"/>
  <c r="P435" i="10"/>
  <c r="P434" i="10" s="1"/>
  <c r="P433" i="10" s="1"/>
  <c r="N435" i="10"/>
  <c r="L435" i="10"/>
  <c r="L434" i="10" s="1"/>
  <c r="J435" i="10"/>
  <c r="H435" i="10"/>
  <c r="H434" i="10" s="1"/>
  <c r="R434" i="10"/>
  <c r="N434" i="10"/>
  <c r="J434" i="10"/>
  <c r="J433" i="10" s="1"/>
  <c r="G434" i="10"/>
  <c r="G433" i="10" s="1"/>
  <c r="I433" i="10" s="1"/>
  <c r="K433" i="10" s="1"/>
  <c r="M433" i="10" s="1"/>
  <c r="O433" i="10" s="1"/>
  <c r="Q433" i="10" s="1"/>
  <c r="S433" i="10" s="1"/>
  <c r="U433" i="10" s="1"/>
  <c r="R433" i="10"/>
  <c r="N433" i="10"/>
  <c r="L433" i="10"/>
  <c r="H433" i="10"/>
  <c r="Q432" i="10"/>
  <c r="S432" i="10" s="1"/>
  <c r="U432" i="10" s="1"/>
  <c r="O432" i="10"/>
  <c r="T431" i="10"/>
  <c r="R431" i="10"/>
  <c r="Q431" i="10"/>
  <c r="S431" i="10" s="1"/>
  <c r="U431" i="10" s="1"/>
  <c r="P431" i="10"/>
  <c r="O431" i="10"/>
  <c r="N431" i="10"/>
  <c r="T430" i="10"/>
  <c r="R430" i="10"/>
  <c r="Q430" i="10"/>
  <c r="S430" i="10" s="1"/>
  <c r="U430" i="10" s="1"/>
  <c r="P430" i="10"/>
  <c r="O430" i="10"/>
  <c r="N430" i="10"/>
  <c r="K429" i="10"/>
  <c r="M429" i="10" s="1"/>
  <c r="O429" i="10" s="1"/>
  <c r="Q429" i="10" s="1"/>
  <c r="S429" i="10" s="1"/>
  <c r="U429" i="10" s="1"/>
  <c r="I429" i="10"/>
  <c r="T428" i="10"/>
  <c r="T427" i="10" s="1"/>
  <c r="R428" i="10"/>
  <c r="P428" i="10"/>
  <c r="P427" i="10" s="1"/>
  <c r="N428" i="10"/>
  <c r="L428" i="10"/>
  <c r="L427" i="10" s="1"/>
  <c r="J428" i="10"/>
  <c r="J427" i="10" s="1"/>
  <c r="J422" i="10" s="1"/>
  <c r="H428" i="10"/>
  <c r="H427" i="10" s="1"/>
  <c r="G428" i="10"/>
  <c r="I428" i="10" s="1"/>
  <c r="R427" i="10"/>
  <c r="N427" i="10"/>
  <c r="G427" i="10"/>
  <c r="I427" i="10" s="1"/>
  <c r="K427" i="10" s="1"/>
  <c r="M427" i="10" s="1"/>
  <c r="O427" i="10" s="1"/>
  <c r="Q427" i="10" s="1"/>
  <c r="S427" i="10" s="1"/>
  <c r="U427" i="10" s="1"/>
  <c r="K426" i="10"/>
  <c r="M426" i="10" s="1"/>
  <c r="O426" i="10" s="1"/>
  <c r="Q426" i="10" s="1"/>
  <c r="S426" i="10" s="1"/>
  <c r="U426" i="10" s="1"/>
  <c r="I426" i="10"/>
  <c r="T425" i="10"/>
  <c r="T424" i="10" s="1"/>
  <c r="T423" i="10" s="1"/>
  <c r="R425" i="10"/>
  <c r="P425" i="10"/>
  <c r="N425" i="10"/>
  <c r="L425" i="10"/>
  <c r="J425" i="10"/>
  <c r="I425" i="10"/>
  <c r="K425" i="10" s="1"/>
  <c r="M425" i="10" s="1"/>
  <c r="O425" i="10" s="1"/>
  <c r="Q425" i="10" s="1"/>
  <c r="S425" i="10" s="1"/>
  <c r="U425" i="10" s="1"/>
  <c r="H425" i="10"/>
  <c r="G425" i="10"/>
  <c r="R424" i="10"/>
  <c r="R423" i="10" s="1"/>
  <c r="R422" i="10" s="1"/>
  <c r="P424" i="10"/>
  <c r="P423" i="10" s="1"/>
  <c r="N424" i="10"/>
  <c r="N423" i="10" s="1"/>
  <c r="L424" i="10"/>
  <c r="L423" i="10" s="1"/>
  <c r="L422" i="10" s="1"/>
  <c r="K424" i="10"/>
  <c r="M424" i="10" s="1"/>
  <c r="O424" i="10" s="1"/>
  <c r="Q424" i="10" s="1"/>
  <c r="S424" i="10" s="1"/>
  <c r="U424" i="10" s="1"/>
  <c r="J424" i="10"/>
  <c r="H424" i="10"/>
  <c r="H423" i="10" s="1"/>
  <c r="H422" i="10" s="1"/>
  <c r="G424" i="10"/>
  <c r="I424" i="10" s="1"/>
  <c r="J423" i="10"/>
  <c r="G423" i="10"/>
  <c r="T422" i="10"/>
  <c r="P422" i="10"/>
  <c r="N422" i="10"/>
  <c r="I421" i="10"/>
  <c r="K421" i="10" s="1"/>
  <c r="M421" i="10" s="1"/>
  <c r="O421" i="10" s="1"/>
  <c r="Q421" i="10" s="1"/>
  <c r="S421" i="10" s="1"/>
  <c r="U421" i="10" s="1"/>
  <c r="T420" i="10"/>
  <c r="R420" i="10"/>
  <c r="R419" i="10" s="1"/>
  <c r="R418" i="10" s="1"/>
  <c r="R417" i="10" s="1"/>
  <c r="P420" i="10"/>
  <c r="N420" i="10"/>
  <c r="N419" i="10" s="1"/>
  <c r="N418" i="10" s="1"/>
  <c r="N417" i="10" s="1"/>
  <c r="L420" i="10"/>
  <c r="J420" i="10"/>
  <c r="H420" i="10"/>
  <c r="G420" i="10"/>
  <c r="G419" i="10" s="1"/>
  <c r="I419" i="10" s="1"/>
  <c r="K419" i="10" s="1"/>
  <c r="M419" i="10" s="1"/>
  <c r="O419" i="10" s="1"/>
  <c r="Q419" i="10" s="1"/>
  <c r="S419" i="10" s="1"/>
  <c r="U419" i="10" s="1"/>
  <c r="T419" i="10"/>
  <c r="P419" i="10"/>
  <c r="P418" i="10" s="1"/>
  <c r="P417" i="10" s="1"/>
  <c r="L419" i="10"/>
  <c r="L418" i="10" s="1"/>
  <c r="L417" i="10" s="1"/>
  <c r="J419" i="10"/>
  <c r="J418" i="10" s="1"/>
  <c r="J417" i="10" s="1"/>
  <c r="H419" i="10"/>
  <c r="H418" i="10" s="1"/>
  <c r="H417" i="10" s="1"/>
  <c r="T418" i="10"/>
  <c r="T417" i="10" s="1"/>
  <c r="I416" i="10"/>
  <c r="K416" i="10" s="1"/>
  <c r="M416" i="10" s="1"/>
  <c r="O416" i="10" s="1"/>
  <c r="Q416" i="10" s="1"/>
  <c r="S416" i="10" s="1"/>
  <c r="U416" i="10" s="1"/>
  <c r="T415" i="10"/>
  <c r="T414" i="10" s="1"/>
  <c r="R415" i="10"/>
  <c r="R414" i="10" s="1"/>
  <c r="P415" i="10"/>
  <c r="N415" i="10"/>
  <c r="N414" i="10" s="1"/>
  <c r="L415" i="10"/>
  <c r="J415" i="10"/>
  <c r="J414" i="10" s="1"/>
  <c r="I415" i="10"/>
  <c r="K415" i="10" s="1"/>
  <c r="M415" i="10" s="1"/>
  <c r="H415" i="10"/>
  <c r="G415" i="10"/>
  <c r="P414" i="10"/>
  <c r="O414" i="10"/>
  <c r="Q414" i="10" s="1"/>
  <c r="S414" i="10" s="1"/>
  <c r="L414" i="10"/>
  <c r="I414" i="10"/>
  <c r="K414" i="10" s="1"/>
  <c r="M414" i="10" s="1"/>
  <c r="H414" i="10"/>
  <c r="G414" i="10"/>
  <c r="Q413" i="10"/>
  <c r="S413" i="10" s="1"/>
  <c r="U413" i="10" s="1"/>
  <c r="I413" i="10"/>
  <c r="K413" i="10" s="1"/>
  <c r="M413" i="10" s="1"/>
  <c r="O413" i="10" s="1"/>
  <c r="T412" i="10"/>
  <c r="R412" i="10"/>
  <c r="R411" i="10" s="1"/>
  <c r="R404" i="10" s="1"/>
  <c r="R403" i="10" s="1"/>
  <c r="P412" i="10"/>
  <c r="N412" i="10"/>
  <c r="L412" i="10"/>
  <c r="J412" i="10"/>
  <c r="I412" i="10"/>
  <c r="K412" i="10" s="1"/>
  <c r="M412" i="10" s="1"/>
  <c r="O412" i="10" s="1"/>
  <c r="Q412" i="10" s="1"/>
  <c r="S412" i="10" s="1"/>
  <c r="U412" i="10" s="1"/>
  <c r="H412" i="10"/>
  <c r="G412" i="10"/>
  <c r="G411" i="10" s="1"/>
  <c r="T411" i="10"/>
  <c r="P411" i="10"/>
  <c r="N411" i="10"/>
  <c r="L411" i="10"/>
  <c r="J411" i="10"/>
  <c r="I411" i="10"/>
  <c r="K411" i="10" s="1"/>
  <c r="M411" i="10" s="1"/>
  <c r="O411" i="10" s="1"/>
  <c r="Q411" i="10" s="1"/>
  <c r="S411" i="10" s="1"/>
  <c r="U411" i="10" s="1"/>
  <c r="H411" i="10"/>
  <c r="I410" i="10"/>
  <c r="K410" i="10" s="1"/>
  <c r="M410" i="10" s="1"/>
  <c r="O410" i="10" s="1"/>
  <c r="Q410" i="10" s="1"/>
  <c r="S410" i="10" s="1"/>
  <c r="U410" i="10" s="1"/>
  <c r="H410" i="10"/>
  <c r="T409" i="10"/>
  <c r="R409" i="10"/>
  <c r="P409" i="10"/>
  <c r="N409" i="10"/>
  <c r="L409" i="10"/>
  <c r="J409" i="10"/>
  <c r="H409" i="10"/>
  <c r="H408" i="10" s="1"/>
  <c r="G409" i="10"/>
  <c r="I409" i="10" s="1"/>
  <c r="K409" i="10" s="1"/>
  <c r="M409" i="10" s="1"/>
  <c r="O409" i="10" s="1"/>
  <c r="Q409" i="10" s="1"/>
  <c r="S409" i="10" s="1"/>
  <c r="U409" i="10" s="1"/>
  <c r="T408" i="10"/>
  <c r="T404" i="10" s="1"/>
  <c r="T403" i="10" s="1"/>
  <c r="T402" i="10" s="1"/>
  <c r="T401" i="10" s="1"/>
  <c r="R408" i="10"/>
  <c r="P408" i="10"/>
  <c r="N408" i="10"/>
  <c r="L408" i="10"/>
  <c r="J408" i="10"/>
  <c r="Q407" i="10"/>
  <c r="S407" i="10" s="1"/>
  <c r="U407" i="10" s="1"/>
  <c r="I407" i="10"/>
  <c r="K407" i="10" s="1"/>
  <c r="M407" i="10" s="1"/>
  <c r="O407" i="10" s="1"/>
  <c r="T406" i="10"/>
  <c r="R406" i="10"/>
  <c r="R405" i="10" s="1"/>
  <c r="P406" i="10"/>
  <c r="N406" i="10"/>
  <c r="N405" i="10" s="1"/>
  <c r="L406" i="10"/>
  <c r="J406" i="10"/>
  <c r="J405" i="10" s="1"/>
  <c r="H406" i="10"/>
  <c r="I406" i="10" s="1"/>
  <c r="G406" i="10"/>
  <c r="T405" i="10"/>
  <c r="P405" i="10"/>
  <c r="P404" i="10" s="1"/>
  <c r="P403" i="10" s="1"/>
  <c r="P402" i="10" s="1"/>
  <c r="P401" i="10" s="1"/>
  <c r="L405" i="10"/>
  <c r="L404" i="10" s="1"/>
  <c r="L403" i="10" s="1"/>
  <c r="L402" i="10" s="1"/>
  <c r="H405" i="10"/>
  <c r="H404" i="10" s="1"/>
  <c r="H403" i="10" s="1"/>
  <c r="H402" i="10" s="1"/>
  <c r="H401" i="10" s="1"/>
  <c r="G405" i="10"/>
  <c r="I405" i="10" s="1"/>
  <c r="K405" i="10" s="1"/>
  <c r="M405" i="10" s="1"/>
  <c r="O405" i="10" s="1"/>
  <c r="Q405" i="10" s="1"/>
  <c r="S405" i="10" s="1"/>
  <c r="U405" i="10" s="1"/>
  <c r="J404" i="10"/>
  <c r="J403" i="10" s="1"/>
  <c r="J402" i="10" s="1"/>
  <c r="J401" i="10" s="1"/>
  <c r="R402" i="10"/>
  <c r="R401" i="10" s="1"/>
  <c r="L401" i="10"/>
  <c r="K400" i="10"/>
  <c r="M400" i="10" s="1"/>
  <c r="O400" i="10" s="1"/>
  <c r="Q400" i="10" s="1"/>
  <c r="S400" i="10" s="1"/>
  <c r="U400" i="10" s="1"/>
  <c r="I400" i="10"/>
  <c r="T399" i="10"/>
  <c r="R399" i="10"/>
  <c r="P399" i="10"/>
  <c r="N399" i="10"/>
  <c r="L399" i="10"/>
  <c r="J399" i="10"/>
  <c r="H399" i="10"/>
  <c r="G399" i="10"/>
  <c r="T398" i="10"/>
  <c r="T397" i="10" s="1"/>
  <c r="T396" i="10" s="1"/>
  <c r="R398" i="10"/>
  <c r="R397" i="10" s="1"/>
  <c r="R396" i="10" s="1"/>
  <c r="P398" i="10"/>
  <c r="N398" i="10"/>
  <c r="N397" i="10" s="1"/>
  <c r="N396" i="10" s="1"/>
  <c r="L398" i="10"/>
  <c r="L397" i="10" s="1"/>
  <c r="L396" i="10" s="1"/>
  <c r="J398" i="10"/>
  <c r="J397" i="10" s="1"/>
  <c r="H398" i="10"/>
  <c r="H397" i="10" s="1"/>
  <c r="H396" i="10" s="1"/>
  <c r="P397" i="10"/>
  <c r="P396" i="10" s="1"/>
  <c r="J396" i="10"/>
  <c r="Q395" i="10"/>
  <c r="S395" i="10" s="1"/>
  <c r="U395" i="10" s="1"/>
  <c r="N395" i="10"/>
  <c r="I395" i="10"/>
  <c r="K395" i="10" s="1"/>
  <c r="M395" i="10" s="1"/>
  <c r="O395" i="10" s="1"/>
  <c r="T394" i="10"/>
  <c r="R394" i="10"/>
  <c r="R393" i="10" s="1"/>
  <c r="R392" i="10" s="1"/>
  <c r="R391" i="10" s="1"/>
  <c r="P394" i="10"/>
  <c r="N394" i="10"/>
  <c r="N393" i="10" s="1"/>
  <c r="N392" i="10" s="1"/>
  <c r="N391" i="10" s="1"/>
  <c r="L394" i="10"/>
  <c r="J394" i="10"/>
  <c r="H394" i="10"/>
  <c r="G394" i="10"/>
  <c r="G393" i="10" s="1"/>
  <c r="I393" i="10" s="1"/>
  <c r="T393" i="10"/>
  <c r="P393" i="10"/>
  <c r="P392" i="10" s="1"/>
  <c r="P391" i="10" s="1"/>
  <c r="L393" i="10"/>
  <c r="L392" i="10" s="1"/>
  <c r="L391" i="10" s="1"/>
  <c r="J393" i="10"/>
  <c r="J392" i="10" s="1"/>
  <c r="J391" i="10" s="1"/>
  <c r="H393" i="10"/>
  <c r="H392" i="10" s="1"/>
  <c r="H391" i="10" s="1"/>
  <c r="T392" i="10"/>
  <c r="T391" i="10" s="1"/>
  <c r="O390" i="10"/>
  <c r="Q390" i="10" s="1"/>
  <c r="S390" i="10" s="1"/>
  <c r="U390" i="10" s="1"/>
  <c r="I390" i="10"/>
  <c r="K390" i="10" s="1"/>
  <c r="M390" i="10" s="1"/>
  <c r="T389" i="10"/>
  <c r="R389" i="10"/>
  <c r="R388" i="10" s="1"/>
  <c r="P389" i="10"/>
  <c r="N389" i="10"/>
  <c r="N388" i="10" s="1"/>
  <c r="L389" i="10"/>
  <c r="J389" i="10"/>
  <c r="J388" i="10" s="1"/>
  <c r="I389" i="10"/>
  <c r="K389" i="10" s="1"/>
  <c r="M389" i="10" s="1"/>
  <c r="O389" i="10" s="1"/>
  <c r="Q389" i="10" s="1"/>
  <c r="S389" i="10" s="1"/>
  <c r="U389" i="10" s="1"/>
  <c r="H389" i="10"/>
  <c r="G389" i="10"/>
  <c r="T388" i="10"/>
  <c r="T387" i="10" s="1"/>
  <c r="T386" i="10" s="1"/>
  <c r="P388" i="10"/>
  <c r="P387" i="10" s="1"/>
  <c r="P386" i="10" s="1"/>
  <c r="O388" i="10"/>
  <c r="Q388" i="10" s="1"/>
  <c r="S388" i="10" s="1"/>
  <c r="U388" i="10" s="1"/>
  <c r="L388" i="10"/>
  <c r="L387" i="10" s="1"/>
  <c r="L386" i="10" s="1"/>
  <c r="I388" i="10"/>
  <c r="K388" i="10" s="1"/>
  <c r="M388" i="10" s="1"/>
  <c r="H388" i="10"/>
  <c r="G388" i="10"/>
  <c r="G387" i="10" s="1"/>
  <c r="I387" i="10" s="1"/>
  <c r="K387" i="10" s="1"/>
  <c r="M387" i="10" s="1"/>
  <c r="R387" i="10"/>
  <c r="N387" i="10"/>
  <c r="N386" i="10" s="1"/>
  <c r="J387" i="10"/>
  <c r="J386" i="10" s="1"/>
  <c r="H387" i="10"/>
  <c r="H386" i="10" s="1"/>
  <c r="R386" i="10"/>
  <c r="M386" i="10"/>
  <c r="O386" i="10" s="1"/>
  <c r="Q386" i="10" s="1"/>
  <c r="S386" i="10" s="1"/>
  <c r="U386" i="10" s="1"/>
  <c r="G386" i="10"/>
  <c r="I386" i="10" s="1"/>
  <c r="K386" i="10" s="1"/>
  <c r="H385" i="10"/>
  <c r="I385" i="10" s="1"/>
  <c r="K385" i="10" s="1"/>
  <c r="M385" i="10" s="1"/>
  <c r="O385" i="10" s="1"/>
  <c r="Q385" i="10" s="1"/>
  <c r="S385" i="10" s="1"/>
  <c r="U385" i="10" s="1"/>
  <c r="T384" i="10"/>
  <c r="R384" i="10"/>
  <c r="R383" i="10" s="1"/>
  <c r="P384" i="10"/>
  <c r="N384" i="10"/>
  <c r="N383" i="10" s="1"/>
  <c r="L384" i="10"/>
  <c r="J384" i="10"/>
  <c r="J383" i="10" s="1"/>
  <c r="G384" i="10"/>
  <c r="T383" i="10"/>
  <c r="P383" i="10"/>
  <c r="L383" i="10"/>
  <c r="G383" i="10"/>
  <c r="I382" i="10"/>
  <c r="K382" i="10" s="1"/>
  <c r="M382" i="10" s="1"/>
  <c r="O382" i="10" s="1"/>
  <c r="Q382" i="10" s="1"/>
  <c r="S382" i="10" s="1"/>
  <c r="U382" i="10" s="1"/>
  <c r="T381" i="10"/>
  <c r="R381" i="10"/>
  <c r="R380" i="10" s="1"/>
  <c r="R379" i="10" s="1"/>
  <c r="P381" i="10"/>
  <c r="N381" i="10"/>
  <c r="L381" i="10"/>
  <c r="J381" i="10"/>
  <c r="I381" i="10"/>
  <c r="K381" i="10" s="1"/>
  <c r="M381" i="10" s="1"/>
  <c r="O381" i="10" s="1"/>
  <c r="Q381" i="10" s="1"/>
  <c r="S381" i="10" s="1"/>
  <c r="U381" i="10" s="1"/>
  <c r="H381" i="10"/>
  <c r="G381" i="10"/>
  <c r="G380" i="10" s="1"/>
  <c r="G379" i="10" s="1"/>
  <c r="T380" i="10"/>
  <c r="T379" i="10" s="1"/>
  <c r="T378" i="10" s="1"/>
  <c r="P380" i="10"/>
  <c r="P379" i="10" s="1"/>
  <c r="P378" i="10" s="1"/>
  <c r="N380" i="10"/>
  <c r="L380" i="10"/>
  <c r="L379" i="10" s="1"/>
  <c r="J380" i="10"/>
  <c r="J379" i="10" s="1"/>
  <c r="J378" i="10" s="1"/>
  <c r="J377" i="10" s="1"/>
  <c r="I380" i="10"/>
  <c r="K380" i="10" s="1"/>
  <c r="M380" i="10" s="1"/>
  <c r="O380" i="10" s="1"/>
  <c r="Q380" i="10" s="1"/>
  <c r="S380" i="10" s="1"/>
  <c r="H380" i="10"/>
  <c r="R378" i="10"/>
  <c r="R377" i="10" s="1"/>
  <c r="R376" i="10" s="1"/>
  <c r="L378" i="10"/>
  <c r="G378" i="10"/>
  <c r="J376" i="10"/>
  <c r="Q374" i="10"/>
  <c r="S374" i="10" s="1"/>
  <c r="U374" i="10" s="1"/>
  <c r="K374" i="10"/>
  <c r="M374" i="10" s="1"/>
  <c r="O374" i="10" s="1"/>
  <c r="I374" i="10"/>
  <c r="T373" i="10"/>
  <c r="R373" i="10"/>
  <c r="R372" i="10" s="1"/>
  <c r="R371" i="10" s="1"/>
  <c r="P373" i="10"/>
  <c r="N373" i="10"/>
  <c r="L373" i="10"/>
  <c r="J373" i="10"/>
  <c r="H373" i="10"/>
  <c r="G373" i="10"/>
  <c r="G372" i="10" s="1"/>
  <c r="G371" i="10" s="1"/>
  <c r="I371" i="10" s="1"/>
  <c r="K371" i="10" s="1"/>
  <c r="M371" i="10" s="1"/>
  <c r="O371" i="10" s="1"/>
  <c r="T372" i="10"/>
  <c r="P372" i="10"/>
  <c r="P371" i="10" s="1"/>
  <c r="P370" i="10" s="1"/>
  <c r="P369" i="10" s="1"/>
  <c r="P368" i="10" s="1"/>
  <c r="P367" i="10" s="1"/>
  <c r="N372" i="10"/>
  <c r="N371" i="10" s="1"/>
  <c r="L372" i="10"/>
  <c r="L371" i="10" s="1"/>
  <c r="J372" i="10"/>
  <c r="J371" i="10" s="1"/>
  <c r="J370" i="10" s="1"/>
  <c r="J369" i="10" s="1"/>
  <c r="J368" i="10" s="1"/>
  <c r="J367" i="10" s="1"/>
  <c r="I372" i="10"/>
  <c r="H372" i="10"/>
  <c r="T371" i="10"/>
  <c r="H371" i="10"/>
  <c r="T370" i="10"/>
  <c r="T369" i="10" s="1"/>
  <c r="T368" i="10" s="1"/>
  <c r="T367" i="10" s="1"/>
  <c r="R370" i="10"/>
  <c r="N370" i="10"/>
  <c r="L370" i="10"/>
  <c r="L369" i="10" s="1"/>
  <c r="L368" i="10" s="1"/>
  <c r="L367" i="10" s="1"/>
  <c r="H370" i="10"/>
  <c r="H369" i="10" s="1"/>
  <c r="G370" i="10"/>
  <c r="I370" i="10" s="1"/>
  <c r="R369" i="10"/>
  <c r="N369" i="10"/>
  <c r="N368" i="10" s="1"/>
  <c r="N367" i="10" s="1"/>
  <c r="G369" i="10"/>
  <c r="G368" i="10" s="1"/>
  <c r="G367" i="10" s="1"/>
  <c r="I367" i="10" s="1"/>
  <c r="K367" i="10" s="1"/>
  <c r="M367" i="10" s="1"/>
  <c r="O367" i="10" s="1"/>
  <c r="Q367" i="10" s="1"/>
  <c r="S367" i="10" s="1"/>
  <c r="U367" i="10" s="1"/>
  <c r="R368" i="10"/>
  <c r="R367" i="10" s="1"/>
  <c r="H368" i="10"/>
  <c r="H367" i="10" s="1"/>
  <c r="K366" i="10"/>
  <c r="M366" i="10" s="1"/>
  <c r="O366" i="10" s="1"/>
  <c r="Q366" i="10" s="1"/>
  <c r="S366" i="10" s="1"/>
  <c r="U366" i="10" s="1"/>
  <c r="I366" i="10"/>
  <c r="T365" i="10"/>
  <c r="R365" i="10"/>
  <c r="R364" i="10" s="1"/>
  <c r="R363" i="10" s="1"/>
  <c r="P365" i="10"/>
  <c r="N365" i="10"/>
  <c r="L365" i="10"/>
  <c r="J365" i="10"/>
  <c r="J364" i="10" s="1"/>
  <c r="J363" i="10" s="1"/>
  <c r="J362" i="10" s="1"/>
  <c r="J361" i="10" s="1"/>
  <c r="H365" i="10"/>
  <c r="G365" i="10"/>
  <c r="G364" i="10" s="1"/>
  <c r="G363" i="10" s="1"/>
  <c r="G362" i="10" s="1"/>
  <c r="T364" i="10"/>
  <c r="P364" i="10"/>
  <c r="P363" i="10" s="1"/>
  <c r="P362" i="10" s="1"/>
  <c r="P361" i="10" s="1"/>
  <c r="N364" i="10"/>
  <c r="N363" i="10" s="1"/>
  <c r="N362" i="10" s="1"/>
  <c r="N361" i="10" s="1"/>
  <c r="L364" i="10"/>
  <c r="L363" i="10" s="1"/>
  <c r="I364" i="10"/>
  <c r="H364" i="10"/>
  <c r="T363" i="10"/>
  <c r="H363" i="10"/>
  <c r="T362" i="10"/>
  <c r="T361" i="10" s="1"/>
  <c r="R362" i="10"/>
  <c r="L362" i="10"/>
  <c r="L361" i="10" s="1"/>
  <c r="H362" i="10"/>
  <c r="H361" i="10" s="1"/>
  <c r="R361" i="10"/>
  <c r="K360" i="10"/>
  <c r="M360" i="10" s="1"/>
  <c r="O360" i="10" s="1"/>
  <c r="Q360" i="10" s="1"/>
  <c r="S360" i="10" s="1"/>
  <c r="U360" i="10" s="1"/>
  <c r="I360" i="10"/>
  <c r="T359" i="10"/>
  <c r="T358" i="10" s="1"/>
  <c r="T357" i="10" s="1"/>
  <c r="R359" i="10"/>
  <c r="P359" i="10"/>
  <c r="N359" i="10"/>
  <c r="L359" i="10"/>
  <c r="J359" i="10"/>
  <c r="I359" i="10"/>
  <c r="K359" i="10" s="1"/>
  <c r="M359" i="10" s="1"/>
  <c r="O359" i="10" s="1"/>
  <c r="Q359" i="10" s="1"/>
  <c r="S359" i="10" s="1"/>
  <c r="U359" i="10" s="1"/>
  <c r="H359" i="10"/>
  <c r="G359" i="10"/>
  <c r="R358" i="10"/>
  <c r="P358" i="10"/>
  <c r="P357" i="10" s="1"/>
  <c r="N358" i="10"/>
  <c r="N357" i="10" s="1"/>
  <c r="N356" i="10" s="1"/>
  <c r="N355" i="10" s="1"/>
  <c r="L358" i="10"/>
  <c r="L357" i="10" s="1"/>
  <c r="J358" i="10"/>
  <c r="J357" i="10" s="1"/>
  <c r="J356" i="10" s="1"/>
  <c r="J355" i="10" s="1"/>
  <c r="H358" i="10"/>
  <c r="H357" i="10" s="1"/>
  <c r="H356" i="10" s="1"/>
  <c r="H355" i="10" s="1"/>
  <c r="G358" i="10"/>
  <c r="R357" i="10"/>
  <c r="R356" i="10" s="1"/>
  <c r="R355" i="10" s="1"/>
  <c r="G357" i="10"/>
  <c r="G356" i="10" s="1"/>
  <c r="T356" i="10"/>
  <c r="P356" i="10"/>
  <c r="L356" i="10"/>
  <c r="L355" i="10" s="1"/>
  <c r="T355" i="10"/>
  <c r="P355" i="10"/>
  <c r="I354" i="10"/>
  <c r="K354" i="10" s="1"/>
  <c r="M354" i="10" s="1"/>
  <c r="O354" i="10" s="1"/>
  <c r="Q354" i="10" s="1"/>
  <c r="S354" i="10" s="1"/>
  <c r="U354" i="10" s="1"/>
  <c r="T353" i="10"/>
  <c r="R353" i="10"/>
  <c r="R352" i="10" s="1"/>
  <c r="R351" i="10" s="1"/>
  <c r="R350" i="10" s="1"/>
  <c r="P353" i="10"/>
  <c r="N353" i="10"/>
  <c r="N352" i="10" s="1"/>
  <c r="N351" i="10" s="1"/>
  <c r="N350" i="10" s="1"/>
  <c r="N349" i="10" s="1"/>
  <c r="N348" i="10" s="1"/>
  <c r="L353" i="10"/>
  <c r="J353" i="10"/>
  <c r="I353" i="10"/>
  <c r="K353" i="10" s="1"/>
  <c r="M353" i="10" s="1"/>
  <c r="O353" i="10" s="1"/>
  <c r="Q353" i="10" s="1"/>
  <c r="S353" i="10" s="1"/>
  <c r="U353" i="10" s="1"/>
  <c r="H353" i="10"/>
  <c r="G353" i="10"/>
  <c r="G352" i="10" s="1"/>
  <c r="G351" i="10" s="1"/>
  <c r="T352" i="10"/>
  <c r="P352" i="10"/>
  <c r="P351" i="10" s="1"/>
  <c r="P350" i="10" s="1"/>
  <c r="P349" i="10" s="1"/>
  <c r="P348" i="10" s="1"/>
  <c r="L352" i="10"/>
  <c r="L351" i="10" s="1"/>
  <c r="L350" i="10" s="1"/>
  <c r="J352" i="10"/>
  <c r="J351" i="10" s="1"/>
  <c r="J350" i="10" s="1"/>
  <c r="J349" i="10" s="1"/>
  <c r="J348" i="10" s="1"/>
  <c r="I352" i="10"/>
  <c r="H352" i="10"/>
  <c r="T351" i="10"/>
  <c r="T350" i="10" s="1"/>
  <c r="T349" i="10" s="1"/>
  <c r="T348" i="10" s="1"/>
  <c r="H351" i="10"/>
  <c r="H350" i="10"/>
  <c r="K347" i="10"/>
  <c r="M347" i="10" s="1"/>
  <c r="O347" i="10" s="1"/>
  <c r="Q347" i="10" s="1"/>
  <c r="S347" i="10" s="1"/>
  <c r="U347" i="10" s="1"/>
  <c r="I347" i="10"/>
  <c r="T346" i="10"/>
  <c r="T345" i="10" s="1"/>
  <c r="R346" i="10"/>
  <c r="R345" i="10" s="1"/>
  <c r="P346" i="10"/>
  <c r="P345" i="10" s="1"/>
  <c r="N346" i="10"/>
  <c r="N345" i="10" s="1"/>
  <c r="L346" i="10"/>
  <c r="L345" i="10" s="1"/>
  <c r="J346" i="10"/>
  <c r="H346" i="10"/>
  <c r="H345" i="10" s="1"/>
  <c r="G346" i="10"/>
  <c r="I346" i="10" s="1"/>
  <c r="K346" i="10" s="1"/>
  <c r="M346" i="10" s="1"/>
  <c r="O346" i="10" s="1"/>
  <c r="Q346" i="10" s="1"/>
  <c r="S346" i="10" s="1"/>
  <c r="U346" i="10" s="1"/>
  <c r="J345" i="10"/>
  <c r="K344" i="10"/>
  <c r="M344" i="10" s="1"/>
  <c r="O344" i="10" s="1"/>
  <c r="Q344" i="10" s="1"/>
  <c r="S344" i="10" s="1"/>
  <c r="U344" i="10" s="1"/>
  <c r="I344" i="10"/>
  <c r="T343" i="10"/>
  <c r="R343" i="10"/>
  <c r="P343" i="10"/>
  <c r="N343" i="10"/>
  <c r="L343" i="10"/>
  <c r="J343" i="10"/>
  <c r="H343" i="10"/>
  <c r="H342" i="10" s="1"/>
  <c r="H341" i="10" s="1"/>
  <c r="H340" i="10" s="1"/>
  <c r="H339" i="10" s="1"/>
  <c r="H338" i="10" s="1"/>
  <c r="H337" i="10" s="1"/>
  <c r="G343" i="10"/>
  <c r="I343" i="10" s="1"/>
  <c r="K343" i="10" s="1"/>
  <c r="M343" i="10" s="1"/>
  <c r="O343" i="10" s="1"/>
  <c r="Q343" i="10" s="1"/>
  <c r="S343" i="10" s="1"/>
  <c r="U343" i="10" s="1"/>
  <c r="T342" i="10"/>
  <c r="T341" i="10" s="1"/>
  <c r="R342" i="10"/>
  <c r="R341" i="10" s="1"/>
  <c r="R340" i="10" s="1"/>
  <c r="R339" i="10" s="1"/>
  <c r="R338" i="10" s="1"/>
  <c r="R337" i="10" s="1"/>
  <c r="P342" i="10"/>
  <c r="P341" i="10" s="1"/>
  <c r="P340" i="10" s="1"/>
  <c r="P339" i="10" s="1"/>
  <c r="P338" i="10" s="1"/>
  <c r="P337" i="10" s="1"/>
  <c r="N342" i="10"/>
  <c r="L342" i="10"/>
  <c r="L341" i="10" s="1"/>
  <c r="L340" i="10" s="1"/>
  <c r="L339" i="10" s="1"/>
  <c r="L338" i="10" s="1"/>
  <c r="L337" i="10" s="1"/>
  <c r="J342" i="10"/>
  <c r="N341" i="10"/>
  <c r="J341" i="10"/>
  <c r="J340" i="10" s="1"/>
  <c r="J339" i="10" s="1"/>
  <c r="J338" i="10" s="1"/>
  <c r="J337" i="10" s="1"/>
  <c r="T340" i="10"/>
  <c r="T339" i="10" s="1"/>
  <c r="T338" i="10" s="1"/>
  <c r="T337" i="10" s="1"/>
  <c r="N340" i="10"/>
  <c r="N339" i="10" s="1"/>
  <c r="N338" i="10" s="1"/>
  <c r="N337" i="10" s="1"/>
  <c r="I335" i="10"/>
  <c r="K335" i="10" s="1"/>
  <c r="M335" i="10" s="1"/>
  <c r="O335" i="10" s="1"/>
  <c r="Q335" i="10" s="1"/>
  <c r="S335" i="10" s="1"/>
  <c r="U335" i="10" s="1"/>
  <c r="T334" i="10"/>
  <c r="T333" i="10" s="1"/>
  <c r="R334" i="10"/>
  <c r="R333" i="10" s="1"/>
  <c r="R332" i="10" s="1"/>
  <c r="R331" i="10" s="1"/>
  <c r="R330" i="10" s="1"/>
  <c r="R329" i="10" s="1"/>
  <c r="R328" i="10" s="1"/>
  <c r="P334" i="10"/>
  <c r="P333" i="10" s="1"/>
  <c r="P332" i="10" s="1"/>
  <c r="P331" i="10" s="1"/>
  <c r="P330" i="10" s="1"/>
  <c r="P329" i="10" s="1"/>
  <c r="P328" i="10" s="1"/>
  <c r="N334" i="10"/>
  <c r="L334" i="10"/>
  <c r="L333" i="10" s="1"/>
  <c r="L332" i="10" s="1"/>
  <c r="L331" i="10" s="1"/>
  <c r="L330" i="10" s="1"/>
  <c r="L329" i="10" s="1"/>
  <c r="L328" i="10" s="1"/>
  <c r="K334" i="10"/>
  <c r="M334" i="10" s="1"/>
  <c r="O334" i="10" s="1"/>
  <c r="Q334" i="10" s="1"/>
  <c r="S334" i="10" s="1"/>
  <c r="U334" i="10" s="1"/>
  <c r="J334" i="10"/>
  <c r="H334" i="10"/>
  <c r="H333" i="10" s="1"/>
  <c r="G334" i="10"/>
  <c r="I334" i="10" s="1"/>
  <c r="N333" i="10"/>
  <c r="J333" i="10"/>
  <c r="J332" i="10" s="1"/>
  <c r="J331" i="10" s="1"/>
  <c r="J330" i="10" s="1"/>
  <c r="J329" i="10" s="1"/>
  <c r="J328" i="10" s="1"/>
  <c r="T332" i="10"/>
  <c r="T331" i="10" s="1"/>
  <c r="T330" i="10" s="1"/>
  <c r="T329" i="10" s="1"/>
  <c r="T328" i="10" s="1"/>
  <c r="N332" i="10"/>
  <c r="N331" i="10" s="1"/>
  <c r="N330" i="10" s="1"/>
  <c r="N329" i="10" s="1"/>
  <c r="N328" i="10" s="1"/>
  <c r="H332" i="10"/>
  <c r="H331" i="10"/>
  <c r="H330" i="10" s="1"/>
  <c r="H329" i="10" s="1"/>
  <c r="H328" i="10" s="1"/>
  <c r="S327" i="10"/>
  <c r="U327" i="10" s="1"/>
  <c r="T326" i="10"/>
  <c r="R326" i="10"/>
  <c r="S326" i="10" s="1"/>
  <c r="U326" i="10" s="1"/>
  <c r="T325" i="10"/>
  <c r="R325" i="10"/>
  <c r="S325" i="10" s="1"/>
  <c r="U325" i="10" s="1"/>
  <c r="T324" i="10"/>
  <c r="R324" i="10"/>
  <c r="S324" i="10" s="1"/>
  <c r="U324" i="10" s="1"/>
  <c r="T323" i="10"/>
  <c r="R323" i="10"/>
  <c r="S323" i="10" s="1"/>
  <c r="U323" i="10" s="1"/>
  <c r="M322" i="10"/>
  <c r="O322" i="10" s="1"/>
  <c r="Q322" i="10" s="1"/>
  <c r="S322" i="10" s="1"/>
  <c r="U322" i="10" s="1"/>
  <c r="I322" i="10"/>
  <c r="K322" i="10" s="1"/>
  <c r="T321" i="10"/>
  <c r="R321" i="10"/>
  <c r="P321" i="10"/>
  <c r="N321" i="10"/>
  <c r="L321" i="10"/>
  <c r="L316" i="10" s="1"/>
  <c r="J321" i="10"/>
  <c r="H321" i="10"/>
  <c r="I321" i="10" s="1"/>
  <c r="K321" i="10" s="1"/>
  <c r="M321" i="10" s="1"/>
  <c r="O321" i="10" s="1"/>
  <c r="Q321" i="10" s="1"/>
  <c r="S321" i="10" s="1"/>
  <c r="U321" i="10" s="1"/>
  <c r="G321" i="10"/>
  <c r="I320" i="10"/>
  <c r="K320" i="10" s="1"/>
  <c r="M320" i="10" s="1"/>
  <c r="O320" i="10" s="1"/>
  <c r="Q320" i="10" s="1"/>
  <c r="S320" i="10" s="1"/>
  <c r="U320" i="10" s="1"/>
  <c r="T319" i="10"/>
  <c r="T316" i="10" s="1"/>
  <c r="T312" i="10" s="1"/>
  <c r="T311" i="10" s="1"/>
  <c r="T310" i="10" s="1"/>
  <c r="T309" i="10" s="1"/>
  <c r="R319" i="10"/>
  <c r="P319" i="10"/>
  <c r="N319" i="10"/>
  <c r="L319" i="10"/>
  <c r="J319" i="10"/>
  <c r="H319" i="10"/>
  <c r="H316" i="10" s="1"/>
  <c r="G319" i="10"/>
  <c r="I318" i="10"/>
  <c r="K318" i="10" s="1"/>
  <c r="M318" i="10" s="1"/>
  <c r="O318" i="10" s="1"/>
  <c r="Q318" i="10" s="1"/>
  <c r="S318" i="10" s="1"/>
  <c r="U318" i="10" s="1"/>
  <c r="T317" i="10"/>
  <c r="R317" i="10"/>
  <c r="P317" i="10"/>
  <c r="N317" i="10"/>
  <c r="N316" i="10" s="1"/>
  <c r="L317" i="10"/>
  <c r="J317" i="10"/>
  <c r="J316" i="10" s="1"/>
  <c r="I317" i="10"/>
  <c r="H317" i="10"/>
  <c r="G317" i="10"/>
  <c r="P316" i="10"/>
  <c r="G316" i="10"/>
  <c r="I315" i="10"/>
  <c r="K315" i="10" s="1"/>
  <c r="M315" i="10" s="1"/>
  <c r="O315" i="10" s="1"/>
  <c r="Q315" i="10" s="1"/>
  <c r="S315" i="10" s="1"/>
  <c r="U315" i="10" s="1"/>
  <c r="T314" i="10"/>
  <c r="R314" i="10"/>
  <c r="R313" i="10" s="1"/>
  <c r="P314" i="10"/>
  <c r="N314" i="10"/>
  <c r="N313" i="10" s="1"/>
  <c r="N312" i="10" s="1"/>
  <c r="N311" i="10" s="1"/>
  <c r="N310" i="10" s="1"/>
  <c r="N309" i="10" s="1"/>
  <c r="L314" i="10"/>
  <c r="J314" i="10"/>
  <c r="I314" i="10"/>
  <c r="K314" i="10" s="1"/>
  <c r="M314" i="10" s="1"/>
  <c r="O314" i="10" s="1"/>
  <c r="Q314" i="10" s="1"/>
  <c r="S314" i="10" s="1"/>
  <c r="U314" i="10" s="1"/>
  <c r="H314" i="10"/>
  <c r="G314" i="10"/>
  <c r="G313" i="10" s="1"/>
  <c r="G312" i="10" s="1"/>
  <c r="T313" i="10"/>
  <c r="P313" i="10"/>
  <c r="P312" i="10" s="1"/>
  <c r="P311" i="10" s="1"/>
  <c r="P310" i="10" s="1"/>
  <c r="P309" i="10" s="1"/>
  <c r="L313" i="10"/>
  <c r="J313" i="10"/>
  <c r="J312" i="10" s="1"/>
  <c r="J311" i="10" s="1"/>
  <c r="J310" i="10" s="1"/>
  <c r="J309" i="10" s="1"/>
  <c r="I313" i="10"/>
  <c r="H313" i="10"/>
  <c r="K308" i="10"/>
  <c r="M308" i="10" s="1"/>
  <c r="O308" i="10" s="1"/>
  <c r="Q308" i="10" s="1"/>
  <c r="S308" i="10" s="1"/>
  <c r="U308" i="10" s="1"/>
  <c r="I308" i="10"/>
  <c r="T307" i="10"/>
  <c r="T306" i="10" s="1"/>
  <c r="R307" i="10"/>
  <c r="R306" i="10" s="1"/>
  <c r="R305" i="10" s="1"/>
  <c r="R304" i="10" s="1"/>
  <c r="P307" i="10"/>
  <c r="P306" i="10" s="1"/>
  <c r="N307" i="10"/>
  <c r="N306" i="10" s="1"/>
  <c r="N305" i="10" s="1"/>
  <c r="N304" i="10" s="1"/>
  <c r="L307" i="10"/>
  <c r="L306" i="10" s="1"/>
  <c r="L305" i="10" s="1"/>
  <c r="L304" i="10" s="1"/>
  <c r="J307" i="10"/>
  <c r="H307" i="10"/>
  <c r="H306" i="10" s="1"/>
  <c r="H305" i="10" s="1"/>
  <c r="H304" i="10" s="1"/>
  <c r="G307" i="10"/>
  <c r="J306" i="10"/>
  <c r="T305" i="10"/>
  <c r="P305" i="10"/>
  <c r="P304" i="10" s="1"/>
  <c r="J305" i="10"/>
  <c r="J304" i="10" s="1"/>
  <c r="T304" i="10"/>
  <c r="Q303" i="10"/>
  <c r="S303" i="10" s="1"/>
  <c r="U303" i="10" s="1"/>
  <c r="T302" i="10"/>
  <c r="R302" i="10"/>
  <c r="R301" i="10" s="1"/>
  <c r="Q302" i="10"/>
  <c r="P302" i="10"/>
  <c r="T301" i="10"/>
  <c r="T291" i="10" s="1"/>
  <c r="P301" i="10"/>
  <c r="Q301" i="10" s="1"/>
  <c r="S301" i="10" s="1"/>
  <c r="U300" i="10"/>
  <c r="I300" i="10"/>
  <c r="K300" i="10" s="1"/>
  <c r="M300" i="10" s="1"/>
  <c r="O300" i="10" s="1"/>
  <c r="Q300" i="10" s="1"/>
  <c r="S300" i="10" s="1"/>
  <c r="T299" i="10"/>
  <c r="R299" i="10"/>
  <c r="R298" i="10" s="1"/>
  <c r="P299" i="10"/>
  <c r="N299" i="10"/>
  <c r="N298" i="10" s="1"/>
  <c r="L299" i="10"/>
  <c r="J299" i="10"/>
  <c r="J298" i="10" s="1"/>
  <c r="H299" i="10"/>
  <c r="I299" i="10" s="1"/>
  <c r="K299" i="10" s="1"/>
  <c r="G299" i="10"/>
  <c r="T298" i="10"/>
  <c r="P298" i="10"/>
  <c r="L298" i="10"/>
  <c r="H298" i="10"/>
  <c r="G298" i="10"/>
  <c r="I298" i="10" s="1"/>
  <c r="K298" i="10" s="1"/>
  <c r="K297" i="10"/>
  <c r="M297" i="10" s="1"/>
  <c r="O297" i="10" s="1"/>
  <c r="Q297" i="10" s="1"/>
  <c r="S297" i="10" s="1"/>
  <c r="U297" i="10" s="1"/>
  <c r="I297" i="10"/>
  <c r="T296" i="10"/>
  <c r="R296" i="10"/>
  <c r="R295" i="10" s="1"/>
  <c r="P296" i="10"/>
  <c r="N296" i="10"/>
  <c r="N295" i="10" s="1"/>
  <c r="L296" i="10"/>
  <c r="J296" i="10"/>
  <c r="H296" i="10"/>
  <c r="G296" i="10"/>
  <c r="T295" i="10"/>
  <c r="P295" i="10"/>
  <c r="L295" i="10"/>
  <c r="J295" i="10"/>
  <c r="H295" i="10"/>
  <c r="U294" i="10"/>
  <c r="K294" i="10"/>
  <c r="M294" i="10" s="1"/>
  <c r="O294" i="10" s="1"/>
  <c r="Q294" i="10" s="1"/>
  <c r="S294" i="10" s="1"/>
  <c r="I294" i="10"/>
  <c r="T293" i="10"/>
  <c r="T292" i="10" s="1"/>
  <c r="R293" i="10"/>
  <c r="R292" i="10" s="1"/>
  <c r="R291" i="10" s="1"/>
  <c r="P293" i="10"/>
  <c r="P292" i="10" s="1"/>
  <c r="N293" i="10"/>
  <c r="N292" i="10" s="1"/>
  <c r="N291" i="10" s="1"/>
  <c r="L293" i="10"/>
  <c r="L292" i="10" s="1"/>
  <c r="J293" i="10"/>
  <c r="H293" i="10"/>
  <c r="H292" i="10" s="1"/>
  <c r="H291" i="10" s="1"/>
  <c r="G293" i="10"/>
  <c r="J292" i="10"/>
  <c r="P291" i="10"/>
  <c r="J291" i="10"/>
  <c r="I290" i="10"/>
  <c r="K290" i="10" s="1"/>
  <c r="M290" i="10" s="1"/>
  <c r="O290" i="10" s="1"/>
  <c r="Q290" i="10" s="1"/>
  <c r="S290" i="10" s="1"/>
  <c r="U290" i="10" s="1"/>
  <c r="T289" i="10"/>
  <c r="T288" i="10" s="1"/>
  <c r="R289" i="10"/>
  <c r="R288" i="10" s="1"/>
  <c r="P289" i="10"/>
  <c r="P288" i="10" s="1"/>
  <c r="N289" i="10"/>
  <c r="L289" i="10"/>
  <c r="L288" i="10" s="1"/>
  <c r="K289" i="10"/>
  <c r="M289" i="10" s="1"/>
  <c r="O289" i="10" s="1"/>
  <c r="Q289" i="10" s="1"/>
  <c r="S289" i="10" s="1"/>
  <c r="U289" i="10" s="1"/>
  <c r="J289" i="10"/>
  <c r="H289" i="10"/>
  <c r="H288" i="10" s="1"/>
  <c r="G289" i="10"/>
  <c r="I289" i="10" s="1"/>
  <c r="N288" i="10"/>
  <c r="J288" i="10"/>
  <c r="S287" i="10"/>
  <c r="U287" i="10" s="1"/>
  <c r="K287" i="10"/>
  <c r="M287" i="10" s="1"/>
  <c r="O287" i="10" s="1"/>
  <c r="Q287" i="10" s="1"/>
  <c r="T286" i="10"/>
  <c r="T285" i="10" s="1"/>
  <c r="R286" i="10"/>
  <c r="P286" i="10"/>
  <c r="N286" i="10"/>
  <c r="N285" i="10" s="1"/>
  <c r="L286" i="10"/>
  <c r="J286" i="10"/>
  <c r="R285" i="10"/>
  <c r="P285" i="10"/>
  <c r="L285" i="10"/>
  <c r="N284" i="10"/>
  <c r="I284" i="10"/>
  <c r="K284" i="10" s="1"/>
  <c r="M284" i="10" s="1"/>
  <c r="O284" i="10" s="1"/>
  <c r="Q284" i="10" s="1"/>
  <c r="S284" i="10" s="1"/>
  <c r="U284" i="10" s="1"/>
  <c r="T283" i="10"/>
  <c r="T282" i="10" s="1"/>
  <c r="R283" i="10"/>
  <c r="R282" i="10" s="1"/>
  <c r="P283" i="10"/>
  <c r="P282" i="10" s="1"/>
  <c r="N283" i="10"/>
  <c r="L283" i="10"/>
  <c r="L282" i="10" s="1"/>
  <c r="J283" i="10"/>
  <c r="K283" i="10" s="1"/>
  <c r="M283" i="10" s="1"/>
  <c r="O283" i="10" s="1"/>
  <c r="Q283" i="10" s="1"/>
  <c r="S283" i="10" s="1"/>
  <c r="U283" i="10" s="1"/>
  <c r="H283" i="10"/>
  <c r="H282" i="10" s="1"/>
  <c r="G283" i="10"/>
  <c r="I283" i="10" s="1"/>
  <c r="N282" i="10"/>
  <c r="O281" i="10"/>
  <c r="Q281" i="10" s="1"/>
  <c r="S281" i="10" s="1"/>
  <c r="U281" i="10" s="1"/>
  <c r="I281" i="10"/>
  <c r="K281" i="10" s="1"/>
  <c r="M281" i="10" s="1"/>
  <c r="T280" i="10"/>
  <c r="R280" i="10"/>
  <c r="R279" i="10" s="1"/>
  <c r="R278" i="10" s="1"/>
  <c r="R277" i="10" s="1"/>
  <c r="R276" i="10" s="1"/>
  <c r="R275" i="10" s="1"/>
  <c r="P280" i="10"/>
  <c r="N280" i="10"/>
  <c r="N279" i="10" s="1"/>
  <c r="L280" i="10"/>
  <c r="J280" i="10"/>
  <c r="J279" i="10" s="1"/>
  <c r="I280" i="10"/>
  <c r="H280" i="10"/>
  <c r="G280" i="10"/>
  <c r="G279" i="10" s="1"/>
  <c r="T279" i="10"/>
  <c r="P279" i="10"/>
  <c r="M279" i="10"/>
  <c r="O279" i="10" s="1"/>
  <c r="Q279" i="10" s="1"/>
  <c r="S279" i="10" s="1"/>
  <c r="U279" i="10" s="1"/>
  <c r="L279" i="10"/>
  <c r="I279" i="10"/>
  <c r="K279" i="10" s="1"/>
  <c r="H279" i="10"/>
  <c r="T278" i="10"/>
  <c r="T277" i="10" s="1"/>
  <c r="T276" i="10" s="1"/>
  <c r="T275" i="10" s="1"/>
  <c r="T274" i="10" s="1"/>
  <c r="P278" i="10"/>
  <c r="P277" i="10" s="1"/>
  <c r="P276" i="10" s="1"/>
  <c r="P275" i="10" s="1"/>
  <c r="P274" i="10" s="1"/>
  <c r="L278" i="10"/>
  <c r="H278" i="10"/>
  <c r="H277" i="10" s="1"/>
  <c r="H276" i="10" s="1"/>
  <c r="H275" i="10" s="1"/>
  <c r="I273" i="10"/>
  <c r="K273" i="10" s="1"/>
  <c r="M273" i="10" s="1"/>
  <c r="O273" i="10" s="1"/>
  <c r="Q273" i="10" s="1"/>
  <c r="S273" i="10" s="1"/>
  <c r="U273" i="10" s="1"/>
  <c r="T272" i="10"/>
  <c r="R272" i="10"/>
  <c r="R271" i="10" s="1"/>
  <c r="R270" i="10" s="1"/>
  <c r="P272" i="10"/>
  <c r="N272" i="10"/>
  <c r="N271" i="10" s="1"/>
  <c r="N270" i="10" s="1"/>
  <c r="N269" i="10" s="1"/>
  <c r="N268" i="10" s="1"/>
  <c r="N267" i="10" s="1"/>
  <c r="N266" i="10" s="1"/>
  <c r="L272" i="10"/>
  <c r="J272" i="10"/>
  <c r="I272" i="10"/>
  <c r="K272" i="10" s="1"/>
  <c r="M272" i="10" s="1"/>
  <c r="O272" i="10" s="1"/>
  <c r="Q272" i="10" s="1"/>
  <c r="S272" i="10" s="1"/>
  <c r="U272" i="10" s="1"/>
  <c r="H272" i="10"/>
  <c r="G272" i="10"/>
  <c r="G271" i="10" s="1"/>
  <c r="I271" i="10" s="1"/>
  <c r="K271" i="10" s="1"/>
  <c r="M271" i="10" s="1"/>
  <c r="O271" i="10" s="1"/>
  <c r="Q271" i="10" s="1"/>
  <c r="S271" i="10" s="1"/>
  <c r="U271" i="10" s="1"/>
  <c r="T271" i="10"/>
  <c r="P271" i="10"/>
  <c r="P270" i="10" s="1"/>
  <c r="P269" i="10" s="1"/>
  <c r="P268" i="10" s="1"/>
  <c r="P267" i="10" s="1"/>
  <c r="P266" i="10" s="1"/>
  <c r="L271" i="10"/>
  <c r="J271" i="10"/>
  <c r="J270" i="10" s="1"/>
  <c r="J269" i="10" s="1"/>
  <c r="J268" i="10" s="1"/>
  <c r="J267" i="10" s="1"/>
  <c r="J266" i="10" s="1"/>
  <c r="H271" i="10"/>
  <c r="H270" i="10" s="1"/>
  <c r="T270" i="10"/>
  <c r="T269" i="10" s="1"/>
  <c r="T268" i="10" s="1"/>
  <c r="T267" i="10" s="1"/>
  <c r="T266" i="10" s="1"/>
  <c r="L270" i="10"/>
  <c r="L269" i="10" s="1"/>
  <c r="L268" i="10" s="1"/>
  <c r="L267" i="10" s="1"/>
  <c r="L266" i="10" s="1"/>
  <c r="G270" i="10"/>
  <c r="R269" i="10"/>
  <c r="G269" i="10"/>
  <c r="G268" i="10" s="1"/>
  <c r="R268" i="10"/>
  <c r="R267" i="10" s="1"/>
  <c r="R266" i="10" s="1"/>
  <c r="I265" i="10"/>
  <c r="K265" i="10" s="1"/>
  <c r="M265" i="10" s="1"/>
  <c r="O265" i="10" s="1"/>
  <c r="Q265" i="10" s="1"/>
  <c r="S265" i="10" s="1"/>
  <c r="U265" i="10" s="1"/>
  <c r="T264" i="10"/>
  <c r="T263" i="10" s="1"/>
  <c r="T262" i="10" s="1"/>
  <c r="T261" i="10" s="1"/>
  <c r="T260" i="10" s="1"/>
  <c r="R264" i="10"/>
  <c r="R263" i="10" s="1"/>
  <c r="R262" i="10" s="1"/>
  <c r="R261" i="10" s="1"/>
  <c r="R260" i="10" s="1"/>
  <c r="P264" i="10"/>
  <c r="P263" i="10" s="1"/>
  <c r="P262" i="10" s="1"/>
  <c r="P261" i="10" s="1"/>
  <c r="P260" i="10" s="1"/>
  <c r="N264" i="10"/>
  <c r="N263" i="10" s="1"/>
  <c r="N262" i="10" s="1"/>
  <c r="N261" i="10" s="1"/>
  <c r="N260" i="10" s="1"/>
  <c r="L264" i="10"/>
  <c r="L263" i="10" s="1"/>
  <c r="L262" i="10" s="1"/>
  <c r="L261" i="10" s="1"/>
  <c r="L260" i="10" s="1"/>
  <c r="J264" i="10"/>
  <c r="J263" i="10" s="1"/>
  <c r="J262" i="10" s="1"/>
  <c r="J261" i="10" s="1"/>
  <c r="J260" i="10" s="1"/>
  <c r="H264" i="10"/>
  <c r="H263" i="10" s="1"/>
  <c r="H262" i="10" s="1"/>
  <c r="H261" i="10" s="1"/>
  <c r="H260" i="10" s="1"/>
  <c r="G264" i="10"/>
  <c r="I264" i="10" s="1"/>
  <c r="K264" i="10" s="1"/>
  <c r="M264" i="10" s="1"/>
  <c r="O264" i="10" s="1"/>
  <c r="Q264" i="10" s="1"/>
  <c r="S264" i="10" s="1"/>
  <c r="U264" i="10" s="1"/>
  <c r="G263" i="10"/>
  <c r="G262" i="10" s="1"/>
  <c r="K258" i="10"/>
  <c r="M258" i="10" s="1"/>
  <c r="O258" i="10" s="1"/>
  <c r="Q258" i="10" s="1"/>
  <c r="S258" i="10" s="1"/>
  <c r="U258" i="10" s="1"/>
  <c r="I258" i="10"/>
  <c r="T257" i="10"/>
  <c r="R257" i="10"/>
  <c r="P257" i="10"/>
  <c r="N257" i="10"/>
  <c r="L257" i="10"/>
  <c r="J257" i="10"/>
  <c r="I257" i="10"/>
  <c r="K257" i="10" s="1"/>
  <c r="M257" i="10" s="1"/>
  <c r="O257" i="10" s="1"/>
  <c r="Q257" i="10" s="1"/>
  <c r="S257" i="10" s="1"/>
  <c r="U257" i="10" s="1"/>
  <c r="H257" i="10"/>
  <c r="G257" i="10"/>
  <c r="G256" i="10" s="1"/>
  <c r="T256" i="10"/>
  <c r="T255" i="10" s="1"/>
  <c r="T254" i="10" s="1"/>
  <c r="T253" i="10" s="1"/>
  <c r="T252" i="10" s="1"/>
  <c r="R256" i="10"/>
  <c r="R255" i="10" s="1"/>
  <c r="R254" i="10" s="1"/>
  <c r="R253" i="10" s="1"/>
  <c r="R252" i="10" s="1"/>
  <c r="P256" i="10"/>
  <c r="P255" i="10" s="1"/>
  <c r="P254" i="10" s="1"/>
  <c r="P253" i="10" s="1"/>
  <c r="P252" i="10" s="1"/>
  <c r="N256" i="10"/>
  <c r="N255" i="10" s="1"/>
  <c r="N254" i="10" s="1"/>
  <c r="N253" i="10" s="1"/>
  <c r="N252" i="10" s="1"/>
  <c r="L256" i="10"/>
  <c r="L255" i="10" s="1"/>
  <c r="L254" i="10" s="1"/>
  <c r="L253" i="10" s="1"/>
  <c r="L252" i="10" s="1"/>
  <c r="J256" i="10"/>
  <c r="J255" i="10" s="1"/>
  <c r="J254" i="10" s="1"/>
  <c r="J253" i="10" s="1"/>
  <c r="J252" i="10" s="1"/>
  <c r="H256" i="10"/>
  <c r="H255" i="10" s="1"/>
  <c r="H254" i="10" s="1"/>
  <c r="H253" i="10" s="1"/>
  <c r="H252" i="10" s="1"/>
  <c r="I251" i="10"/>
  <c r="K251" i="10" s="1"/>
  <c r="M251" i="10" s="1"/>
  <c r="O251" i="10" s="1"/>
  <c r="Q251" i="10" s="1"/>
  <c r="S251" i="10" s="1"/>
  <c r="U251" i="10" s="1"/>
  <c r="T250" i="10"/>
  <c r="T249" i="10" s="1"/>
  <c r="T248" i="10" s="1"/>
  <c r="T247" i="10" s="1"/>
  <c r="R250" i="10"/>
  <c r="R249" i="10" s="1"/>
  <c r="R248" i="10" s="1"/>
  <c r="R247" i="10" s="1"/>
  <c r="P250" i="10"/>
  <c r="P249" i="10" s="1"/>
  <c r="P248" i="10" s="1"/>
  <c r="P247" i="10" s="1"/>
  <c r="N250" i="10"/>
  <c r="N249" i="10" s="1"/>
  <c r="N248" i="10" s="1"/>
  <c r="N247" i="10" s="1"/>
  <c r="L250" i="10"/>
  <c r="L249" i="10" s="1"/>
  <c r="L248" i="10" s="1"/>
  <c r="L247" i="10" s="1"/>
  <c r="J250" i="10"/>
  <c r="J249" i="10" s="1"/>
  <c r="J248" i="10" s="1"/>
  <c r="J247" i="10" s="1"/>
  <c r="H250" i="10"/>
  <c r="I250" i="10" s="1"/>
  <c r="K250" i="10" s="1"/>
  <c r="M250" i="10" s="1"/>
  <c r="O250" i="10" s="1"/>
  <c r="Q250" i="10" s="1"/>
  <c r="S250" i="10" s="1"/>
  <c r="U250" i="10" s="1"/>
  <c r="G250" i="10"/>
  <c r="G249" i="10"/>
  <c r="G248" i="10" s="1"/>
  <c r="K246" i="10"/>
  <c r="M246" i="10" s="1"/>
  <c r="O246" i="10" s="1"/>
  <c r="Q246" i="10" s="1"/>
  <c r="S246" i="10" s="1"/>
  <c r="U246" i="10" s="1"/>
  <c r="I246" i="10"/>
  <c r="T245" i="10"/>
  <c r="R245" i="10"/>
  <c r="P245" i="10"/>
  <c r="N245" i="10"/>
  <c r="L245" i="10"/>
  <c r="J245" i="10"/>
  <c r="I245" i="10"/>
  <c r="K245" i="10" s="1"/>
  <c r="M245" i="10" s="1"/>
  <c r="O245" i="10" s="1"/>
  <c r="Q245" i="10" s="1"/>
  <c r="S245" i="10" s="1"/>
  <c r="U245" i="10" s="1"/>
  <c r="H245" i="10"/>
  <c r="G245" i="10"/>
  <c r="K244" i="10"/>
  <c r="M244" i="10" s="1"/>
  <c r="O244" i="10" s="1"/>
  <c r="Q244" i="10" s="1"/>
  <c r="S244" i="10" s="1"/>
  <c r="U244" i="10" s="1"/>
  <c r="I244" i="10"/>
  <c r="T243" i="10"/>
  <c r="R243" i="10"/>
  <c r="P243" i="10"/>
  <c r="N243" i="10"/>
  <c r="L243" i="10"/>
  <c r="J243" i="10"/>
  <c r="H243" i="10"/>
  <c r="G243" i="10"/>
  <c r="G242" i="10" s="1"/>
  <c r="T242" i="10"/>
  <c r="T241" i="10" s="1"/>
  <c r="T240" i="10" s="1"/>
  <c r="T239" i="10" s="1"/>
  <c r="T238" i="10" s="1"/>
  <c r="T237" i="10" s="1"/>
  <c r="R242" i="10"/>
  <c r="R241" i="10" s="1"/>
  <c r="R240" i="10" s="1"/>
  <c r="R239" i="10" s="1"/>
  <c r="R238" i="10" s="1"/>
  <c r="R237" i="10" s="1"/>
  <c r="P242" i="10"/>
  <c r="P241" i="10" s="1"/>
  <c r="P240" i="10" s="1"/>
  <c r="N242" i="10"/>
  <c r="N241" i="10" s="1"/>
  <c r="N240" i="10" s="1"/>
  <c r="N239" i="10" s="1"/>
  <c r="N238" i="10" s="1"/>
  <c r="N237" i="10" s="1"/>
  <c r="L242" i="10"/>
  <c r="L241" i="10" s="1"/>
  <c r="L240" i="10" s="1"/>
  <c r="L239" i="10" s="1"/>
  <c r="L238" i="10" s="1"/>
  <c r="L237" i="10" s="1"/>
  <c r="J242" i="10"/>
  <c r="J241" i="10" s="1"/>
  <c r="J240" i="10" s="1"/>
  <c r="J239" i="10" s="1"/>
  <c r="J238" i="10" s="1"/>
  <c r="J237" i="10" s="1"/>
  <c r="H242" i="10"/>
  <c r="H241" i="10" s="1"/>
  <c r="H240" i="10" s="1"/>
  <c r="K236" i="10"/>
  <c r="M236" i="10" s="1"/>
  <c r="O236" i="10" s="1"/>
  <c r="Q236" i="10" s="1"/>
  <c r="S236" i="10" s="1"/>
  <c r="U236" i="10" s="1"/>
  <c r="I236" i="10"/>
  <c r="T235" i="10"/>
  <c r="R235" i="10"/>
  <c r="P235" i="10"/>
  <c r="N235" i="10"/>
  <c r="L235" i="10"/>
  <c r="J235" i="10"/>
  <c r="H235" i="10"/>
  <c r="G235" i="10"/>
  <c r="G234" i="10" s="1"/>
  <c r="T234" i="10"/>
  <c r="T233" i="10" s="1"/>
  <c r="T232" i="10" s="1"/>
  <c r="T231" i="10" s="1"/>
  <c r="R234" i="10"/>
  <c r="R233" i="10" s="1"/>
  <c r="R232" i="10" s="1"/>
  <c r="R231" i="10" s="1"/>
  <c r="P234" i="10"/>
  <c r="P233" i="10" s="1"/>
  <c r="P232" i="10" s="1"/>
  <c r="P231" i="10" s="1"/>
  <c r="N234" i="10"/>
  <c r="N233" i="10" s="1"/>
  <c r="N232" i="10" s="1"/>
  <c r="N231" i="10" s="1"/>
  <c r="L234" i="10"/>
  <c r="L233" i="10" s="1"/>
  <c r="L232" i="10" s="1"/>
  <c r="L231" i="10" s="1"/>
  <c r="J234" i="10"/>
  <c r="J233" i="10" s="1"/>
  <c r="J232" i="10" s="1"/>
  <c r="J231" i="10" s="1"/>
  <c r="H234" i="10"/>
  <c r="H233" i="10" s="1"/>
  <c r="H232" i="10" s="1"/>
  <c r="H231" i="10" s="1"/>
  <c r="F231" i="10"/>
  <c r="I230" i="10"/>
  <c r="K230" i="10" s="1"/>
  <c r="M230" i="10" s="1"/>
  <c r="O230" i="10" s="1"/>
  <c r="Q230" i="10" s="1"/>
  <c r="S230" i="10" s="1"/>
  <c r="U230" i="10" s="1"/>
  <c r="T229" i="10"/>
  <c r="R229" i="10"/>
  <c r="R228" i="10" s="1"/>
  <c r="R227" i="10" s="1"/>
  <c r="R226" i="10" s="1"/>
  <c r="R225" i="10" s="1"/>
  <c r="R224" i="10" s="1"/>
  <c r="P229" i="10"/>
  <c r="N229" i="10"/>
  <c r="N228" i="10" s="1"/>
  <c r="N227" i="10" s="1"/>
  <c r="N226" i="10" s="1"/>
  <c r="N225" i="10" s="1"/>
  <c r="N224" i="10" s="1"/>
  <c r="L229" i="10"/>
  <c r="J229" i="10"/>
  <c r="J228" i="10" s="1"/>
  <c r="J227" i="10" s="1"/>
  <c r="J226" i="10" s="1"/>
  <c r="J225" i="10" s="1"/>
  <c r="J224" i="10" s="1"/>
  <c r="I229" i="10"/>
  <c r="K229" i="10" s="1"/>
  <c r="M229" i="10" s="1"/>
  <c r="O229" i="10" s="1"/>
  <c r="Q229" i="10" s="1"/>
  <c r="S229" i="10" s="1"/>
  <c r="U229" i="10" s="1"/>
  <c r="H229" i="10"/>
  <c r="G229" i="10"/>
  <c r="T228" i="10"/>
  <c r="T227" i="10" s="1"/>
  <c r="T226" i="10" s="1"/>
  <c r="T225" i="10" s="1"/>
  <c r="T224" i="10" s="1"/>
  <c r="P228" i="10"/>
  <c r="P227" i="10" s="1"/>
  <c r="P226" i="10" s="1"/>
  <c r="L228" i="10"/>
  <c r="L227" i="10" s="1"/>
  <c r="L226" i="10" s="1"/>
  <c r="L225" i="10" s="1"/>
  <c r="L224" i="10" s="1"/>
  <c r="H228" i="10"/>
  <c r="I228" i="10" s="1"/>
  <c r="G228" i="10"/>
  <c r="G227" i="10"/>
  <c r="I223" i="10"/>
  <c r="K223" i="10" s="1"/>
  <c r="M223" i="10" s="1"/>
  <c r="O223" i="10" s="1"/>
  <c r="Q223" i="10" s="1"/>
  <c r="S223" i="10" s="1"/>
  <c r="U223" i="10" s="1"/>
  <c r="T222" i="10"/>
  <c r="R222" i="10"/>
  <c r="R221" i="10" s="1"/>
  <c r="R220" i="10" s="1"/>
  <c r="R219" i="10" s="1"/>
  <c r="R218" i="10" s="1"/>
  <c r="R217" i="10" s="1"/>
  <c r="R216" i="10" s="1"/>
  <c r="P222" i="10"/>
  <c r="N222" i="10"/>
  <c r="N221" i="10" s="1"/>
  <c r="N220" i="10" s="1"/>
  <c r="N219" i="10" s="1"/>
  <c r="N218" i="10" s="1"/>
  <c r="N217" i="10" s="1"/>
  <c r="N216" i="10" s="1"/>
  <c r="L222" i="10"/>
  <c r="J222" i="10"/>
  <c r="J221" i="10" s="1"/>
  <c r="J220" i="10" s="1"/>
  <c r="J219" i="10" s="1"/>
  <c r="J218" i="10" s="1"/>
  <c r="J217" i="10" s="1"/>
  <c r="J216" i="10" s="1"/>
  <c r="H222" i="10"/>
  <c r="G222" i="10"/>
  <c r="G221" i="10" s="1"/>
  <c r="T221" i="10"/>
  <c r="P221" i="10"/>
  <c r="L221" i="10"/>
  <c r="H221" i="10"/>
  <c r="T220" i="10"/>
  <c r="T219" i="10" s="1"/>
  <c r="T218" i="10" s="1"/>
  <c r="T217" i="10" s="1"/>
  <c r="P220" i="10"/>
  <c r="P219" i="10" s="1"/>
  <c r="P218" i="10" s="1"/>
  <c r="P217" i="10" s="1"/>
  <c r="L220" i="10"/>
  <c r="L219" i="10" s="1"/>
  <c r="L218" i="10" s="1"/>
  <c r="L217" i="10" s="1"/>
  <c r="H220" i="10"/>
  <c r="H219" i="10" s="1"/>
  <c r="H218" i="10" s="1"/>
  <c r="H217" i="10" s="1"/>
  <c r="Q215" i="10"/>
  <c r="S215" i="10" s="1"/>
  <c r="U215" i="10" s="1"/>
  <c r="T214" i="10"/>
  <c r="R214" i="10"/>
  <c r="R213" i="10" s="1"/>
  <c r="Q214" i="10"/>
  <c r="P214" i="10"/>
  <c r="T213" i="10"/>
  <c r="P213" i="10"/>
  <c r="Q213" i="10" s="1"/>
  <c r="S213" i="10" s="1"/>
  <c r="U213" i="10" s="1"/>
  <c r="I212" i="10"/>
  <c r="K212" i="10" s="1"/>
  <c r="M212" i="10" s="1"/>
  <c r="O212" i="10" s="1"/>
  <c r="Q212" i="10" s="1"/>
  <c r="S212" i="10" s="1"/>
  <c r="U212" i="10" s="1"/>
  <c r="T211" i="10"/>
  <c r="R211" i="10"/>
  <c r="R210" i="10" s="1"/>
  <c r="R206" i="10" s="1"/>
  <c r="P211" i="10"/>
  <c r="N211" i="10"/>
  <c r="N210" i="10" s="1"/>
  <c r="N206" i="10" s="1"/>
  <c r="L211" i="10"/>
  <c r="J211" i="10"/>
  <c r="J210" i="10" s="1"/>
  <c r="J206" i="10" s="1"/>
  <c r="I211" i="10"/>
  <c r="K211" i="10" s="1"/>
  <c r="M211" i="10" s="1"/>
  <c r="O211" i="10" s="1"/>
  <c r="Q211" i="10" s="1"/>
  <c r="S211" i="10" s="1"/>
  <c r="U211" i="10" s="1"/>
  <c r="H211" i="10"/>
  <c r="T210" i="10"/>
  <c r="P210" i="10"/>
  <c r="L210" i="10"/>
  <c r="H210" i="10"/>
  <c r="I210" i="10" s="1"/>
  <c r="K210" i="10" s="1"/>
  <c r="M210" i="10" s="1"/>
  <c r="O210" i="10" s="1"/>
  <c r="Q210" i="10" s="1"/>
  <c r="S210" i="10" s="1"/>
  <c r="U210" i="10" s="1"/>
  <c r="M209" i="10"/>
  <c r="O209" i="10" s="1"/>
  <c r="Q209" i="10" s="1"/>
  <c r="S209" i="10" s="1"/>
  <c r="U209" i="10" s="1"/>
  <c r="K209" i="10"/>
  <c r="I209" i="10"/>
  <c r="T208" i="10"/>
  <c r="T207" i="10" s="1"/>
  <c r="T206" i="10" s="1"/>
  <c r="R208" i="10"/>
  <c r="P208" i="10"/>
  <c r="P207" i="10" s="1"/>
  <c r="P206" i="10" s="1"/>
  <c r="N208" i="10"/>
  <c r="L208" i="10"/>
  <c r="L207" i="10" s="1"/>
  <c r="L206" i="10" s="1"/>
  <c r="J208" i="10"/>
  <c r="H208" i="10"/>
  <c r="I208" i="10" s="1"/>
  <c r="K208" i="10" s="1"/>
  <c r="M208" i="10" s="1"/>
  <c r="O208" i="10" s="1"/>
  <c r="Q208" i="10" s="1"/>
  <c r="S208" i="10" s="1"/>
  <c r="U208" i="10" s="1"/>
  <c r="G208" i="10"/>
  <c r="R207" i="10"/>
  <c r="N207" i="10"/>
  <c r="J207" i="10"/>
  <c r="G207" i="10"/>
  <c r="M205" i="10"/>
  <c r="O205" i="10" s="1"/>
  <c r="Q205" i="10" s="1"/>
  <c r="S205" i="10" s="1"/>
  <c r="U205" i="10" s="1"/>
  <c r="K205" i="10"/>
  <c r="I205" i="10"/>
  <c r="T204" i="10"/>
  <c r="T203" i="10" s="1"/>
  <c r="T202" i="10" s="1"/>
  <c r="T201" i="10" s="1"/>
  <c r="T200" i="10" s="1"/>
  <c r="R204" i="10"/>
  <c r="P204" i="10"/>
  <c r="P203" i="10" s="1"/>
  <c r="P202" i="10" s="1"/>
  <c r="P201" i="10" s="1"/>
  <c r="P200" i="10" s="1"/>
  <c r="N204" i="10"/>
  <c r="L204" i="10"/>
  <c r="L203" i="10" s="1"/>
  <c r="L202" i="10" s="1"/>
  <c r="L201" i="10" s="1"/>
  <c r="L200" i="10" s="1"/>
  <c r="J204" i="10"/>
  <c r="H204" i="10"/>
  <c r="I204" i="10" s="1"/>
  <c r="K204" i="10" s="1"/>
  <c r="M204" i="10" s="1"/>
  <c r="O204" i="10" s="1"/>
  <c r="Q204" i="10" s="1"/>
  <c r="S204" i="10" s="1"/>
  <c r="U204" i="10" s="1"/>
  <c r="G204" i="10"/>
  <c r="R203" i="10"/>
  <c r="N203" i="10"/>
  <c r="J203" i="10"/>
  <c r="G203" i="10"/>
  <c r="R202" i="10"/>
  <c r="R201" i="10" s="1"/>
  <c r="R200" i="10" s="1"/>
  <c r="N202" i="10"/>
  <c r="N201" i="10" s="1"/>
  <c r="N200" i="10" s="1"/>
  <c r="J202" i="10"/>
  <c r="J201" i="10" s="1"/>
  <c r="J200" i="10" s="1"/>
  <c r="I199" i="10"/>
  <c r="K199" i="10" s="1"/>
  <c r="M199" i="10" s="1"/>
  <c r="O199" i="10" s="1"/>
  <c r="Q199" i="10" s="1"/>
  <c r="S199" i="10" s="1"/>
  <c r="U199" i="10" s="1"/>
  <c r="T198" i="10"/>
  <c r="R198" i="10"/>
  <c r="P198" i="10"/>
  <c r="N198" i="10"/>
  <c r="L198" i="10"/>
  <c r="I198" i="10"/>
  <c r="K198" i="10" s="1"/>
  <c r="M198" i="10" s="1"/>
  <c r="O198" i="10" s="1"/>
  <c r="Q198" i="10" s="1"/>
  <c r="S198" i="10" s="1"/>
  <c r="U198" i="10" s="1"/>
  <c r="T197" i="10"/>
  <c r="R197" i="10"/>
  <c r="R196" i="10" s="1"/>
  <c r="R195" i="10" s="1"/>
  <c r="R194" i="10" s="1"/>
  <c r="P197" i="10"/>
  <c r="N197" i="10"/>
  <c r="N196" i="10" s="1"/>
  <c r="N195" i="10" s="1"/>
  <c r="N194" i="10" s="1"/>
  <c r="L197" i="10"/>
  <c r="J197" i="10"/>
  <c r="J196" i="10" s="1"/>
  <c r="J195" i="10" s="1"/>
  <c r="J194" i="10" s="1"/>
  <c r="H197" i="10"/>
  <c r="G197" i="10"/>
  <c r="G196" i="10" s="1"/>
  <c r="T196" i="10"/>
  <c r="P196" i="10"/>
  <c r="L196" i="10"/>
  <c r="H196" i="10"/>
  <c r="T195" i="10"/>
  <c r="T194" i="10" s="1"/>
  <c r="P195" i="10"/>
  <c r="P194" i="10" s="1"/>
  <c r="L195" i="10"/>
  <c r="L194" i="10" s="1"/>
  <c r="H195" i="10"/>
  <c r="H194" i="10" s="1"/>
  <c r="H179" i="10" s="1"/>
  <c r="O193" i="10"/>
  <c r="Q193" i="10" s="1"/>
  <c r="S193" i="10" s="1"/>
  <c r="U193" i="10" s="1"/>
  <c r="T192" i="10"/>
  <c r="R192" i="10"/>
  <c r="P192" i="10"/>
  <c r="N192" i="10"/>
  <c r="O192" i="10" s="1"/>
  <c r="Q192" i="10" s="1"/>
  <c r="S192" i="10" s="1"/>
  <c r="U192" i="10" s="1"/>
  <c r="T191" i="10"/>
  <c r="R191" i="10"/>
  <c r="P191" i="10"/>
  <c r="N191" i="10"/>
  <c r="O191" i="10" s="1"/>
  <c r="Q191" i="10" s="1"/>
  <c r="S191" i="10" s="1"/>
  <c r="U191" i="10" s="1"/>
  <c r="I190" i="10"/>
  <c r="K190" i="10" s="1"/>
  <c r="M190" i="10" s="1"/>
  <c r="O190" i="10" s="1"/>
  <c r="Q190" i="10" s="1"/>
  <c r="S190" i="10" s="1"/>
  <c r="U190" i="10" s="1"/>
  <c r="T189" i="10"/>
  <c r="R189" i="10"/>
  <c r="R188" i="10" s="1"/>
  <c r="R181" i="10" s="1"/>
  <c r="R180" i="10" s="1"/>
  <c r="P189" i="10"/>
  <c r="N189" i="10"/>
  <c r="N188" i="10" s="1"/>
  <c r="N181" i="10" s="1"/>
  <c r="N180" i="10" s="1"/>
  <c r="L189" i="10"/>
  <c r="J189" i="10"/>
  <c r="J188" i="10" s="1"/>
  <c r="J181" i="10" s="1"/>
  <c r="J180" i="10" s="1"/>
  <c r="I189" i="10"/>
  <c r="K189" i="10" s="1"/>
  <c r="M189" i="10" s="1"/>
  <c r="O189" i="10" s="1"/>
  <c r="Q189" i="10" s="1"/>
  <c r="S189" i="10" s="1"/>
  <c r="U189" i="10" s="1"/>
  <c r="H189" i="10"/>
  <c r="G189" i="10"/>
  <c r="T188" i="10"/>
  <c r="P188" i="10"/>
  <c r="L188" i="10"/>
  <c r="H188" i="10"/>
  <c r="I188" i="10" s="1"/>
  <c r="G188" i="10"/>
  <c r="M187" i="10"/>
  <c r="O187" i="10" s="1"/>
  <c r="Q187" i="10" s="1"/>
  <c r="S187" i="10" s="1"/>
  <c r="U187" i="10" s="1"/>
  <c r="T186" i="10"/>
  <c r="T185" i="10" s="1"/>
  <c r="R186" i="10"/>
  <c r="P186" i="10"/>
  <c r="P185" i="10" s="1"/>
  <c r="N186" i="10"/>
  <c r="L186" i="10"/>
  <c r="L185" i="10" s="1"/>
  <c r="R185" i="10"/>
  <c r="N185" i="10"/>
  <c r="M184" i="10"/>
  <c r="O184" i="10" s="1"/>
  <c r="Q184" i="10" s="1"/>
  <c r="S184" i="10" s="1"/>
  <c r="U184" i="10" s="1"/>
  <c r="T183" i="10"/>
  <c r="R183" i="10"/>
  <c r="R182" i="10" s="1"/>
  <c r="P183" i="10"/>
  <c r="N183" i="10"/>
  <c r="N182" i="10" s="1"/>
  <c r="M183" i="10"/>
  <c r="O183" i="10" s="1"/>
  <c r="Q183" i="10" s="1"/>
  <c r="S183" i="10" s="1"/>
  <c r="U183" i="10" s="1"/>
  <c r="L183" i="10"/>
  <c r="T182" i="10"/>
  <c r="T181" i="10" s="1"/>
  <c r="T180" i="10" s="1"/>
  <c r="P182" i="10"/>
  <c r="L182" i="10"/>
  <c r="M182" i="10" s="1"/>
  <c r="O182" i="10" s="1"/>
  <c r="Q182" i="10" s="1"/>
  <c r="S182" i="10" s="1"/>
  <c r="U182" i="10" s="1"/>
  <c r="I181" i="10"/>
  <c r="H181" i="10"/>
  <c r="G181" i="10"/>
  <c r="H180" i="10"/>
  <c r="I180" i="10" s="1"/>
  <c r="K180" i="10" s="1"/>
  <c r="G180" i="10"/>
  <c r="I177" i="10"/>
  <c r="K177" i="10" s="1"/>
  <c r="M177" i="10" s="1"/>
  <c r="O177" i="10" s="1"/>
  <c r="Q177" i="10" s="1"/>
  <c r="S177" i="10" s="1"/>
  <c r="U177" i="10" s="1"/>
  <c r="T176" i="10"/>
  <c r="R176" i="10"/>
  <c r="R175" i="10" s="1"/>
  <c r="P176" i="10"/>
  <c r="N176" i="10"/>
  <c r="N175" i="10" s="1"/>
  <c r="L176" i="10"/>
  <c r="J176" i="10"/>
  <c r="J175" i="10" s="1"/>
  <c r="H176" i="10"/>
  <c r="I176" i="10" s="1"/>
  <c r="K176" i="10" s="1"/>
  <c r="M176" i="10" s="1"/>
  <c r="O176" i="10" s="1"/>
  <c r="Q176" i="10" s="1"/>
  <c r="S176" i="10" s="1"/>
  <c r="U176" i="10" s="1"/>
  <c r="G176" i="10"/>
  <c r="T175" i="10"/>
  <c r="P175" i="10"/>
  <c r="L175" i="10"/>
  <c r="H175" i="10"/>
  <c r="G175" i="10"/>
  <c r="I175" i="10" s="1"/>
  <c r="I174" i="10"/>
  <c r="K174" i="10" s="1"/>
  <c r="M174" i="10" s="1"/>
  <c r="O174" i="10" s="1"/>
  <c r="Q174" i="10" s="1"/>
  <c r="S174" i="10" s="1"/>
  <c r="U174" i="10" s="1"/>
  <c r="T173" i="10"/>
  <c r="R173" i="10"/>
  <c r="P173" i="10"/>
  <c r="N173" i="10"/>
  <c r="L173" i="10"/>
  <c r="J173" i="10"/>
  <c r="H173" i="10"/>
  <c r="G173" i="10"/>
  <c r="I173" i="10" s="1"/>
  <c r="K173" i="10" s="1"/>
  <c r="M173" i="10" s="1"/>
  <c r="O173" i="10" s="1"/>
  <c r="Q173" i="10" s="1"/>
  <c r="S173" i="10" s="1"/>
  <c r="U173" i="10" s="1"/>
  <c r="T172" i="10"/>
  <c r="R172" i="10"/>
  <c r="R171" i="10" s="1"/>
  <c r="P172" i="10"/>
  <c r="N172" i="10"/>
  <c r="N171" i="10" s="1"/>
  <c r="L172" i="10"/>
  <c r="J172" i="10"/>
  <c r="J171" i="10" s="1"/>
  <c r="I172" i="10"/>
  <c r="K172" i="10" s="1"/>
  <c r="M172" i="10" s="1"/>
  <c r="O172" i="10" s="1"/>
  <c r="Q172" i="10" s="1"/>
  <c r="S172" i="10" s="1"/>
  <c r="U172" i="10" s="1"/>
  <c r="H172" i="10"/>
  <c r="G172" i="10"/>
  <c r="T171" i="10"/>
  <c r="P171" i="10"/>
  <c r="L171" i="10"/>
  <c r="H171" i="10"/>
  <c r="G171" i="10"/>
  <c r="I171" i="10" s="1"/>
  <c r="K171" i="10" s="1"/>
  <c r="M171" i="10" s="1"/>
  <c r="I170" i="10"/>
  <c r="K170" i="10" s="1"/>
  <c r="M170" i="10" s="1"/>
  <c r="O170" i="10" s="1"/>
  <c r="Q170" i="10" s="1"/>
  <c r="S170" i="10" s="1"/>
  <c r="U170" i="10" s="1"/>
  <c r="T169" i="10"/>
  <c r="R169" i="10"/>
  <c r="P169" i="10"/>
  <c r="N169" i="10"/>
  <c r="L169" i="10"/>
  <c r="J169" i="10"/>
  <c r="H169" i="10"/>
  <c r="G169" i="10"/>
  <c r="I169" i="10" s="1"/>
  <c r="K169" i="10" s="1"/>
  <c r="M169" i="10" s="1"/>
  <c r="O169" i="10" s="1"/>
  <c r="Q169" i="10" s="1"/>
  <c r="S169" i="10" s="1"/>
  <c r="U169" i="10" s="1"/>
  <c r="T168" i="10"/>
  <c r="R168" i="10"/>
  <c r="R167" i="10" s="1"/>
  <c r="R166" i="10" s="1"/>
  <c r="P168" i="10"/>
  <c r="N168" i="10"/>
  <c r="N167" i="10" s="1"/>
  <c r="N166" i="10" s="1"/>
  <c r="L168" i="10"/>
  <c r="J168" i="10"/>
  <c r="J167" i="10" s="1"/>
  <c r="J166" i="10" s="1"/>
  <c r="H168" i="10"/>
  <c r="T167" i="10"/>
  <c r="T166" i="10" s="1"/>
  <c r="P167" i="10"/>
  <c r="P166" i="10" s="1"/>
  <c r="L167" i="10"/>
  <c r="H167" i="10"/>
  <c r="L166" i="10"/>
  <c r="H166" i="10"/>
  <c r="I165" i="10"/>
  <c r="K165" i="10" s="1"/>
  <c r="M165" i="10" s="1"/>
  <c r="O165" i="10" s="1"/>
  <c r="Q165" i="10" s="1"/>
  <c r="S165" i="10" s="1"/>
  <c r="U165" i="10" s="1"/>
  <c r="T164" i="10"/>
  <c r="R164" i="10"/>
  <c r="R163" i="10" s="1"/>
  <c r="R162" i="10" s="1"/>
  <c r="R161" i="10" s="1"/>
  <c r="P164" i="10"/>
  <c r="N164" i="10"/>
  <c r="N163" i="10" s="1"/>
  <c r="N162" i="10" s="1"/>
  <c r="N161" i="10" s="1"/>
  <c r="L164" i="10"/>
  <c r="J164" i="10"/>
  <c r="J163" i="10" s="1"/>
  <c r="J162" i="10" s="1"/>
  <c r="J161" i="10" s="1"/>
  <c r="I164" i="10"/>
  <c r="K164" i="10" s="1"/>
  <c r="M164" i="10" s="1"/>
  <c r="O164" i="10" s="1"/>
  <c r="Q164" i="10" s="1"/>
  <c r="S164" i="10" s="1"/>
  <c r="U164" i="10" s="1"/>
  <c r="H164" i="10"/>
  <c r="G164" i="10"/>
  <c r="T163" i="10"/>
  <c r="P163" i="10"/>
  <c r="L163" i="10"/>
  <c r="H163" i="10"/>
  <c r="G163" i="10"/>
  <c r="I163" i="10" s="1"/>
  <c r="K163" i="10" s="1"/>
  <c r="M163" i="10" s="1"/>
  <c r="T162" i="10"/>
  <c r="T161" i="10" s="1"/>
  <c r="P162" i="10"/>
  <c r="P161" i="10" s="1"/>
  <c r="L162" i="10"/>
  <c r="L161" i="10" s="1"/>
  <c r="H162" i="10"/>
  <c r="H161" i="10" s="1"/>
  <c r="G162" i="10"/>
  <c r="I162" i="10" s="1"/>
  <c r="K162" i="10" s="1"/>
  <c r="M162" i="10" s="1"/>
  <c r="O162" i="10" s="1"/>
  <c r="Q162" i="10" s="1"/>
  <c r="S162" i="10" s="1"/>
  <c r="U162" i="10" s="1"/>
  <c r="G161" i="10"/>
  <c r="I161" i="10" s="1"/>
  <c r="K161" i="10" s="1"/>
  <c r="M160" i="10"/>
  <c r="O160" i="10" s="1"/>
  <c r="Q160" i="10" s="1"/>
  <c r="S160" i="10" s="1"/>
  <c r="U160" i="10" s="1"/>
  <c r="K160" i="10"/>
  <c r="I160" i="10"/>
  <c r="T159" i="10"/>
  <c r="T158" i="10" s="1"/>
  <c r="T157" i="10" s="1"/>
  <c r="T156" i="10" s="1"/>
  <c r="R159" i="10"/>
  <c r="P159" i="10"/>
  <c r="P158" i="10" s="1"/>
  <c r="P157" i="10" s="1"/>
  <c r="P156" i="10" s="1"/>
  <c r="N159" i="10"/>
  <c r="L159" i="10"/>
  <c r="L158" i="10" s="1"/>
  <c r="L157" i="10" s="1"/>
  <c r="L156" i="10" s="1"/>
  <c r="J159" i="10"/>
  <c r="H159" i="10"/>
  <c r="H158" i="10" s="1"/>
  <c r="H157" i="10" s="1"/>
  <c r="H156" i="10" s="1"/>
  <c r="H155" i="10" s="1"/>
  <c r="G159" i="10"/>
  <c r="I159" i="10" s="1"/>
  <c r="K159" i="10" s="1"/>
  <c r="M159" i="10" s="1"/>
  <c r="O159" i="10" s="1"/>
  <c r="Q159" i="10" s="1"/>
  <c r="S159" i="10" s="1"/>
  <c r="U159" i="10" s="1"/>
  <c r="R158" i="10"/>
  <c r="N158" i="10"/>
  <c r="J158" i="10"/>
  <c r="G158" i="10"/>
  <c r="G157" i="10" s="1"/>
  <c r="R157" i="10"/>
  <c r="R156" i="10" s="1"/>
  <c r="N157" i="10"/>
  <c r="N156" i="10" s="1"/>
  <c r="N155" i="10" s="1"/>
  <c r="J157" i="10"/>
  <c r="J156" i="10" s="1"/>
  <c r="I154" i="10"/>
  <c r="K154" i="10" s="1"/>
  <c r="M154" i="10" s="1"/>
  <c r="O154" i="10" s="1"/>
  <c r="Q154" i="10" s="1"/>
  <c r="S154" i="10" s="1"/>
  <c r="U154" i="10" s="1"/>
  <c r="T153" i="10"/>
  <c r="R153" i="10"/>
  <c r="R152" i="10" s="1"/>
  <c r="P153" i="10"/>
  <c r="N153" i="10"/>
  <c r="N152" i="10" s="1"/>
  <c r="L153" i="10"/>
  <c r="J153" i="10"/>
  <c r="J152" i="10" s="1"/>
  <c r="H153" i="10"/>
  <c r="G153" i="10"/>
  <c r="I153" i="10" s="1"/>
  <c r="K153" i="10" s="1"/>
  <c r="M153" i="10" s="1"/>
  <c r="O153" i="10" s="1"/>
  <c r="Q153" i="10" s="1"/>
  <c r="S153" i="10" s="1"/>
  <c r="U153" i="10" s="1"/>
  <c r="T152" i="10"/>
  <c r="P152" i="10"/>
  <c r="L152" i="10"/>
  <c r="H152" i="10"/>
  <c r="K151" i="10"/>
  <c r="M151" i="10" s="1"/>
  <c r="O151" i="10" s="1"/>
  <c r="Q151" i="10" s="1"/>
  <c r="S151" i="10" s="1"/>
  <c r="U151" i="10" s="1"/>
  <c r="I151" i="10"/>
  <c r="T150" i="10"/>
  <c r="T149" i="10" s="1"/>
  <c r="R150" i="10"/>
  <c r="P150" i="10"/>
  <c r="P149" i="10" s="1"/>
  <c r="N150" i="10"/>
  <c r="L150" i="10"/>
  <c r="L149" i="10" s="1"/>
  <c r="J150" i="10"/>
  <c r="H150" i="10"/>
  <c r="H149" i="10" s="1"/>
  <c r="G150" i="10"/>
  <c r="G149" i="10" s="1"/>
  <c r="I149" i="10" s="1"/>
  <c r="K149" i="10" s="1"/>
  <c r="M149" i="10" s="1"/>
  <c r="O149" i="10" s="1"/>
  <c r="Q149" i="10" s="1"/>
  <c r="S149" i="10" s="1"/>
  <c r="U149" i="10" s="1"/>
  <c r="R149" i="10"/>
  <c r="N149" i="10"/>
  <c r="J149" i="10"/>
  <c r="M148" i="10"/>
  <c r="O148" i="10" s="1"/>
  <c r="Q148" i="10" s="1"/>
  <c r="S148" i="10" s="1"/>
  <c r="U148" i="10" s="1"/>
  <c r="K148" i="10"/>
  <c r="I148" i="10"/>
  <c r="T147" i="10"/>
  <c r="T146" i="10" s="1"/>
  <c r="R147" i="10"/>
  <c r="P147" i="10"/>
  <c r="P146" i="10" s="1"/>
  <c r="N147" i="10"/>
  <c r="L147" i="10"/>
  <c r="L146" i="10" s="1"/>
  <c r="J147" i="10"/>
  <c r="H147" i="10"/>
  <c r="H146" i="10" s="1"/>
  <c r="G147" i="10"/>
  <c r="I147" i="10" s="1"/>
  <c r="K147" i="10" s="1"/>
  <c r="M147" i="10" s="1"/>
  <c r="O147" i="10" s="1"/>
  <c r="Q147" i="10" s="1"/>
  <c r="S147" i="10" s="1"/>
  <c r="U147" i="10" s="1"/>
  <c r="R146" i="10"/>
  <c r="N146" i="10"/>
  <c r="J146" i="10"/>
  <c r="K146" i="10" s="1"/>
  <c r="M146" i="10" s="1"/>
  <c r="O146" i="10" s="1"/>
  <c r="Q146" i="10" s="1"/>
  <c r="S146" i="10" s="1"/>
  <c r="U146" i="10" s="1"/>
  <c r="G146" i="10"/>
  <c r="I146" i="10" s="1"/>
  <c r="I145" i="10"/>
  <c r="K145" i="10" s="1"/>
  <c r="M145" i="10" s="1"/>
  <c r="O145" i="10" s="1"/>
  <c r="Q145" i="10" s="1"/>
  <c r="S145" i="10" s="1"/>
  <c r="U145" i="10" s="1"/>
  <c r="T144" i="10"/>
  <c r="T143" i="10" s="1"/>
  <c r="R144" i="10"/>
  <c r="P144" i="10"/>
  <c r="P143" i="10" s="1"/>
  <c r="N144" i="10"/>
  <c r="N143" i="10" s="1"/>
  <c r="L144" i="10"/>
  <c r="L143" i="10" s="1"/>
  <c r="J144" i="10"/>
  <c r="J143" i="10" s="1"/>
  <c r="H144" i="10"/>
  <c r="H143" i="10" s="1"/>
  <c r="G144" i="10"/>
  <c r="I144" i="10" s="1"/>
  <c r="K144" i="10" s="1"/>
  <c r="M144" i="10" s="1"/>
  <c r="O144" i="10" s="1"/>
  <c r="Q144" i="10" s="1"/>
  <c r="S144" i="10" s="1"/>
  <c r="U144" i="10" s="1"/>
  <c r="R143" i="10"/>
  <c r="G143" i="10"/>
  <c r="I143" i="10" s="1"/>
  <c r="K143" i="10" s="1"/>
  <c r="M143" i="10" s="1"/>
  <c r="O143" i="10" s="1"/>
  <c r="Q143" i="10" s="1"/>
  <c r="S143" i="10" s="1"/>
  <c r="U143" i="10" s="1"/>
  <c r="K142" i="10"/>
  <c r="M142" i="10" s="1"/>
  <c r="O142" i="10" s="1"/>
  <c r="Q142" i="10" s="1"/>
  <c r="S142" i="10" s="1"/>
  <c r="U142" i="10" s="1"/>
  <c r="I142" i="10"/>
  <c r="T141" i="10"/>
  <c r="R141" i="10"/>
  <c r="P141" i="10"/>
  <c r="N141" i="10"/>
  <c r="L141" i="10"/>
  <c r="J141" i="10"/>
  <c r="I141" i="10"/>
  <c r="K141" i="10" s="1"/>
  <c r="M141" i="10" s="1"/>
  <c r="O141" i="10" s="1"/>
  <c r="Q141" i="10" s="1"/>
  <c r="S141" i="10" s="1"/>
  <c r="U141" i="10" s="1"/>
  <c r="H141" i="10"/>
  <c r="G141" i="10"/>
  <c r="G140" i="10" s="1"/>
  <c r="I140" i="10" s="1"/>
  <c r="K140" i="10" s="1"/>
  <c r="M140" i="10" s="1"/>
  <c r="O140" i="10" s="1"/>
  <c r="Q140" i="10" s="1"/>
  <c r="S140" i="10" s="1"/>
  <c r="U140" i="10" s="1"/>
  <c r="T140" i="10"/>
  <c r="R140" i="10"/>
  <c r="P140" i="10"/>
  <c r="N140" i="10"/>
  <c r="L140" i="10"/>
  <c r="J140" i="10"/>
  <c r="H140" i="10"/>
  <c r="I139" i="10"/>
  <c r="K139" i="10" s="1"/>
  <c r="M139" i="10" s="1"/>
  <c r="O139" i="10" s="1"/>
  <c r="Q139" i="10" s="1"/>
  <c r="S139" i="10" s="1"/>
  <c r="U139" i="10" s="1"/>
  <c r="T138" i="10"/>
  <c r="T137" i="10" s="1"/>
  <c r="T136" i="10" s="1"/>
  <c r="T135" i="10" s="1"/>
  <c r="T134" i="10" s="1"/>
  <c r="R138" i="10"/>
  <c r="R137" i="10" s="1"/>
  <c r="R136" i="10" s="1"/>
  <c r="R135" i="10" s="1"/>
  <c r="R134" i="10" s="1"/>
  <c r="P138" i="10"/>
  <c r="P137" i="10" s="1"/>
  <c r="P136" i="10" s="1"/>
  <c r="P135" i="10" s="1"/>
  <c r="P134" i="10" s="1"/>
  <c r="N138" i="10"/>
  <c r="N137" i="10" s="1"/>
  <c r="N136" i="10" s="1"/>
  <c r="N135" i="10" s="1"/>
  <c r="N134" i="10" s="1"/>
  <c r="N127" i="10" s="1"/>
  <c r="L138" i="10"/>
  <c r="L137" i="10" s="1"/>
  <c r="L136" i="10" s="1"/>
  <c r="L135" i="10" s="1"/>
  <c r="L134" i="10" s="1"/>
  <c r="J138" i="10"/>
  <c r="J137" i="10" s="1"/>
  <c r="H138" i="10"/>
  <c r="I138" i="10" s="1"/>
  <c r="K138" i="10" s="1"/>
  <c r="M138" i="10" s="1"/>
  <c r="O138" i="10" s="1"/>
  <c r="Q138" i="10" s="1"/>
  <c r="S138" i="10" s="1"/>
  <c r="U138" i="10" s="1"/>
  <c r="G138" i="10"/>
  <c r="G137" i="10"/>
  <c r="I133" i="10"/>
  <c r="K133" i="10" s="1"/>
  <c r="M133" i="10" s="1"/>
  <c r="O133" i="10" s="1"/>
  <c r="Q133" i="10" s="1"/>
  <c r="S133" i="10" s="1"/>
  <c r="U133" i="10" s="1"/>
  <c r="T132" i="10"/>
  <c r="T131" i="10" s="1"/>
  <c r="T130" i="10" s="1"/>
  <c r="T129" i="10" s="1"/>
  <c r="T128" i="10" s="1"/>
  <c r="R132" i="10"/>
  <c r="R131" i="10" s="1"/>
  <c r="R130" i="10" s="1"/>
  <c r="R129" i="10" s="1"/>
  <c r="R128" i="10" s="1"/>
  <c r="P132" i="10"/>
  <c r="P131" i="10" s="1"/>
  <c r="P130" i="10" s="1"/>
  <c r="P129" i="10" s="1"/>
  <c r="P128" i="10" s="1"/>
  <c r="N132" i="10"/>
  <c r="N131" i="10" s="1"/>
  <c r="N130" i="10" s="1"/>
  <c r="N129" i="10" s="1"/>
  <c r="N128" i="10" s="1"/>
  <c r="L132" i="10"/>
  <c r="L131" i="10" s="1"/>
  <c r="L130" i="10" s="1"/>
  <c r="L129" i="10" s="1"/>
  <c r="L128" i="10" s="1"/>
  <c r="J132" i="10"/>
  <c r="J131" i="10" s="1"/>
  <c r="J130" i="10" s="1"/>
  <c r="J129" i="10" s="1"/>
  <c r="J128" i="10" s="1"/>
  <c r="H132" i="10"/>
  <c r="H131" i="10" s="1"/>
  <c r="H130" i="10" s="1"/>
  <c r="H129" i="10" s="1"/>
  <c r="H128" i="10" s="1"/>
  <c r="G132" i="10"/>
  <c r="I132" i="10" s="1"/>
  <c r="K132" i="10" s="1"/>
  <c r="M132" i="10" s="1"/>
  <c r="O132" i="10" s="1"/>
  <c r="Q132" i="10" s="1"/>
  <c r="S132" i="10" s="1"/>
  <c r="U132" i="10" s="1"/>
  <c r="G131" i="10"/>
  <c r="K126" i="10"/>
  <c r="M126" i="10" s="1"/>
  <c r="O126" i="10" s="1"/>
  <c r="Q126" i="10" s="1"/>
  <c r="S126" i="10" s="1"/>
  <c r="U126" i="10" s="1"/>
  <c r="I126" i="10"/>
  <c r="T125" i="10"/>
  <c r="R125" i="10"/>
  <c r="P125" i="10"/>
  <c r="N125" i="10"/>
  <c r="L125" i="10"/>
  <c r="J125" i="10"/>
  <c r="I125" i="10"/>
  <c r="K125" i="10" s="1"/>
  <c r="M125" i="10" s="1"/>
  <c r="O125" i="10" s="1"/>
  <c r="Q125" i="10" s="1"/>
  <c r="S125" i="10" s="1"/>
  <c r="U125" i="10" s="1"/>
  <c r="H125" i="10"/>
  <c r="G125" i="10"/>
  <c r="G124" i="10" s="1"/>
  <c r="T124" i="10"/>
  <c r="T123" i="10" s="1"/>
  <c r="T122" i="10" s="1"/>
  <c r="R124" i="10"/>
  <c r="R123" i="10" s="1"/>
  <c r="R122" i="10" s="1"/>
  <c r="P124" i="10"/>
  <c r="P123" i="10" s="1"/>
  <c r="P122" i="10" s="1"/>
  <c r="N124" i="10"/>
  <c r="N123" i="10" s="1"/>
  <c r="N122" i="10" s="1"/>
  <c r="L124" i="10"/>
  <c r="L123" i="10" s="1"/>
  <c r="L122" i="10" s="1"/>
  <c r="J124" i="10"/>
  <c r="J123" i="10" s="1"/>
  <c r="J122" i="10" s="1"/>
  <c r="H124" i="10"/>
  <c r="H123" i="10" s="1"/>
  <c r="H122" i="10" s="1"/>
  <c r="I121" i="10"/>
  <c r="K121" i="10" s="1"/>
  <c r="M121" i="10" s="1"/>
  <c r="O121" i="10" s="1"/>
  <c r="Q121" i="10" s="1"/>
  <c r="S121" i="10" s="1"/>
  <c r="U121" i="10" s="1"/>
  <c r="T120" i="10"/>
  <c r="T119" i="10" s="1"/>
  <c r="T118" i="10" s="1"/>
  <c r="T117" i="10" s="1"/>
  <c r="R120" i="10"/>
  <c r="R119" i="10" s="1"/>
  <c r="R118" i="10" s="1"/>
  <c r="R117" i="10" s="1"/>
  <c r="P120" i="10"/>
  <c r="P119" i="10" s="1"/>
  <c r="P118" i="10" s="1"/>
  <c r="P117" i="10" s="1"/>
  <c r="N120" i="10"/>
  <c r="N119" i="10" s="1"/>
  <c r="N118" i="10" s="1"/>
  <c r="N117" i="10" s="1"/>
  <c r="L120" i="10"/>
  <c r="L119" i="10" s="1"/>
  <c r="L118" i="10" s="1"/>
  <c r="L117" i="10" s="1"/>
  <c r="J120" i="10"/>
  <c r="J119" i="10" s="1"/>
  <c r="J118" i="10" s="1"/>
  <c r="J117" i="10" s="1"/>
  <c r="H120" i="10"/>
  <c r="H119" i="10" s="1"/>
  <c r="H118" i="10" s="1"/>
  <c r="H117" i="10" s="1"/>
  <c r="G120" i="10"/>
  <c r="I120" i="10" s="1"/>
  <c r="K120" i="10" s="1"/>
  <c r="M120" i="10" s="1"/>
  <c r="O120" i="10" s="1"/>
  <c r="Q120" i="10" s="1"/>
  <c r="S120" i="10" s="1"/>
  <c r="U120" i="10" s="1"/>
  <c r="G119" i="10"/>
  <c r="K116" i="10"/>
  <c r="M116" i="10" s="1"/>
  <c r="O116" i="10" s="1"/>
  <c r="Q116" i="10" s="1"/>
  <c r="S116" i="10" s="1"/>
  <c r="U116" i="10" s="1"/>
  <c r="I116" i="10"/>
  <c r="T115" i="10"/>
  <c r="R115" i="10"/>
  <c r="P115" i="10"/>
  <c r="N115" i="10"/>
  <c r="L115" i="10"/>
  <c r="J115" i="10"/>
  <c r="H115" i="10"/>
  <c r="G115" i="10"/>
  <c r="I115" i="10" s="1"/>
  <c r="K115" i="10" s="1"/>
  <c r="M115" i="10" s="1"/>
  <c r="O115" i="10" s="1"/>
  <c r="Q115" i="10" s="1"/>
  <c r="S115" i="10" s="1"/>
  <c r="U115" i="10" s="1"/>
  <c r="T114" i="10"/>
  <c r="T113" i="10" s="1"/>
  <c r="T112" i="10" s="1"/>
  <c r="T111" i="10" s="1"/>
  <c r="T110" i="10" s="1"/>
  <c r="R114" i="10"/>
  <c r="R113" i="10" s="1"/>
  <c r="R112" i="10" s="1"/>
  <c r="R111" i="10" s="1"/>
  <c r="P114" i="10"/>
  <c r="P113" i="10" s="1"/>
  <c r="P112" i="10" s="1"/>
  <c r="P111" i="10" s="1"/>
  <c r="P110" i="10" s="1"/>
  <c r="N114" i="10"/>
  <c r="N113" i="10" s="1"/>
  <c r="N112" i="10" s="1"/>
  <c r="N111" i="10" s="1"/>
  <c r="N110" i="10" s="1"/>
  <c r="L114" i="10"/>
  <c r="L113" i="10" s="1"/>
  <c r="L112" i="10" s="1"/>
  <c r="L111" i="10" s="1"/>
  <c r="L110" i="10" s="1"/>
  <c r="J114" i="10"/>
  <c r="J113" i="10" s="1"/>
  <c r="J112" i="10" s="1"/>
  <c r="J111" i="10" s="1"/>
  <c r="H114" i="10"/>
  <c r="H113" i="10" s="1"/>
  <c r="H112" i="10" s="1"/>
  <c r="H111" i="10" s="1"/>
  <c r="H110" i="10" s="1"/>
  <c r="I109" i="10"/>
  <c r="K109" i="10" s="1"/>
  <c r="M109" i="10" s="1"/>
  <c r="O109" i="10" s="1"/>
  <c r="Q109" i="10" s="1"/>
  <c r="S109" i="10" s="1"/>
  <c r="U109" i="10" s="1"/>
  <c r="T108" i="10"/>
  <c r="R108" i="10"/>
  <c r="P108" i="10"/>
  <c r="N108" i="10"/>
  <c r="L108" i="10"/>
  <c r="J108" i="10"/>
  <c r="H108" i="10"/>
  <c r="G108" i="10"/>
  <c r="I108" i="10" s="1"/>
  <c r="K108" i="10" s="1"/>
  <c r="M108" i="10" s="1"/>
  <c r="O108" i="10" s="1"/>
  <c r="Q108" i="10" s="1"/>
  <c r="S108" i="10" s="1"/>
  <c r="U108" i="10" s="1"/>
  <c r="I107" i="10"/>
  <c r="K107" i="10" s="1"/>
  <c r="M107" i="10" s="1"/>
  <c r="O107" i="10" s="1"/>
  <c r="Q107" i="10" s="1"/>
  <c r="S107" i="10" s="1"/>
  <c r="U107" i="10" s="1"/>
  <c r="T106" i="10"/>
  <c r="R106" i="10"/>
  <c r="P106" i="10"/>
  <c r="N106" i="10"/>
  <c r="L106" i="10"/>
  <c r="J106" i="10"/>
  <c r="H106" i="10"/>
  <c r="G106" i="10"/>
  <c r="I106" i="10" s="1"/>
  <c r="K106" i="10" s="1"/>
  <c r="M106" i="10" s="1"/>
  <c r="O106" i="10" s="1"/>
  <c r="Q106" i="10" s="1"/>
  <c r="S106" i="10" s="1"/>
  <c r="U106" i="10" s="1"/>
  <c r="I105" i="10"/>
  <c r="K105" i="10" s="1"/>
  <c r="M105" i="10" s="1"/>
  <c r="O105" i="10" s="1"/>
  <c r="Q105" i="10" s="1"/>
  <c r="S105" i="10" s="1"/>
  <c r="U105" i="10" s="1"/>
  <c r="T104" i="10"/>
  <c r="T103" i="10" s="1"/>
  <c r="T102" i="10" s="1"/>
  <c r="T101" i="10" s="1"/>
  <c r="R104" i="10"/>
  <c r="R103" i="10" s="1"/>
  <c r="R102" i="10" s="1"/>
  <c r="R101" i="10" s="1"/>
  <c r="P104" i="10"/>
  <c r="P103" i="10" s="1"/>
  <c r="P102" i="10" s="1"/>
  <c r="P101" i="10" s="1"/>
  <c r="N104" i="10"/>
  <c r="N103" i="10" s="1"/>
  <c r="N102" i="10" s="1"/>
  <c r="N101" i="10" s="1"/>
  <c r="L104" i="10"/>
  <c r="L103" i="10" s="1"/>
  <c r="L102" i="10" s="1"/>
  <c r="L101" i="10" s="1"/>
  <c r="J104" i="10"/>
  <c r="J103" i="10" s="1"/>
  <c r="J102" i="10" s="1"/>
  <c r="J101" i="10" s="1"/>
  <c r="H104" i="10"/>
  <c r="I104" i="10" s="1"/>
  <c r="K104" i="10" s="1"/>
  <c r="M104" i="10" s="1"/>
  <c r="O104" i="10" s="1"/>
  <c r="Q104" i="10" s="1"/>
  <c r="S104" i="10" s="1"/>
  <c r="U104" i="10" s="1"/>
  <c r="G104" i="10"/>
  <c r="G103" i="10"/>
  <c r="S100" i="10"/>
  <c r="U100" i="10" s="1"/>
  <c r="Q100" i="10"/>
  <c r="T99" i="10"/>
  <c r="S99" i="10"/>
  <c r="U99" i="10" s="1"/>
  <c r="R99" i="10"/>
  <c r="R98" i="10" s="1"/>
  <c r="Q99" i="10"/>
  <c r="P99" i="10"/>
  <c r="T98" i="10"/>
  <c r="Q98" i="10"/>
  <c r="S98" i="10" s="1"/>
  <c r="U98" i="10" s="1"/>
  <c r="P98" i="10"/>
  <c r="I97" i="10"/>
  <c r="K97" i="10" s="1"/>
  <c r="M97" i="10" s="1"/>
  <c r="O97" i="10" s="1"/>
  <c r="Q97" i="10" s="1"/>
  <c r="S97" i="10" s="1"/>
  <c r="U97" i="10" s="1"/>
  <c r="T96" i="10"/>
  <c r="T95" i="10" s="1"/>
  <c r="R96" i="10"/>
  <c r="R95" i="10" s="1"/>
  <c r="P96" i="10"/>
  <c r="P95" i="10" s="1"/>
  <c r="N96" i="10"/>
  <c r="N95" i="10" s="1"/>
  <c r="L96" i="10"/>
  <c r="L95" i="10" s="1"/>
  <c r="J96" i="10"/>
  <c r="J95" i="10" s="1"/>
  <c r="H96" i="10"/>
  <c r="H95" i="10" s="1"/>
  <c r="I95" i="10" s="1"/>
  <c r="G96" i="10"/>
  <c r="I96" i="10" s="1"/>
  <c r="K96" i="10" s="1"/>
  <c r="M96" i="10" s="1"/>
  <c r="O96" i="10" s="1"/>
  <c r="Q96" i="10" s="1"/>
  <c r="S96" i="10" s="1"/>
  <c r="U96" i="10" s="1"/>
  <c r="G95" i="10"/>
  <c r="K94" i="10"/>
  <c r="M94" i="10" s="1"/>
  <c r="O94" i="10" s="1"/>
  <c r="Q94" i="10" s="1"/>
  <c r="S94" i="10" s="1"/>
  <c r="U94" i="10" s="1"/>
  <c r="I94" i="10"/>
  <c r="T93" i="10"/>
  <c r="R93" i="10"/>
  <c r="P93" i="10"/>
  <c r="N93" i="10"/>
  <c r="L93" i="10"/>
  <c r="J93" i="10"/>
  <c r="H93" i="10"/>
  <c r="G93" i="10"/>
  <c r="I93" i="10" s="1"/>
  <c r="K93" i="10" s="1"/>
  <c r="M93" i="10" s="1"/>
  <c r="O93" i="10" s="1"/>
  <c r="Q93" i="10" s="1"/>
  <c r="S93" i="10" s="1"/>
  <c r="U93" i="10" s="1"/>
  <c r="T92" i="10"/>
  <c r="R92" i="10"/>
  <c r="R91" i="10" s="1"/>
  <c r="R90" i="10" s="1"/>
  <c r="R89" i="10" s="1"/>
  <c r="R88" i="10" s="1"/>
  <c r="P92" i="10"/>
  <c r="P91" i="10" s="1"/>
  <c r="P90" i="10" s="1"/>
  <c r="P89" i="10" s="1"/>
  <c r="P88" i="10" s="1"/>
  <c r="P87" i="10" s="1"/>
  <c r="N92" i="10"/>
  <c r="N91" i="10" s="1"/>
  <c r="N90" i="10" s="1"/>
  <c r="N89" i="10" s="1"/>
  <c r="N88" i="10" s="1"/>
  <c r="N87" i="10" s="1"/>
  <c r="L92" i="10"/>
  <c r="J92" i="10"/>
  <c r="J91" i="10" s="1"/>
  <c r="J90" i="10" s="1"/>
  <c r="J89" i="10" s="1"/>
  <c r="J88" i="10" s="1"/>
  <c r="H92" i="10"/>
  <c r="H91" i="10" s="1"/>
  <c r="H90" i="10" s="1"/>
  <c r="K86" i="10"/>
  <c r="M86" i="10" s="1"/>
  <c r="O86" i="10" s="1"/>
  <c r="Q86" i="10" s="1"/>
  <c r="S86" i="10" s="1"/>
  <c r="U86" i="10" s="1"/>
  <c r="I86" i="10"/>
  <c r="T85" i="10"/>
  <c r="R85" i="10"/>
  <c r="P85" i="10"/>
  <c r="N85" i="10"/>
  <c r="L85" i="10"/>
  <c r="J85" i="10"/>
  <c r="H85" i="10"/>
  <c r="G85" i="10"/>
  <c r="I85" i="10" s="1"/>
  <c r="K85" i="10" s="1"/>
  <c r="M85" i="10" s="1"/>
  <c r="O85" i="10" s="1"/>
  <c r="Q85" i="10" s="1"/>
  <c r="S85" i="10" s="1"/>
  <c r="U85" i="10" s="1"/>
  <c r="T84" i="10"/>
  <c r="R84" i="10"/>
  <c r="P84" i="10"/>
  <c r="N84" i="10"/>
  <c r="L84" i="10"/>
  <c r="J84" i="10"/>
  <c r="H84" i="10"/>
  <c r="I83" i="10"/>
  <c r="K83" i="10" s="1"/>
  <c r="M83" i="10" s="1"/>
  <c r="O83" i="10" s="1"/>
  <c r="Q83" i="10" s="1"/>
  <c r="S83" i="10" s="1"/>
  <c r="U83" i="10" s="1"/>
  <c r="T82" i="10"/>
  <c r="T81" i="10" s="1"/>
  <c r="R82" i="10"/>
  <c r="R81" i="10" s="1"/>
  <c r="P82" i="10"/>
  <c r="P81" i="10" s="1"/>
  <c r="N82" i="10"/>
  <c r="N81" i="10" s="1"/>
  <c r="L82" i="10"/>
  <c r="L81" i="10" s="1"/>
  <c r="J82" i="10"/>
  <c r="J81" i="10" s="1"/>
  <c r="H82" i="10"/>
  <c r="H81" i="10" s="1"/>
  <c r="G82" i="10"/>
  <c r="I82" i="10" s="1"/>
  <c r="K82" i="10" s="1"/>
  <c r="M82" i="10" s="1"/>
  <c r="O82" i="10" s="1"/>
  <c r="Q82" i="10" s="1"/>
  <c r="S82" i="10" s="1"/>
  <c r="U82" i="10" s="1"/>
  <c r="G81" i="10"/>
  <c r="I81" i="10" s="1"/>
  <c r="K81" i="10" s="1"/>
  <c r="M81" i="10" s="1"/>
  <c r="O81" i="10" s="1"/>
  <c r="Q81" i="10" s="1"/>
  <c r="S81" i="10" s="1"/>
  <c r="U81" i="10" s="1"/>
  <c r="S80" i="10"/>
  <c r="U80" i="10" s="1"/>
  <c r="Q80" i="10"/>
  <c r="T79" i="10"/>
  <c r="R79" i="10"/>
  <c r="Q79" i="10"/>
  <c r="S79" i="10" s="1"/>
  <c r="U79" i="10" s="1"/>
  <c r="P79" i="10"/>
  <c r="T78" i="10"/>
  <c r="S78" i="10"/>
  <c r="U78" i="10" s="1"/>
  <c r="R78" i="10"/>
  <c r="Q78" i="10"/>
  <c r="P78" i="10"/>
  <c r="K76" i="10"/>
  <c r="M76" i="10" s="1"/>
  <c r="O76" i="10" s="1"/>
  <c r="Q76" i="10" s="1"/>
  <c r="S76" i="10" s="1"/>
  <c r="U76" i="10" s="1"/>
  <c r="I76" i="10"/>
  <c r="T75" i="10"/>
  <c r="R75" i="10"/>
  <c r="P75" i="10"/>
  <c r="N75" i="10"/>
  <c r="L75" i="10"/>
  <c r="J75" i="10"/>
  <c r="H75" i="10"/>
  <c r="G75" i="10"/>
  <c r="I75" i="10" s="1"/>
  <c r="K75" i="10" s="1"/>
  <c r="M75" i="10" s="1"/>
  <c r="O75" i="10" s="1"/>
  <c r="Q75" i="10" s="1"/>
  <c r="S75" i="10" s="1"/>
  <c r="U75" i="10" s="1"/>
  <c r="K74" i="10"/>
  <c r="M74" i="10" s="1"/>
  <c r="O74" i="10" s="1"/>
  <c r="Q74" i="10" s="1"/>
  <c r="S74" i="10" s="1"/>
  <c r="U74" i="10" s="1"/>
  <c r="I74" i="10"/>
  <c r="T73" i="10"/>
  <c r="R73" i="10"/>
  <c r="P73" i="10"/>
  <c r="N73" i="10"/>
  <c r="L73" i="10"/>
  <c r="J73" i="10"/>
  <c r="I73" i="10"/>
  <c r="K73" i="10" s="1"/>
  <c r="M73" i="10" s="1"/>
  <c r="O73" i="10" s="1"/>
  <c r="Q73" i="10" s="1"/>
  <c r="S73" i="10" s="1"/>
  <c r="U73" i="10" s="1"/>
  <c r="H73" i="10"/>
  <c r="G73" i="10"/>
  <c r="G72" i="10" s="1"/>
  <c r="T72" i="10"/>
  <c r="T71" i="10" s="1"/>
  <c r="R72" i="10"/>
  <c r="R71" i="10" s="1"/>
  <c r="P72" i="10"/>
  <c r="P71" i="10" s="1"/>
  <c r="N72" i="10"/>
  <c r="N71" i="10" s="1"/>
  <c r="L72" i="10"/>
  <c r="L71" i="10" s="1"/>
  <c r="J72" i="10"/>
  <c r="J71" i="10" s="1"/>
  <c r="H72" i="10"/>
  <c r="H71" i="10" s="1"/>
  <c r="I69" i="10"/>
  <c r="K69" i="10" s="1"/>
  <c r="M69" i="10" s="1"/>
  <c r="O69" i="10" s="1"/>
  <c r="Q69" i="10" s="1"/>
  <c r="S69" i="10" s="1"/>
  <c r="U69" i="10" s="1"/>
  <c r="T68" i="10"/>
  <c r="T67" i="10" s="1"/>
  <c r="T66" i="10" s="1"/>
  <c r="T65" i="10" s="1"/>
  <c r="R68" i="10"/>
  <c r="R67" i="10" s="1"/>
  <c r="R66" i="10" s="1"/>
  <c r="R65" i="10" s="1"/>
  <c r="P68" i="10"/>
  <c r="P67" i="10" s="1"/>
  <c r="P66" i="10" s="1"/>
  <c r="P65" i="10" s="1"/>
  <c r="N68" i="10"/>
  <c r="N67" i="10" s="1"/>
  <c r="N66" i="10" s="1"/>
  <c r="N65" i="10" s="1"/>
  <c r="L68" i="10"/>
  <c r="L67" i="10" s="1"/>
  <c r="L66" i="10" s="1"/>
  <c r="L65" i="10" s="1"/>
  <c r="J68" i="10"/>
  <c r="J67" i="10" s="1"/>
  <c r="J66" i="10" s="1"/>
  <c r="J65" i="10" s="1"/>
  <c r="H68" i="10"/>
  <c r="H67" i="10" s="1"/>
  <c r="H66" i="10" s="1"/>
  <c r="H65" i="10" s="1"/>
  <c r="G68" i="10"/>
  <c r="I68" i="10" s="1"/>
  <c r="K68" i="10" s="1"/>
  <c r="M68" i="10" s="1"/>
  <c r="O68" i="10" s="1"/>
  <c r="Q68" i="10" s="1"/>
  <c r="S68" i="10" s="1"/>
  <c r="U68" i="10" s="1"/>
  <c r="G67" i="10"/>
  <c r="I67" i="10" s="1"/>
  <c r="K67" i="10" s="1"/>
  <c r="M67" i="10" s="1"/>
  <c r="K64" i="10"/>
  <c r="M64" i="10" s="1"/>
  <c r="O64" i="10" s="1"/>
  <c r="Q64" i="10" s="1"/>
  <c r="S64" i="10" s="1"/>
  <c r="U64" i="10" s="1"/>
  <c r="I64" i="10"/>
  <c r="T63" i="10"/>
  <c r="R63" i="10"/>
  <c r="P63" i="10"/>
  <c r="N63" i="10"/>
  <c r="L63" i="10"/>
  <c r="J63" i="10"/>
  <c r="H63" i="10"/>
  <c r="G63" i="10"/>
  <c r="I63" i="10" s="1"/>
  <c r="K63" i="10" s="1"/>
  <c r="M63" i="10" s="1"/>
  <c r="O63" i="10" s="1"/>
  <c r="Q63" i="10" s="1"/>
  <c r="S63" i="10" s="1"/>
  <c r="U63" i="10" s="1"/>
  <c r="T62" i="10"/>
  <c r="T61" i="10" s="1"/>
  <c r="T60" i="10" s="1"/>
  <c r="R62" i="10"/>
  <c r="R61" i="10" s="1"/>
  <c r="R60" i="10" s="1"/>
  <c r="P62" i="10"/>
  <c r="P61" i="10" s="1"/>
  <c r="P60" i="10" s="1"/>
  <c r="N62" i="10"/>
  <c r="N61" i="10" s="1"/>
  <c r="N60" i="10" s="1"/>
  <c r="L62" i="10"/>
  <c r="L61" i="10" s="1"/>
  <c r="L60" i="10" s="1"/>
  <c r="J62" i="10"/>
  <c r="J61" i="10" s="1"/>
  <c r="J60" i="10" s="1"/>
  <c r="H62" i="10"/>
  <c r="H61" i="10" s="1"/>
  <c r="H60" i="10" s="1"/>
  <c r="I59" i="10"/>
  <c r="K59" i="10" s="1"/>
  <c r="M59" i="10" s="1"/>
  <c r="O59" i="10" s="1"/>
  <c r="Q59" i="10" s="1"/>
  <c r="S59" i="10" s="1"/>
  <c r="U59" i="10" s="1"/>
  <c r="T58" i="10"/>
  <c r="T57" i="10" s="1"/>
  <c r="T56" i="10" s="1"/>
  <c r="T55" i="10" s="1"/>
  <c r="R58" i="10"/>
  <c r="R57" i="10" s="1"/>
  <c r="R56" i="10" s="1"/>
  <c r="R55" i="10" s="1"/>
  <c r="P58" i="10"/>
  <c r="P57" i="10" s="1"/>
  <c r="P56" i="10" s="1"/>
  <c r="P55" i="10" s="1"/>
  <c r="N58" i="10"/>
  <c r="N57" i="10" s="1"/>
  <c r="N56" i="10" s="1"/>
  <c r="N55" i="10" s="1"/>
  <c r="L58" i="10"/>
  <c r="L57" i="10" s="1"/>
  <c r="L56" i="10" s="1"/>
  <c r="L55" i="10" s="1"/>
  <c r="J58" i="10"/>
  <c r="J57" i="10" s="1"/>
  <c r="J56" i="10" s="1"/>
  <c r="J55" i="10" s="1"/>
  <c r="H58" i="10"/>
  <c r="H57" i="10" s="1"/>
  <c r="G58" i="10"/>
  <c r="I58" i="10" s="1"/>
  <c r="K58" i="10" s="1"/>
  <c r="M58" i="10" s="1"/>
  <c r="O58" i="10" s="1"/>
  <c r="Q58" i="10" s="1"/>
  <c r="S58" i="10" s="1"/>
  <c r="U58" i="10" s="1"/>
  <c r="G57" i="10"/>
  <c r="G56" i="10" s="1"/>
  <c r="K54" i="10"/>
  <c r="M54" i="10" s="1"/>
  <c r="O54" i="10" s="1"/>
  <c r="Q54" i="10" s="1"/>
  <c r="S54" i="10" s="1"/>
  <c r="U54" i="10" s="1"/>
  <c r="I54" i="10"/>
  <c r="T53" i="10"/>
  <c r="R53" i="10"/>
  <c r="P53" i="10"/>
  <c r="N53" i="10"/>
  <c r="L53" i="10"/>
  <c r="J53" i="10"/>
  <c r="I53" i="10"/>
  <c r="K53" i="10" s="1"/>
  <c r="M53" i="10" s="1"/>
  <c r="O53" i="10" s="1"/>
  <c r="Q53" i="10" s="1"/>
  <c r="S53" i="10" s="1"/>
  <c r="U53" i="10" s="1"/>
  <c r="H53" i="10"/>
  <c r="G53" i="10"/>
  <c r="K52" i="10"/>
  <c r="M52" i="10" s="1"/>
  <c r="O52" i="10" s="1"/>
  <c r="Q52" i="10" s="1"/>
  <c r="S52" i="10" s="1"/>
  <c r="U52" i="10" s="1"/>
  <c r="I52" i="10"/>
  <c r="T51" i="10"/>
  <c r="R51" i="10"/>
  <c r="P51" i="10"/>
  <c r="N51" i="10"/>
  <c r="L51" i="10"/>
  <c r="J51" i="10"/>
  <c r="H51" i="10"/>
  <c r="G51" i="10"/>
  <c r="I51" i="10" s="1"/>
  <c r="K51" i="10" s="1"/>
  <c r="M51" i="10" s="1"/>
  <c r="O51" i="10" s="1"/>
  <c r="Q51" i="10" s="1"/>
  <c r="S51" i="10" s="1"/>
  <c r="U51" i="10" s="1"/>
  <c r="T50" i="10"/>
  <c r="R50" i="10"/>
  <c r="R49" i="10" s="1"/>
  <c r="R48" i="10" s="1"/>
  <c r="P50" i="10"/>
  <c r="N50" i="10"/>
  <c r="N49" i="10" s="1"/>
  <c r="N48" i="10" s="1"/>
  <c r="L50" i="10"/>
  <c r="J50" i="10"/>
  <c r="J49" i="10" s="1"/>
  <c r="J48" i="10" s="1"/>
  <c r="H50" i="10"/>
  <c r="T49" i="10"/>
  <c r="P49" i="10"/>
  <c r="L49" i="10"/>
  <c r="H49" i="10"/>
  <c r="T48" i="10"/>
  <c r="P48" i="10"/>
  <c r="L48" i="10"/>
  <c r="H48" i="10"/>
  <c r="I47" i="10"/>
  <c r="K47" i="10" s="1"/>
  <c r="M47" i="10" s="1"/>
  <c r="O47" i="10" s="1"/>
  <c r="Q47" i="10" s="1"/>
  <c r="S47" i="10" s="1"/>
  <c r="U47" i="10" s="1"/>
  <c r="T46" i="10"/>
  <c r="R46" i="10"/>
  <c r="R45" i="10" s="1"/>
  <c r="P46" i="10"/>
  <c r="N46" i="10"/>
  <c r="N45" i="10" s="1"/>
  <c r="L46" i="10"/>
  <c r="J46" i="10"/>
  <c r="J45" i="10" s="1"/>
  <c r="H46" i="10"/>
  <c r="G46" i="10"/>
  <c r="I46" i="10" s="1"/>
  <c r="K46" i="10" s="1"/>
  <c r="M46" i="10" s="1"/>
  <c r="O46" i="10" s="1"/>
  <c r="Q46" i="10" s="1"/>
  <c r="S46" i="10" s="1"/>
  <c r="U46" i="10" s="1"/>
  <c r="T45" i="10"/>
  <c r="P45" i="10"/>
  <c r="L45" i="10"/>
  <c r="I45" i="10"/>
  <c r="K45" i="10" s="1"/>
  <c r="M45" i="10" s="1"/>
  <c r="O45" i="10" s="1"/>
  <c r="Q45" i="10" s="1"/>
  <c r="S45" i="10" s="1"/>
  <c r="U45" i="10" s="1"/>
  <c r="H45" i="10"/>
  <c r="G45" i="10"/>
  <c r="K44" i="10"/>
  <c r="M44" i="10" s="1"/>
  <c r="O44" i="10" s="1"/>
  <c r="Q44" i="10" s="1"/>
  <c r="S44" i="10" s="1"/>
  <c r="U44" i="10" s="1"/>
  <c r="I44" i="10"/>
  <c r="T43" i="10"/>
  <c r="R43" i="10"/>
  <c r="P43" i="10"/>
  <c r="N43" i="10"/>
  <c r="L43" i="10"/>
  <c r="J43" i="10"/>
  <c r="H43" i="10"/>
  <c r="G43" i="10"/>
  <c r="I43" i="10" s="1"/>
  <c r="K43" i="10" s="1"/>
  <c r="M43" i="10" s="1"/>
  <c r="O43" i="10" s="1"/>
  <c r="Q43" i="10" s="1"/>
  <c r="S43" i="10" s="1"/>
  <c r="U43" i="10" s="1"/>
  <c r="T42" i="10"/>
  <c r="R42" i="10"/>
  <c r="R41" i="10" s="1"/>
  <c r="R40" i="10" s="1"/>
  <c r="R39" i="10" s="1"/>
  <c r="P42" i="10"/>
  <c r="N42" i="10"/>
  <c r="N41" i="10" s="1"/>
  <c r="N40" i="10" s="1"/>
  <c r="N39" i="10" s="1"/>
  <c r="L42" i="10"/>
  <c r="J42" i="10"/>
  <c r="J41" i="10" s="1"/>
  <c r="J40" i="10" s="1"/>
  <c r="J39" i="10" s="1"/>
  <c r="H42" i="10"/>
  <c r="T41" i="10"/>
  <c r="P41" i="10"/>
  <c r="L41" i="10"/>
  <c r="H41" i="10"/>
  <c r="T40" i="10"/>
  <c r="T39" i="10" s="1"/>
  <c r="P40" i="10"/>
  <c r="P39" i="10" s="1"/>
  <c r="L40" i="10"/>
  <c r="L39" i="10" s="1"/>
  <c r="H40" i="10"/>
  <c r="H39" i="10" s="1"/>
  <c r="M37" i="10"/>
  <c r="O37" i="10" s="1"/>
  <c r="Q37" i="10" s="1"/>
  <c r="S37" i="10" s="1"/>
  <c r="U37" i="10" s="1"/>
  <c r="K37" i="10"/>
  <c r="I37" i="10"/>
  <c r="T36" i="10"/>
  <c r="T35" i="10" s="1"/>
  <c r="T34" i="10" s="1"/>
  <c r="T33" i="10" s="1"/>
  <c r="R36" i="10"/>
  <c r="P36" i="10"/>
  <c r="P35" i="10" s="1"/>
  <c r="P34" i="10" s="1"/>
  <c r="P33" i="10" s="1"/>
  <c r="N36" i="10"/>
  <c r="L36" i="10"/>
  <c r="L35" i="10" s="1"/>
  <c r="L34" i="10" s="1"/>
  <c r="L33" i="10" s="1"/>
  <c r="J36" i="10"/>
  <c r="H36" i="10"/>
  <c r="H35" i="10" s="1"/>
  <c r="H34" i="10" s="1"/>
  <c r="H33" i="10" s="1"/>
  <c r="G36" i="10"/>
  <c r="I36" i="10" s="1"/>
  <c r="K36" i="10" s="1"/>
  <c r="M36" i="10" s="1"/>
  <c r="O36" i="10" s="1"/>
  <c r="Q36" i="10" s="1"/>
  <c r="S36" i="10" s="1"/>
  <c r="U36" i="10" s="1"/>
  <c r="R35" i="10"/>
  <c r="N35" i="10"/>
  <c r="J35" i="10"/>
  <c r="G35" i="10"/>
  <c r="R34" i="10"/>
  <c r="R33" i="10" s="1"/>
  <c r="N34" i="10"/>
  <c r="N33" i="10" s="1"/>
  <c r="J34" i="10"/>
  <c r="J33" i="10" s="1"/>
  <c r="K32" i="10"/>
  <c r="M32" i="10" s="1"/>
  <c r="O32" i="10" s="1"/>
  <c r="Q32" i="10" s="1"/>
  <c r="S32" i="10" s="1"/>
  <c r="U32" i="10" s="1"/>
  <c r="I32" i="10"/>
  <c r="T31" i="10"/>
  <c r="R31" i="10"/>
  <c r="P31" i="10"/>
  <c r="N31" i="10"/>
  <c r="L31" i="10"/>
  <c r="J31" i="10"/>
  <c r="H31" i="10"/>
  <c r="G31" i="10"/>
  <c r="I31" i="10" s="1"/>
  <c r="K31" i="10" s="1"/>
  <c r="M31" i="10" s="1"/>
  <c r="O31" i="10" s="1"/>
  <c r="Q31" i="10" s="1"/>
  <c r="S31" i="10" s="1"/>
  <c r="U31" i="10" s="1"/>
  <c r="T30" i="10"/>
  <c r="R30" i="10"/>
  <c r="R29" i="10" s="1"/>
  <c r="R28" i="10" s="1"/>
  <c r="R27" i="10" s="1"/>
  <c r="P30" i="10"/>
  <c r="N30" i="10"/>
  <c r="N29" i="10" s="1"/>
  <c r="N28" i="10" s="1"/>
  <c r="N27" i="10" s="1"/>
  <c r="L30" i="10"/>
  <c r="J30" i="10"/>
  <c r="J29" i="10" s="1"/>
  <c r="J28" i="10" s="1"/>
  <c r="J27" i="10" s="1"/>
  <c r="H30" i="10"/>
  <c r="T29" i="10"/>
  <c r="P29" i="10"/>
  <c r="L29" i="10"/>
  <c r="H29" i="10"/>
  <c r="T28" i="10"/>
  <c r="T27" i="10" s="1"/>
  <c r="P28" i="10"/>
  <c r="P27" i="10" s="1"/>
  <c r="L28" i="10"/>
  <c r="L27" i="10" s="1"/>
  <c r="H28" i="10"/>
  <c r="H27" i="10" s="1"/>
  <c r="U26" i="10"/>
  <c r="S26" i="10"/>
  <c r="T25" i="10"/>
  <c r="S25" i="10"/>
  <c r="U25" i="10" s="1"/>
  <c r="R25" i="10"/>
  <c r="T24" i="10"/>
  <c r="S24" i="10"/>
  <c r="U24" i="10" s="1"/>
  <c r="R24" i="10"/>
  <c r="T23" i="10"/>
  <c r="S23" i="10"/>
  <c r="U23" i="10" s="1"/>
  <c r="R23" i="10"/>
  <c r="T22" i="10"/>
  <c r="S22" i="10"/>
  <c r="U22" i="10" s="1"/>
  <c r="R22" i="10"/>
  <c r="K21" i="10"/>
  <c r="M21" i="10" s="1"/>
  <c r="O21" i="10" s="1"/>
  <c r="Q21" i="10" s="1"/>
  <c r="S21" i="10" s="1"/>
  <c r="U21" i="10" s="1"/>
  <c r="I21" i="10"/>
  <c r="T20" i="10"/>
  <c r="R20" i="10"/>
  <c r="P20" i="10"/>
  <c r="N20" i="10"/>
  <c r="L20" i="10"/>
  <c r="J20" i="10"/>
  <c r="H20" i="10"/>
  <c r="G20" i="10"/>
  <c r="I20" i="10" s="1"/>
  <c r="K20" i="10" s="1"/>
  <c r="M20" i="10" s="1"/>
  <c r="O20" i="10" s="1"/>
  <c r="Q20" i="10" s="1"/>
  <c r="S20" i="10" s="1"/>
  <c r="U20" i="10" s="1"/>
  <c r="O19" i="10"/>
  <c r="Q19" i="10" s="1"/>
  <c r="S19" i="10" s="1"/>
  <c r="U19" i="10" s="1"/>
  <c r="M19" i="10"/>
  <c r="K19" i="10"/>
  <c r="I19" i="10"/>
  <c r="T18" i="10"/>
  <c r="R18" i="10"/>
  <c r="P18" i="10"/>
  <c r="N18" i="10"/>
  <c r="L18" i="10"/>
  <c r="J18" i="10"/>
  <c r="I18" i="10"/>
  <c r="K18" i="10" s="1"/>
  <c r="M18" i="10" s="1"/>
  <c r="O18" i="10" s="1"/>
  <c r="Q18" i="10" s="1"/>
  <c r="S18" i="10" s="1"/>
  <c r="U18" i="10" s="1"/>
  <c r="H18" i="10"/>
  <c r="G18" i="10"/>
  <c r="K17" i="10"/>
  <c r="M17" i="10" s="1"/>
  <c r="O17" i="10" s="1"/>
  <c r="Q17" i="10" s="1"/>
  <c r="S17" i="10" s="1"/>
  <c r="U17" i="10" s="1"/>
  <c r="I17" i="10"/>
  <c r="T16" i="10"/>
  <c r="R16" i="10"/>
  <c r="P16" i="10"/>
  <c r="N16" i="10"/>
  <c r="L16" i="10"/>
  <c r="J16" i="10"/>
  <c r="H16" i="10"/>
  <c r="G16" i="10"/>
  <c r="I16" i="10" s="1"/>
  <c r="K16" i="10" s="1"/>
  <c r="M16" i="10" s="1"/>
  <c r="O16" i="10" s="1"/>
  <c r="Q16" i="10" s="1"/>
  <c r="S16" i="10" s="1"/>
  <c r="U16" i="10" s="1"/>
  <c r="T15" i="10"/>
  <c r="R15" i="10"/>
  <c r="P15" i="10"/>
  <c r="N15" i="10"/>
  <c r="L15" i="10"/>
  <c r="J15" i="10"/>
  <c r="H15" i="10"/>
  <c r="M14" i="10"/>
  <c r="O14" i="10" s="1"/>
  <c r="Q14" i="10" s="1"/>
  <c r="S14" i="10" s="1"/>
  <c r="U14" i="10" s="1"/>
  <c r="K14" i="10"/>
  <c r="I14" i="10"/>
  <c r="T13" i="10"/>
  <c r="T12" i="10" s="1"/>
  <c r="T11" i="10" s="1"/>
  <c r="T10" i="10" s="1"/>
  <c r="T9" i="10" s="1"/>
  <c r="R13" i="10"/>
  <c r="P13" i="10"/>
  <c r="P12" i="10" s="1"/>
  <c r="P11" i="10" s="1"/>
  <c r="P10" i="10" s="1"/>
  <c r="P9" i="10" s="1"/>
  <c r="N13" i="10"/>
  <c r="L13" i="10"/>
  <c r="L12" i="10" s="1"/>
  <c r="L11" i="10" s="1"/>
  <c r="L10" i="10" s="1"/>
  <c r="L9" i="10" s="1"/>
  <c r="J13" i="10"/>
  <c r="H13" i="10"/>
  <c r="H12" i="10" s="1"/>
  <c r="H11" i="10" s="1"/>
  <c r="H10" i="10" s="1"/>
  <c r="H9" i="10" s="1"/>
  <c r="G13" i="10"/>
  <c r="I13" i="10" s="1"/>
  <c r="K13" i="10" s="1"/>
  <c r="M13" i="10" s="1"/>
  <c r="O13" i="10" s="1"/>
  <c r="Q13" i="10" s="1"/>
  <c r="S13" i="10" s="1"/>
  <c r="U13" i="10" s="1"/>
  <c r="R12" i="10"/>
  <c r="N12" i="10"/>
  <c r="J12" i="10"/>
  <c r="G12" i="10"/>
  <c r="I12" i="10" s="1"/>
  <c r="K12" i="10" s="1"/>
  <c r="R11" i="10"/>
  <c r="R10" i="10" s="1"/>
  <c r="R9" i="10" s="1"/>
  <c r="N11" i="10"/>
  <c r="N10" i="10" s="1"/>
  <c r="N9" i="10" s="1"/>
  <c r="J11" i="10"/>
  <c r="J10" i="10" s="1"/>
  <c r="J9" i="10" s="1"/>
  <c r="K26" i="20" l="1"/>
  <c r="L27" i="20"/>
  <c r="K638" i="20"/>
  <c r="L639" i="20"/>
  <c r="I13" i="20"/>
  <c r="I27" i="20"/>
  <c r="G26" i="20"/>
  <c r="K36" i="20"/>
  <c r="L37" i="20"/>
  <c r="L64" i="20"/>
  <c r="K63" i="20"/>
  <c r="K94" i="20"/>
  <c r="L95" i="20"/>
  <c r="I103" i="20"/>
  <c r="G102" i="20"/>
  <c r="H110" i="20"/>
  <c r="I178" i="20"/>
  <c r="G177" i="20"/>
  <c r="H178" i="20"/>
  <c r="H177" i="20" s="1"/>
  <c r="H176" i="20" s="1"/>
  <c r="H170" i="20" s="1"/>
  <c r="H157" i="20" s="1"/>
  <c r="I179" i="20"/>
  <c r="I190" i="20"/>
  <c r="G189" i="20"/>
  <c r="H190" i="20"/>
  <c r="H189" i="20" s="1"/>
  <c r="H188" i="20" s="1"/>
  <c r="H187" i="20" s="1"/>
  <c r="H186" i="20" s="1"/>
  <c r="I191" i="20"/>
  <c r="L273" i="20"/>
  <c r="J272" i="20"/>
  <c r="L272" i="20" s="1"/>
  <c r="K307" i="20"/>
  <c r="L308" i="20"/>
  <c r="K315" i="20"/>
  <c r="L316" i="20"/>
  <c r="K325" i="20"/>
  <c r="L326" i="20"/>
  <c r="I415" i="20"/>
  <c r="G414" i="20"/>
  <c r="I414" i="20" s="1"/>
  <c r="I451" i="20"/>
  <c r="G450" i="20"/>
  <c r="K462" i="20"/>
  <c r="L463" i="20"/>
  <c r="K580" i="20"/>
  <c r="L580" i="20" s="1"/>
  <c r="L581" i="20"/>
  <c r="I60" i="20"/>
  <c r="H59" i="20"/>
  <c r="H58" i="20" s="1"/>
  <c r="H57" i="20" s="1"/>
  <c r="K130" i="20"/>
  <c r="L131" i="20"/>
  <c r="K201" i="20"/>
  <c r="L202" i="20"/>
  <c r="I259" i="20"/>
  <c r="G258" i="20"/>
  <c r="K342" i="20"/>
  <c r="L343" i="20"/>
  <c r="H445" i="20"/>
  <c r="I445" i="20" s="1"/>
  <c r="I446" i="20"/>
  <c r="J12" i="20"/>
  <c r="J11" i="20" s="1"/>
  <c r="J10" i="20" s="1"/>
  <c r="I14" i="20"/>
  <c r="K16" i="20"/>
  <c r="L16" i="20" s="1"/>
  <c r="L17" i="20"/>
  <c r="L21" i="20"/>
  <c r="K32" i="20"/>
  <c r="L33" i="20"/>
  <c r="I47" i="20"/>
  <c r="I48" i="20"/>
  <c r="H47" i="20"/>
  <c r="L55" i="20"/>
  <c r="L57" i="20"/>
  <c r="J92" i="20"/>
  <c r="J91" i="20" s="1"/>
  <c r="J90" i="20" s="1"/>
  <c r="L111" i="20"/>
  <c r="K151" i="20"/>
  <c r="L152" i="20"/>
  <c r="J158" i="20"/>
  <c r="L173" i="20"/>
  <c r="J172" i="20"/>
  <c r="K181" i="20"/>
  <c r="L181" i="20" s="1"/>
  <c r="L182" i="20"/>
  <c r="J185" i="20"/>
  <c r="L237" i="20"/>
  <c r="J236" i="20"/>
  <c r="G246" i="20"/>
  <c r="J298" i="20"/>
  <c r="J297" i="20" s="1"/>
  <c r="J290" i="20" s="1"/>
  <c r="H312" i="20"/>
  <c r="H311" i="20" s="1"/>
  <c r="H310" i="20" s="1"/>
  <c r="K518" i="20"/>
  <c r="L519" i="20"/>
  <c r="K50" i="20"/>
  <c r="G62" i="20"/>
  <c r="I63" i="20"/>
  <c r="L101" i="20"/>
  <c r="K161" i="20"/>
  <c r="L162" i="20"/>
  <c r="H290" i="20"/>
  <c r="K321" i="20"/>
  <c r="L321" i="20" s="1"/>
  <c r="L322" i="20"/>
  <c r="K725" i="20"/>
  <c r="K12" i="20"/>
  <c r="L13" i="20"/>
  <c r="I17" i="20"/>
  <c r="G16" i="20"/>
  <c r="I16" i="20" s="1"/>
  <c r="I33" i="20"/>
  <c r="G32" i="20"/>
  <c r="I37" i="20"/>
  <c r="G36" i="20"/>
  <c r="K42" i="20"/>
  <c r="L43" i="20"/>
  <c r="J52" i="20"/>
  <c r="L69" i="20"/>
  <c r="K68" i="20"/>
  <c r="J110" i="20"/>
  <c r="I119" i="20"/>
  <c r="G118" i="20"/>
  <c r="J143" i="20"/>
  <c r="J127" i="20" s="1"/>
  <c r="G209" i="20"/>
  <c r="H210" i="20"/>
  <c r="H209" i="20" s="1"/>
  <c r="H208" i="20" s="1"/>
  <c r="H207" i="20" s="1"/>
  <c r="H206" i="20" s="1"/>
  <c r="H205" i="20" s="1"/>
  <c r="I211" i="20"/>
  <c r="I218" i="20"/>
  <c r="G217" i="20"/>
  <c r="I225" i="20"/>
  <c r="G224" i="20"/>
  <c r="L267" i="20"/>
  <c r="J266" i="20"/>
  <c r="K287" i="20"/>
  <c r="L288" i="20"/>
  <c r="I378" i="20"/>
  <c r="K424" i="20"/>
  <c r="L425" i="20"/>
  <c r="K538" i="20"/>
  <c r="L539" i="20"/>
  <c r="K604" i="20"/>
  <c r="L605" i="20"/>
  <c r="I609" i="20"/>
  <c r="G608" i="20"/>
  <c r="I608" i="20" s="1"/>
  <c r="J714" i="20"/>
  <c r="I113" i="20"/>
  <c r="G112" i="20"/>
  <c r="I152" i="20"/>
  <c r="G151" i="20"/>
  <c r="I162" i="20"/>
  <c r="G161" i="20"/>
  <c r="H194" i="20"/>
  <c r="H193" i="20" s="1"/>
  <c r="K197" i="20"/>
  <c r="L198" i="20"/>
  <c r="J246" i="20"/>
  <c r="L246" i="20" s="1"/>
  <c r="L249" i="20"/>
  <c r="I288" i="20"/>
  <c r="G287" i="20"/>
  <c r="K293" i="20"/>
  <c r="L294" i="20"/>
  <c r="I316" i="20"/>
  <c r="G315" i="20"/>
  <c r="L328" i="20"/>
  <c r="I343" i="20"/>
  <c r="G342" i="20"/>
  <c r="K348" i="20"/>
  <c r="L348" i="20" s="1"/>
  <c r="L349" i="20"/>
  <c r="L353" i="20"/>
  <c r="H365" i="20"/>
  <c r="H364" i="20" s="1"/>
  <c r="H372" i="20"/>
  <c r="I372" i="20" s="1"/>
  <c r="I373" i="20"/>
  <c r="G418" i="20"/>
  <c r="G454" i="20"/>
  <c r="L70" i="20"/>
  <c r="L73" i="20"/>
  <c r="I95" i="20"/>
  <c r="G94" i="20"/>
  <c r="L96" i="20"/>
  <c r="L98" i="20"/>
  <c r="L108" i="20"/>
  <c r="K167" i="20"/>
  <c r="L168" i="20"/>
  <c r="K177" i="20"/>
  <c r="L178" i="20"/>
  <c r="I182" i="20"/>
  <c r="G181" i="20"/>
  <c r="I181" i="20" s="1"/>
  <c r="K189" i="20"/>
  <c r="L190" i="20"/>
  <c r="I198" i="20"/>
  <c r="G197" i="20"/>
  <c r="I202" i="20"/>
  <c r="G201" i="20"/>
  <c r="K209" i="20"/>
  <c r="L210" i="20"/>
  <c r="J228" i="20"/>
  <c r="J243" i="20"/>
  <c r="G280" i="20"/>
  <c r="I303" i="20"/>
  <c r="K333" i="20"/>
  <c r="L334" i="20"/>
  <c r="I349" i="20"/>
  <c r="G348" i="20"/>
  <c r="I348" i="20" s="1"/>
  <c r="I361" i="20"/>
  <c r="G360" i="20"/>
  <c r="K388" i="20"/>
  <c r="L389" i="20"/>
  <c r="G428" i="20"/>
  <c r="H429" i="20"/>
  <c r="H428" i="20" s="1"/>
  <c r="H427" i="20" s="1"/>
  <c r="H408" i="20" s="1"/>
  <c r="H407" i="20" s="1"/>
  <c r="I430" i="20"/>
  <c r="H435" i="20"/>
  <c r="H434" i="20" s="1"/>
  <c r="J435" i="20"/>
  <c r="J434" i="20" s="1"/>
  <c r="I439" i="20"/>
  <c r="H439" i="20"/>
  <c r="I440" i="20"/>
  <c r="K500" i="20"/>
  <c r="L501" i="20"/>
  <c r="I619" i="20"/>
  <c r="G618" i="20"/>
  <c r="I633" i="20"/>
  <c r="G632" i="20"/>
  <c r="K78" i="20"/>
  <c r="L84" i="20"/>
  <c r="L88" i="20"/>
  <c r="L114" i="20"/>
  <c r="I146" i="20"/>
  <c r="G145" i="20"/>
  <c r="L154" i="20"/>
  <c r="I302" i="20"/>
  <c r="G301" i="20"/>
  <c r="I308" i="20"/>
  <c r="G307" i="20"/>
  <c r="L318" i="20"/>
  <c r="I322" i="20"/>
  <c r="G321" i="20"/>
  <c r="I321" i="20" s="1"/>
  <c r="I326" i="20"/>
  <c r="G325" i="20"/>
  <c r="K360" i="20"/>
  <c r="L361" i="20"/>
  <c r="J375" i="20"/>
  <c r="K394" i="20"/>
  <c r="L395" i="20"/>
  <c r="I403" i="20"/>
  <c r="G402" i="20"/>
  <c r="H403" i="20"/>
  <c r="H402" i="20" s="1"/>
  <c r="H401" i="20" s="1"/>
  <c r="H400" i="20" s="1"/>
  <c r="H399" i="20" s="1"/>
  <c r="H398" i="20" s="1"/>
  <c r="I404" i="20"/>
  <c r="L411" i="20"/>
  <c r="H419" i="20"/>
  <c r="H418" i="20" s="1"/>
  <c r="H417" i="20" s="1"/>
  <c r="I420" i="20"/>
  <c r="I425" i="20"/>
  <c r="G424" i="20"/>
  <c r="H455" i="20"/>
  <c r="H454" i="20" s="1"/>
  <c r="H453" i="20" s="1"/>
  <c r="I456" i="20"/>
  <c r="L45" i="20"/>
  <c r="L53" i="20"/>
  <c r="L59" i="20"/>
  <c r="I79" i="20"/>
  <c r="G78" i="20"/>
  <c r="I85" i="20"/>
  <c r="G84" i="20"/>
  <c r="L85" i="20"/>
  <c r="L102" i="20"/>
  <c r="I131" i="20"/>
  <c r="L132" i="20"/>
  <c r="L134" i="20"/>
  <c r="L138" i="20"/>
  <c r="I141" i="20"/>
  <c r="I147" i="20"/>
  <c r="G42" i="20"/>
  <c r="G44" i="20"/>
  <c r="G52" i="20"/>
  <c r="G58" i="20"/>
  <c r="I73" i="20"/>
  <c r="G72" i="20"/>
  <c r="I72" i="20" s="1"/>
  <c r="L74" i="20"/>
  <c r="H78" i="20"/>
  <c r="H77" i="20" s="1"/>
  <c r="H76" i="20" s="1"/>
  <c r="H94" i="20"/>
  <c r="H93" i="20" s="1"/>
  <c r="H92" i="20" s="1"/>
  <c r="H91" i="20" s="1"/>
  <c r="H90" i="20" s="1"/>
  <c r="I99" i="20"/>
  <c r="G98" i="20"/>
  <c r="I98" i="20" s="1"/>
  <c r="L99" i="20"/>
  <c r="L103" i="20"/>
  <c r="J103" i="20"/>
  <c r="J102" i="20" s="1"/>
  <c r="J101" i="20" s="1"/>
  <c r="L106" i="20"/>
  <c r="L112" i="20"/>
  <c r="L119" i="20"/>
  <c r="K123" i="20"/>
  <c r="I125" i="20"/>
  <c r="G124" i="20"/>
  <c r="L125" i="20"/>
  <c r="H130" i="20"/>
  <c r="H129" i="20" s="1"/>
  <c r="H128" i="20" s="1"/>
  <c r="H127" i="20" s="1"/>
  <c r="I135" i="20"/>
  <c r="G134" i="20"/>
  <c r="I134" i="20" s="1"/>
  <c r="L135" i="20"/>
  <c r="K145" i="20"/>
  <c r="L146" i="20"/>
  <c r="I168" i="20"/>
  <c r="G167" i="20"/>
  <c r="I183" i="20"/>
  <c r="I203" i="20"/>
  <c r="K217" i="20"/>
  <c r="L218" i="20"/>
  <c r="G236" i="20"/>
  <c r="I239" i="20"/>
  <c r="J255" i="20"/>
  <c r="G269" i="20"/>
  <c r="I294" i="20"/>
  <c r="G293" i="20"/>
  <c r="K301" i="20"/>
  <c r="L302" i="20"/>
  <c r="I334" i="20"/>
  <c r="G333" i="20"/>
  <c r="G345" i="20"/>
  <c r="I345" i="20" s="1"/>
  <c r="L351" i="20"/>
  <c r="H376" i="20"/>
  <c r="H375" i="20" s="1"/>
  <c r="K382" i="20"/>
  <c r="L383" i="20"/>
  <c r="K414" i="20"/>
  <c r="L414" i="20" s="1"/>
  <c r="L415" i="20"/>
  <c r="K450" i="20"/>
  <c r="L451" i="20"/>
  <c r="I469" i="20"/>
  <c r="G468" i="20"/>
  <c r="J472" i="20"/>
  <c r="J471" i="20" s="1"/>
  <c r="H507" i="20"/>
  <c r="K512" i="20"/>
  <c r="L513" i="20"/>
  <c r="I563" i="20"/>
  <c r="G562" i="20"/>
  <c r="I577" i="20"/>
  <c r="L595" i="20"/>
  <c r="K369" i="20"/>
  <c r="L370" i="20"/>
  <c r="K436" i="20"/>
  <c r="L437" i="20"/>
  <c r="K442" i="20"/>
  <c r="L442" i="20" s="1"/>
  <c r="L443" i="20"/>
  <c r="J454" i="20"/>
  <c r="J453" i="20" s="1"/>
  <c r="K458" i="20"/>
  <c r="L458" i="20" s="1"/>
  <c r="L459" i="20"/>
  <c r="K474" i="20"/>
  <c r="L475" i="20"/>
  <c r="K484" i="20"/>
  <c r="L485" i="20"/>
  <c r="K492" i="20"/>
  <c r="L493" i="20"/>
  <c r="I501" i="20"/>
  <c r="G500" i="20"/>
  <c r="I500" i="20" s="1"/>
  <c r="I513" i="20"/>
  <c r="G512" i="20"/>
  <c r="L525" i="20"/>
  <c r="J524" i="20"/>
  <c r="I549" i="20"/>
  <c r="G548" i="20"/>
  <c r="I587" i="20"/>
  <c r="G586" i="20"/>
  <c r="I599" i="20"/>
  <c r="G598" i="20"/>
  <c r="I598" i="20" s="1"/>
  <c r="H614" i="20"/>
  <c r="I370" i="20"/>
  <c r="G369" i="20"/>
  <c r="I383" i="20"/>
  <c r="G382" i="20"/>
  <c r="I382" i="20" s="1"/>
  <c r="I389" i="20"/>
  <c r="G388" i="20"/>
  <c r="I395" i="20"/>
  <c r="G394" i="20"/>
  <c r="K402" i="20"/>
  <c r="L403" i="20"/>
  <c r="I411" i="20"/>
  <c r="G410" i="20"/>
  <c r="K418" i="20"/>
  <c r="L419" i="20"/>
  <c r="K428" i="20"/>
  <c r="L429" i="20"/>
  <c r="I437" i="20"/>
  <c r="G436" i="20"/>
  <c r="L439" i="20"/>
  <c r="I443" i="20"/>
  <c r="G442" i="20"/>
  <c r="I442" i="20" s="1"/>
  <c r="L445" i="20"/>
  <c r="L455" i="20"/>
  <c r="I459" i="20"/>
  <c r="G458" i="20"/>
  <c r="I458" i="20" s="1"/>
  <c r="I463" i="20"/>
  <c r="G462" i="20"/>
  <c r="L469" i="20"/>
  <c r="K468" i="20"/>
  <c r="I493" i="20"/>
  <c r="G492" i="20"/>
  <c r="I531" i="20"/>
  <c r="G530" i="20"/>
  <c r="I550" i="20"/>
  <c r="K552" i="20"/>
  <c r="L552" i="20" s="1"/>
  <c r="L553" i="20"/>
  <c r="L557" i="20"/>
  <c r="K570" i="20"/>
  <c r="L571" i="20"/>
  <c r="H594" i="20"/>
  <c r="H593" i="20" s="1"/>
  <c r="H592" i="20" s="1"/>
  <c r="H573" i="20" s="1"/>
  <c r="H544" i="20" s="1"/>
  <c r="L647" i="20"/>
  <c r="J646" i="20"/>
  <c r="I650" i="20"/>
  <c r="G649" i="20"/>
  <c r="L699" i="20"/>
  <c r="J698" i="20"/>
  <c r="K480" i="20"/>
  <c r="L481" i="20"/>
  <c r="L503" i="20"/>
  <c r="K530" i="20"/>
  <c r="L531" i="20"/>
  <c r="I539" i="20"/>
  <c r="G538" i="20"/>
  <c r="L549" i="20"/>
  <c r="I553" i="20"/>
  <c r="G552" i="20"/>
  <c r="I552" i="20" s="1"/>
  <c r="K562" i="20"/>
  <c r="L563" i="20"/>
  <c r="I571" i="20"/>
  <c r="G570" i="20"/>
  <c r="K576" i="20"/>
  <c r="L577" i="20"/>
  <c r="I581" i="20"/>
  <c r="G580" i="20"/>
  <c r="I580" i="20" s="1"/>
  <c r="I595" i="20"/>
  <c r="G594" i="20"/>
  <c r="I605" i="20"/>
  <c r="G604" i="20"/>
  <c r="L616" i="20"/>
  <c r="K615" i="20"/>
  <c r="K624" i="20"/>
  <c r="L625" i="20"/>
  <c r="L630" i="20"/>
  <c r="K629" i="20"/>
  <c r="I643" i="20"/>
  <c r="G642" i="20"/>
  <c r="I642" i="20" s="1"/>
  <c r="K655" i="20"/>
  <c r="I664" i="20"/>
  <c r="G663" i="20"/>
  <c r="L673" i="20"/>
  <c r="J672" i="20"/>
  <c r="I704" i="20"/>
  <c r="I475" i="20"/>
  <c r="G474" i="20"/>
  <c r="I481" i="20"/>
  <c r="G480" i="20"/>
  <c r="I485" i="20"/>
  <c r="G484" i="20"/>
  <c r="J500" i="20"/>
  <c r="J491" i="20" s="1"/>
  <c r="J490" i="20" s="1"/>
  <c r="J489" i="20" s="1"/>
  <c r="J488" i="20" s="1"/>
  <c r="I519" i="20"/>
  <c r="G518" i="20"/>
  <c r="I540" i="20"/>
  <c r="L555" i="20"/>
  <c r="K586" i="20"/>
  <c r="L587" i="20"/>
  <c r="I590" i="20"/>
  <c r="J594" i="20"/>
  <c r="J593" i="20" s="1"/>
  <c r="J592" i="20" s="1"/>
  <c r="I596" i="20"/>
  <c r="K598" i="20"/>
  <c r="L598" i="20" s="1"/>
  <c r="L599" i="20"/>
  <c r="I606" i="20"/>
  <c r="L617" i="20"/>
  <c r="L631" i="20"/>
  <c r="K675" i="20"/>
  <c r="L676" i="20"/>
  <c r="K685" i="20"/>
  <c r="L686" i="20"/>
  <c r="I720" i="20"/>
  <c r="G719" i="20"/>
  <c r="L657" i="20"/>
  <c r="J656" i="20"/>
  <c r="J655" i="20" s="1"/>
  <c r="J654" i="20" s="1"/>
  <c r="J653" i="20" s="1"/>
  <c r="L687" i="20"/>
  <c r="H703" i="20"/>
  <c r="H702" i="20" s="1"/>
  <c r="H701" i="20" s="1"/>
  <c r="L717" i="20"/>
  <c r="K716" i="20"/>
  <c r="L606" i="20"/>
  <c r="L608" i="20"/>
  <c r="I611" i="20"/>
  <c r="L612" i="20"/>
  <c r="L619" i="20"/>
  <c r="I625" i="20"/>
  <c r="G624" i="20"/>
  <c r="L626" i="20"/>
  <c r="L632" i="20"/>
  <c r="I639" i="20"/>
  <c r="G638" i="20"/>
  <c r="L640" i="20"/>
  <c r="L642" i="20"/>
  <c r="I680" i="20"/>
  <c r="I688" i="20"/>
  <c r="G687" i="20"/>
  <c r="L688" i="20"/>
  <c r="K695" i="20"/>
  <c r="L696" i="20"/>
  <c r="I710" i="20"/>
  <c r="G707" i="20"/>
  <c r="I707" i="20" s="1"/>
  <c r="L718" i="20"/>
  <c r="I656" i="20"/>
  <c r="L659" i="20"/>
  <c r="L663" i="20"/>
  <c r="I676" i="20"/>
  <c r="G675" i="20"/>
  <c r="I696" i="20"/>
  <c r="G695" i="20"/>
  <c r="L727" i="20"/>
  <c r="J726" i="20"/>
  <c r="J725" i="20" s="1"/>
  <c r="J724" i="20" s="1"/>
  <c r="J723" i="20" s="1"/>
  <c r="J722" i="20" s="1"/>
  <c r="L648" i="20"/>
  <c r="H655" i="20"/>
  <c r="H654" i="20" s="1"/>
  <c r="H653" i="20" s="1"/>
  <c r="H645" i="20" s="1"/>
  <c r="H635" i="20" s="1"/>
  <c r="I660" i="20"/>
  <c r="G659" i="20"/>
  <c r="I659" i="20" s="1"/>
  <c r="L660" i="20"/>
  <c r="L664" i="20"/>
  <c r="L665" i="20"/>
  <c r="J664" i="20"/>
  <c r="J663" i="20" s="1"/>
  <c r="J662" i="20" s="1"/>
  <c r="L662" i="20" s="1"/>
  <c r="H675" i="20"/>
  <c r="H671" i="20" s="1"/>
  <c r="H670" i="20" s="1"/>
  <c r="H669" i="20" s="1"/>
  <c r="H668" i="20" s="1"/>
  <c r="H667" i="20" s="1"/>
  <c r="H695" i="20"/>
  <c r="H694" i="20" s="1"/>
  <c r="H693" i="20" s="1"/>
  <c r="H692" i="20" s="1"/>
  <c r="H691" i="20" s="1"/>
  <c r="H690" i="20" s="1"/>
  <c r="L705" i="20"/>
  <c r="J704" i="20"/>
  <c r="J703" i="20" s="1"/>
  <c r="J702" i="20" s="1"/>
  <c r="J701" i="20" s="1"/>
  <c r="K707" i="20"/>
  <c r="L707" i="20" s="1"/>
  <c r="I712" i="20"/>
  <c r="L719" i="20"/>
  <c r="I726" i="20"/>
  <c r="G725" i="20"/>
  <c r="O67" i="10"/>
  <c r="Q67" i="10" s="1"/>
  <c r="S67" i="10" s="1"/>
  <c r="U67" i="10" s="1"/>
  <c r="T70" i="10"/>
  <c r="T38" i="10" s="1"/>
  <c r="T8" i="10" s="1"/>
  <c r="T7" i="10" s="1"/>
  <c r="J77" i="10"/>
  <c r="R77" i="10"/>
  <c r="M12" i="10"/>
  <c r="O12" i="10" s="1"/>
  <c r="Q12" i="10" s="1"/>
  <c r="S12" i="10" s="1"/>
  <c r="U12" i="10" s="1"/>
  <c r="G55" i="10"/>
  <c r="I55" i="10" s="1"/>
  <c r="K55" i="10" s="1"/>
  <c r="M55" i="10" s="1"/>
  <c r="O55" i="10" s="1"/>
  <c r="Q55" i="10" s="1"/>
  <c r="S55" i="10" s="1"/>
  <c r="U55" i="10" s="1"/>
  <c r="I56" i="10"/>
  <c r="K56" i="10" s="1"/>
  <c r="M56" i="10" s="1"/>
  <c r="O56" i="10" s="1"/>
  <c r="Q56" i="10" s="1"/>
  <c r="S56" i="10" s="1"/>
  <c r="U56" i="10" s="1"/>
  <c r="G71" i="10"/>
  <c r="I72" i="10"/>
  <c r="K72" i="10" s="1"/>
  <c r="M72" i="10" s="1"/>
  <c r="O72" i="10" s="1"/>
  <c r="Q72" i="10" s="1"/>
  <c r="S72" i="10" s="1"/>
  <c r="U72" i="10" s="1"/>
  <c r="L77" i="10"/>
  <c r="L70" i="10" s="1"/>
  <c r="L38" i="10" s="1"/>
  <c r="L8" i="10" s="1"/>
  <c r="T77" i="10"/>
  <c r="I103" i="10"/>
  <c r="K103" i="10" s="1"/>
  <c r="M103" i="10" s="1"/>
  <c r="O103" i="10" s="1"/>
  <c r="Q103" i="10" s="1"/>
  <c r="S103" i="10" s="1"/>
  <c r="U103" i="10" s="1"/>
  <c r="I35" i="10"/>
  <c r="K35" i="10" s="1"/>
  <c r="M35" i="10" s="1"/>
  <c r="O35" i="10" s="1"/>
  <c r="Q35" i="10" s="1"/>
  <c r="S35" i="10" s="1"/>
  <c r="U35" i="10" s="1"/>
  <c r="N77" i="10"/>
  <c r="N70" i="10" s="1"/>
  <c r="N38" i="10" s="1"/>
  <c r="N8" i="10" s="1"/>
  <c r="N7" i="10" s="1"/>
  <c r="L91" i="10"/>
  <c r="L90" i="10" s="1"/>
  <c r="L89" i="10" s="1"/>
  <c r="L88" i="10" s="1"/>
  <c r="L87" i="10" s="1"/>
  <c r="T91" i="10"/>
  <c r="T90" i="10" s="1"/>
  <c r="T89" i="10" s="1"/>
  <c r="T88" i="10" s="1"/>
  <c r="T87" i="10" s="1"/>
  <c r="J110" i="10"/>
  <c r="J87" i="10" s="1"/>
  <c r="R110" i="10"/>
  <c r="R87" i="10" s="1"/>
  <c r="I119" i="10"/>
  <c r="K119" i="10" s="1"/>
  <c r="M119" i="10" s="1"/>
  <c r="O119" i="10" s="1"/>
  <c r="Q119" i="10" s="1"/>
  <c r="S119" i="10" s="1"/>
  <c r="U119" i="10" s="1"/>
  <c r="I131" i="10"/>
  <c r="K131" i="10" s="1"/>
  <c r="M131" i="10" s="1"/>
  <c r="O131" i="10" s="1"/>
  <c r="Q131" i="10" s="1"/>
  <c r="S131" i="10" s="1"/>
  <c r="U131" i="10" s="1"/>
  <c r="I57" i="10"/>
  <c r="K57" i="10" s="1"/>
  <c r="M57" i="10" s="1"/>
  <c r="O57" i="10" s="1"/>
  <c r="Q57" i="10" s="1"/>
  <c r="S57" i="10" s="1"/>
  <c r="U57" i="10" s="1"/>
  <c r="H56" i="10"/>
  <c r="H55" i="10" s="1"/>
  <c r="J70" i="10"/>
  <c r="J38" i="10" s="1"/>
  <c r="J8" i="10" s="1"/>
  <c r="R70" i="10"/>
  <c r="R38" i="10" s="1"/>
  <c r="R8" i="10" s="1"/>
  <c r="H77" i="10"/>
  <c r="H70" i="10" s="1"/>
  <c r="H38" i="10" s="1"/>
  <c r="H8" i="10" s="1"/>
  <c r="P77" i="10"/>
  <c r="P70" i="10" s="1"/>
  <c r="P38" i="10" s="1"/>
  <c r="P8" i="10" s="1"/>
  <c r="K95" i="10"/>
  <c r="M95" i="10" s="1"/>
  <c r="O95" i="10" s="1"/>
  <c r="Q95" i="10" s="1"/>
  <c r="S95" i="10" s="1"/>
  <c r="U95" i="10" s="1"/>
  <c r="G123" i="10"/>
  <c r="I124" i="10"/>
  <c r="K124" i="10" s="1"/>
  <c r="M124" i="10" s="1"/>
  <c r="O124" i="10" s="1"/>
  <c r="Q124" i="10" s="1"/>
  <c r="S124" i="10" s="1"/>
  <c r="U124" i="10" s="1"/>
  <c r="J136" i="10"/>
  <c r="J135" i="10" s="1"/>
  <c r="J134" i="10" s="1"/>
  <c r="G15" i="10"/>
  <c r="I15" i="10" s="1"/>
  <c r="K15" i="10" s="1"/>
  <c r="M15" i="10" s="1"/>
  <c r="O15" i="10" s="1"/>
  <c r="Q15" i="10" s="1"/>
  <c r="S15" i="10" s="1"/>
  <c r="U15" i="10" s="1"/>
  <c r="G30" i="10"/>
  <c r="G34" i="10"/>
  <c r="G42" i="10"/>
  <c r="G50" i="10"/>
  <c r="G62" i="10"/>
  <c r="G66" i="10"/>
  <c r="G84" i="10"/>
  <c r="G92" i="10"/>
  <c r="G102" i="10"/>
  <c r="H103" i="10"/>
  <c r="H102" i="10" s="1"/>
  <c r="H101" i="10" s="1"/>
  <c r="H89" i="10" s="1"/>
  <c r="H88" i="10" s="1"/>
  <c r="H87" i="10" s="1"/>
  <c r="G114" i="10"/>
  <c r="G118" i="10"/>
  <c r="G130" i="10"/>
  <c r="J155" i="10"/>
  <c r="J127" i="10" s="1"/>
  <c r="P155" i="10"/>
  <c r="P127" i="10" s="1"/>
  <c r="O163" i="10"/>
  <c r="Q163" i="10" s="1"/>
  <c r="S163" i="10" s="1"/>
  <c r="U163" i="10" s="1"/>
  <c r="K175" i="10"/>
  <c r="M175" i="10" s="1"/>
  <c r="O175" i="10" s="1"/>
  <c r="Q175" i="10" s="1"/>
  <c r="S175" i="10" s="1"/>
  <c r="U175" i="10" s="1"/>
  <c r="P181" i="10"/>
  <c r="P180" i="10" s="1"/>
  <c r="T179" i="10"/>
  <c r="P178" i="10"/>
  <c r="T216" i="10"/>
  <c r="K228" i="10"/>
  <c r="M228" i="10" s="1"/>
  <c r="O228" i="10" s="1"/>
  <c r="Q228" i="10" s="1"/>
  <c r="S228" i="10" s="1"/>
  <c r="U228" i="10" s="1"/>
  <c r="P239" i="10"/>
  <c r="P238" i="10" s="1"/>
  <c r="P237" i="10" s="1"/>
  <c r="G247" i="10"/>
  <c r="I262" i="10"/>
  <c r="K262" i="10" s="1"/>
  <c r="M262" i="10" s="1"/>
  <c r="O262" i="10" s="1"/>
  <c r="Q262" i="10" s="1"/>
  <c r="S262" i="10" s="1"/>
  <c r="U262" i="10" s="1"/>
  <c r="G261" i="10"/>
  <c r="T259" i="10"/>
  <c r="I270" i="10"/>
  <c r="K270" i="10" s="1"/>
  <c r="M270" i="10" s="1"/>
  <c r="O270" i="10" s="1"/>
  <c r="Q270" i="10" s="1"/>
  <c r="S270" i="10" s="1"/>
  <c r="U270" i="10" s="1"/>
  <c r="H269" i="10"/>
  <c r="O171" i="10"/>
  <c r="Q171" i="10" s="1"/>
  <c r="S171" i="10" s="1"/>
  <c r="U171" i="10" s="1"/>
  <c r="I196" i="10"/>
  <c r="K196" i="10" s="1"/>
  <c r="M196" i="10" s="1"/>
  <c r="O196" i="10" s="1"/>
  <c r="Q196" i="10" s="1"/>
  <c r="S196" i="10" s="1"/>
  <c r="U196" i="10" s="1"/>
  <c r="G195" i="10"/>
  <c r="N179" i="10"/>
  <c r="N178" i="10"/>
  <c r="I221" i="10"/>
  <c r="K221" i="10" s="1"/>
  <c r="M221" i="10" s="1"/>
  <c r="O221" i="10" s="1"/>
  <c r="Q221" i="10" s="1"/>
  <c r="S221" i="10" s="1"/>
  <c r="U221" i="10" s="1"/>
  <c r="G220" i="10"/>
  <c r="I256" i="10"/>
  <c r="K256" i="10" s="1"/>
  <c r="M256" i="10" s="1"/>
  <c r="O256" i="10" s="1"/>
  <c r="Q256" i="10" s="1"/>
  <c r="S256" i="10" s="1"/>
  <c r="U256" i="10" s="1"/>
  <c r="G255" i="10"/>
  <c r="H137" i="10"/>
  <c r="R155" i="10"/>
  <c r="R127" i="10" s="1"/>
  <c r="L155" i="10"/>
  <c r="L127" i="10" s="1"/>
  <c r="T155" i="10"/>
  <c r="T127" i="10" s="1"/>
  <c r="M161" i="10"/>
  <c r="O161" i="10" s="1"/>
  <c r="Q161" i="10" s="1"/>
  <c r="S161" i="10" s="1"/>
  <c r="U161" i="10" s="1"/>
  <c r="K181" i="10"/>
  <c r="K188" i="10"/>
  <c r="M188" i="10" s="1"/>
  <c r="O188" i="10" s="1"/>
  <c r="Q188" i="10" s="1"/>
  <c r="S188" i="10" s="1"/>
  <c r="U188" i="10" s="1"/>
  <c r="T178" i="10"/>
  <c r="I207" i="10"/>
  <c r="K207" i="10" s="1"/>
  <c r="M207" i="10" s="1"/>
  <c r="O207" i="10" s="1"/>
  <c r="Q207" i="10" s="1"/>
  <c r="S207" i="10" s="1"/>
  <c r="U207" i="10" s="1"/>
  <c r="L216" i="10"/>
  <c r="P225" i="10"/>
  <c r="P224" i="10" s="1"/>
  <c r="P216" i="10" s="1"/>
  <c r="I234" i="10"/>
  <c r="K234" i="10" s="1"/>
  <c r="M234" i="10" s="1"/>
  <c r="O234" i="10" s="1"/>
  <c r="Q234" i="10" s="1"/>
  <c r="S234" i="10" s="1"/>
  <c r="U234" i="10" s="1"/>
  <c r="G233" i="10"/>
  <c r="P259" i="10"/>
  <c r="I157" i="10"/>
  <c r="K157" i="10" s="1"/>
  <c r="M157" i="10" s="1"/>
  <c r="O157" i="10" s="1"/>
  <c r="Q157" i="10" s="1"/>
  <c r="S157" i="10" s="1"/>
  <c r="U157" i="10" s="1"/>
  <c r="G156" i="10"/>
  <c r="M185" i="10"/>
  <c r="O185" i="10" s="1"/>
  <c r="Q185" i="10" s="1"/>
  <c r="S185" i="10" s="1"/>
  <c r="U185" i="10" s="1"/>
  <c r="L181" i="10"/>
  <c r="L180" i="10" s="1"/>
  <c r="M180" i="10" s="1"/>
  <c r="O180" i="10" s="1"/>
  <c r="Q180" i="10" s="1"/>
  <c r="S180" i="10" s="1"/>
  <c r="U180" i="10" s="1"/>
  <c r="P179" i="10"/>
  <c r="J179" i="10"/>
  <c r="J178" i="10" s="1"/>
  <c r="R179" i="10"/>
  <c r="R178" i="10" s="1"/>
  <c r="I242" i="10"/>
  <c r="K242" i="10" s="1"/>
  <c r="M242" i="10" s="1"/>
  <c r="O242" i="10" s="1"/>
  <c r="Q242" i="10" s="1"/>
  <c r="S242" i="10" s="1"/>
  <c r="U242" i="10" s="1"/>
  <c r="G241" i="10"/>
  <c r="G267" i="10"/>
  <c r="H274" i="10"/>
  <c r="I150" i="10"/>
  <c r="K150" i="10" s="1"/>
  <c r="M150" i="10" s="1"/>
  <c r="O150" i="10" s="1"/>
  <c r="Q150" i="10" s="1"/>
  <c r="S150" i="10" s="1"/>
  <c r="U150" i="10" s="1"/>
  <c r="G152" i="10"/>
  <c r="I152" i="10" s="1"/>
  <c r="K152" i="10" s="1"/>
  <c r="M152" i="10" s="1"/>
  <c r="O152" i="10" s="1"/>
  <c r="Q152" i="10" s="1"/>
  <c r="S152" i="10" s="1"/>
  <c r="U152" i="10" s="1"/>
  <c r="I158" i="10"/>
  <c r="K158" i="10" s="1"/>
  <c r="M158" i="10" s="1"/>
  <c r="O158" i="10" s="1"/>
  <c r="Q158" i="10" s="1"/>
  <c r="S158" i="10" s="1"/>
  <c r="U158" i="10" s="1"/>
  <c r="G168" i="10"/>
  <c r="I197" i="10"/>
  <c r="K197" i="10" s="1"/>
  <c r="M197" i="10" s="1"/>
  <c r="O197" i="10" s="1"/>
  <c r="Q197" i="10" s="1"/>
  <c r="S197" i="10" s="1"/>
  <c r="U197" i="10" s="1"/>
  <c r="I222" i="10"/>
  <c r="K222" i="10" s="1"/>
  <c r="M222" i="10" s="1"/>
  <c r="O222" i="10" s="1"/>
  <c r="Q222" i="10" s="1"/>
  <c r="S222" i="10" s="1"/>
  <c r="U222" i="10" s="1"/>
  <c r="I235" i="10"/>
  <c r="K235" i="10" s="1"/>
  <c r="M235" i="10" s="1"/>
  <c r="O235" i="10" s="1"/>
  <c r="Q235" i="10" s="1"/>
  <c r="S235" i="10" s="1"/>
  <c r="U235" i="10" s="1"/>
  <c r="I243" i="10"/>
  <c r="K243" i="10" s="1"/>
  <c r="M243" i="10" s="1"/>
  <c r="O243" i="10" s="1"/>
  <c r="Q243" i="10" s="1"/>
  <c r="S243" i="10" s="1"/>
  <c r="U243" i="10" s="1"/>
  <c r="I263" i="10"/>
  <c r="K263" i="10" s="1"/>
  <c r="M263" i="10" s="1"/>
  <c r="O263" i="10" s="1"/>
  <c r="Q263" i="10" s="1"/>
  <c r="S263" i="10" s="1"/>
  <c r="U263" i="10" s="1"/>
  <c r="K286" i="10"/>
  <c r="M286" i="10" s="1"/>
  <c r="O286" i="10" s="1"/>
  <c r="Q286" i="10" s="1"/>
  <c r="S286" i="10" s="1"/>
  <c r="U286" i="10" s="1"/>
  <c r="J285" i="10"/>
  <c r="K285" i="10" s="1"/>
  <c r="M285" i="10" s="1"/>
  <c r="O285" i="10" s="1"/>
  <c r="Q285" i="10" s="1"/>
  <c r="S285" i="10" s="1"/>
  <c r="U285" i="10" s="1"/>
  <c r="M298" i="10"/>
  <c r="O298" i="10" s="1"/>
  <c r="Q298" i="10" s="1"/>
  <c r="S298" i="10" s="1"/>
  <c r="U298" i="10" s="1"/>
  <c r="S302" i="10"/>
  <c r="U302" i="10" s="1"/>
  <c r="I351" i="10"/>
  <c r="K351" i="10" s="1"/>
  <c r="M351" i="10" s="1"/>
  <c r="O351" i="10" s="1"/>
  <c r="Q351" i="10" s="1"/>
  <c r="S351" i="10" s="1"/>
  <c r="U351" i="10" s="1"/>
  <c r="G350" i="10"/>
  <c r="I362" i="10"/>
  <c r="K362" i="10" s="1"/>
  <c r="M362" i="10" s="1"/>
  <c r="O362" i="10" s="1"/>
  <c r="Q362" i="10" s="1"/>
  <c r="S362" i="10" s="1"/>
  <c r="U362" i="10" s="1"/>
  <c r="G361" i="10"/>
  <c r="I361" i="10" s="1"/>
  <c r="K361" i="10" s="1"/>
  <c r="M361" i="10" s="1"/>
  <c r="O361" i="10" s="1"/>
  <c r="Q361" i="10" s="1"/>
  <c r="S361" i="10" s="1"/>
  <c r="U361" i="10" s="1"/>
  <c r="H249" i="10"/>
  <c r="K280" i="10"/>
  <c r="M280" i="10" s="1"/>
  <c r="O280" i="10" s="1"/>
  <c r="Q280" i="10" s="1"/>
  <c r="S280" i="10" s="1"/>
  <c r="U280" i="10" s="1"/>
  <c r="N278" i="10"/>
  <c r="N277" i="10" s="1"/>
  <c r="N276" i="10" s="1"/>
  <c r="N275" i="10" s="1"/>
  <c r="N274" i="10" s="1"/>
  <c r="N259" i="10" s="1"/>
  <c r="L291" i="10"/>
  <c r="U301" i="10"/>
  <c r="R312" i="10"/>
  <c r="R311" i="10" s="1"/>
  <c r="R310" i="10" s="1"/>
  <c r="R309" i="10" s="1"/>
  <c r="R274" i="10" s="1"/>
  <c r="R259" i="10" s="1"/>
  <c r="I316" i="10"/>
  <c r="K316" i="10" s="1"/>
  <c r="M316" i="10" s="1"/>
  <c r="O316" i="10" s="1"/>
  <c r="Q316" i="10" s="1"/>
  <c r="S316" i="10" s="1"/>
  <c r="U316" i="10" s="1"/>
  <c r="H312" i="10"/>
  <c r="H311" i="10" s="1"/>
  <c r="H310" i="10" s="1"/>
  <c r="H309" i="10" s="1"/>
  <c r="L349" i="10"/>
  <c r="L348" i="10" s="1"/>
  <c r="M186" i="10"/>
  <c r="O186" i="10" s="1"/>
  <c r="Q186" i="10" s="1"/>
  <c r="S186" i="10" s="1"/>
  <c r="U186" i="10" s="1"/>
  <c r="G202" i="10"/>
  <c r="H203" i="10"/>
  <c r="H202" i="10" s="1"/>
  <c r="H201" i="10" s="1"/>
  <c r="H200" i="10" s="1"/>
  <c r="H178" i="10" s="1"/>
  <c r="G206" i="10"/>
  <c r="I206" i="10" s="1"/>
  <c r="K206" i="10" s="1"/>
  <c r="M206" i="10" s="1"/>
  <c r="O206" i="10" s="1"/>
  <c r="Q206" i="10" s="1"/>
  <c r="S206" i="10" s="1"/>
  <c r="U206" i="10" s="1"/>
  <c r="H207" i="10"/>
  <c r="H206" i="10" s="1"/>
  <c r="S214" i="10"/>
  <c r="U214" i="10" s="1"/>
  <c r="G226" i="10"/>
  <c r="H227" i="10"/>
  <c r="H226" i="10" s="1"/>
  <c r="H225" i="10" s="1"/>
  <c r="H224" i="10" s="1"/>
  <c r="H216" i="10" s="1"/>
  <c r="L277" i="10"/>
  <c r="L276" i="10" s="1"/>
  <c r="L275" i="10" s="1"/>
  <c r="I293" i="10"/>
  <c r="K293" i="10" s="1"/>
  <c r="M293" i="10" s="1"/>
  <c r="O293" i="10" s="1"/>
  <c r="Q293" i="10" s="1"/>
  <c r="S293" i="10" s="1"/>
  <c r="U293" i="10" s="1"/>
  <c r="G292" i="10"/>
  <c r="I307" i="10"/>
  <c r="K307" i="10" s="1"/>
  <c r="M307" i="10" s="1"/>
  <c r="O307" i="10" s="1"/>
  <c r="Q307" i="10" s="1"/>
  <c r="S307" i="10" s="1"/>
  <c r="U307" i="10" s="1"/>
  <c r="G306" i="10"/>
  <c r="I312" i="10"/>
  <c r="K312" i="10" s="1"/>
  <c r="G311" i="10"/>
  <c r="Q371" i="10"/>
  <c r="S371" i="10" s="1"/>
  <c r="U371" i="10" s="1"/>
  <c r="J282" i="10"/>
  <c r="J278" i="10" s="1"/>
  <c r="J277" i="10" s="1"/>
  <c r="J276" i="10" s="1"/>
  <c r="J275" i="10" s="1"/>
  <c r="J274" i="10" s="1"/>
  <c r="J259" i="10" s="1"/>
  <c r="G295" i="10"/>
  <c r="I295" i="10" s="1"/>
  <c r="K295" i="10" s="1"/>
  <c r="M295" i="10" s="1"/>
  <c r="O295" i="10" s="1"/>
  <c r="Q295" i="10" s="1"/>
  <c r="S295" i="10" s="1"/>
  <c r="U295" i="10" s="1"/>
  <c r="I296" i="10"/>
  <c r="K296" i="10" s="1"/>
  <c r="M296" i="10" s="1"/>
  <c r="O296" i="10" s="1"/>
  <c r="Q296" i="10" s="1"/>
  <c r="S296" i="10" s="1"/>
  <c r="U296" i="10" s="1"/>
  <c r="M299" i="10"/>
  <c r="O299" i="10" s="1"/>
  <c r="Q299" i="10" s="1"/>
  <c r="S299" i="10" s="1"/>
  <c r="U299" i="10" s="1"/>
  <c r="L312" i="10"/>
  <c r="L311" i="10" s="1"/>
  <c r="L310" i="10" s="1"/>
  <c r="L309" i="10" s="1"/>
  <c r="R349" i="10"/>
  <c r="R348" i="10" s="1"/>
  <c r="I356" i="10"/>
  <c r="K356" i="10" s="1"/>
  <c r="M356" i="10" s="1"/>
  <c r="O356" i="10" s="1"/>
  <c r="Q356" i="10" s="1"/>
  <c r="S356" i="10" s="1"/>
  <c r="U356" i="10" s="1"/>
  <c r="K313" i="10"/>
  <c r="M313" i="10" s="1"/>
  <c r="O313" i="10" s="1"/>
  <c r="Q313" i="10" s="1"/>
  <c r="S313" i="10" s="1"/>
  <c r="U313" i="10" s="1"/>
  <c r="K317" i="10"/>
  <c r="M317" i="10" s="1"/>
  <c r="O317" i="10" s="1"/>
  <c r="Q317" i="10" s="1"/>
  <c r="S317" i="10" s="1"/>
  <c r="U317" i="10" s="1"/>
  <c r="K352" i="10"/>
  <c r="M352" i="10" s="1"/>
  <c r="O352" i="10" s="1"/>
  <c r="Q352" i="10" s="1"/>
  <c r="S352" i="10" s="1"/>
  <c r="U352" i="10" s="1"/>
  <c r="I358" i="10"/>
  <c r="K358" i="10" s="1"/>
  <c r="M358" i="10" s="1"/>
  <c r="O358" i="10" s="1"/>
  <c r="Q358" i="10" s="1"/>
  <c r="S358" i="10" s="1"/>
  <c r="U358" i="10" s="1"/>
  <c r="I363" i="10"/>
  <c r="K363" i="10" s="1"/>
  <c r="M363" i="10" s="1"/>
  <c r="O363" i="10" s="1"/>
  <c r="Q363" i="10" s="1"/>
  <c r="S363" i="10" s="1"/>
  <c r="U363" i="10" s="1"/>
  <c r="K372" i="10"/>
  <c r="M372" i="10" s="1"/>
  <c r="O372" i="10" s="1"/>
  <c r="Q372" i="10" s="1"/>
  <c r="S372" i="10" s="1"/>
  <c r="U372" i="10" s="1"/>
  <c r="U380" i="10"/>
  <c r="P377" i="10"/>
  <c r="P376" i="10" s="1"/>
  <c r="O387" i="10"/>
  <c r="Q387" i="10" s="1"/>
  <c r="S387" i="10" s="1"/>
  <c r="U387" i="10" s="1"/>
  <c r="K406" i="10"/>
  <c r="M406" i="10" s="1"/>
  <c r="O406" i="10" s="1"/>
  <c r="Q406" i="10" s="1"/>
  <c r="S406" i="10" s="1"/>
  <c r="U406" i="10" s="1"/>
  <c r="N404" i="10"/>
  <c r="N403" i="10" s="1"/>
  <c r="N402" i="10" s="1"/>
  <c r="N401" i="10" s="1"/>
  <c r="H349" i="10"/>
  <c r="H348" i="10" s="1"/>
  <c r="K364" i="10"/>
  <c r="M364" i="10" s="1"/>
  <c r="O364" i="10" s="1"/>
  <c r="Q364" i="10" s="1"/>
  <c r="S364" i="10" s="1"/>
  <c r="U364" i="10" s="1"/>
  <c r="I368" i="10"/>
  <c r="K368" i="10" s="1"/>
  <c r="M368" i="10" s="1"/>
  <c r="O368" i="10" s="1"/>
  <c r="Q368" i="10" s="1"/>
  <c r="S368" i="10" s="1"/>
  <c r="U368" i="10" s="1"/>
  <c r="K370" i="10"/>
  <c r="M370" i="10" s="1"/>
  <c r="O370" i="10" s="1"/>
  <c r="Q370" i="10" s="1"/>
  <c r="S370" i="10" s="1"/>
  <c r="U370" i="10" s="1"/>
  <c r="T377" i="10"/>
  <c r="T376" i="10" s="1"/>
  <c r="U414" i="10"/>
  <c r="G342" i="10"/>
  <c r="G345" i="10"/>
  <c r="I345" i="10" s="1"/>
  <c r="K345" i="10" s="1"/>
  <c r="M345" i="10" s="1"/>
  <c r="O345" i="10" s="1"/>
  <c r="Q345" i="10" s="1"/>
  <c r="S345" i="10" s="1"/>
  <c r="U345" i="10" s="1"/>
  <c r="G355" i="10"/>
  <c r="I355" i="10" s="1"/>
  <c r="K355" i="10" s="1"/>
  <c r="M355" i="10" s="1"/>
  <c r="O355" i="10" s="1"/>
  <c r="Q355" i="10" s="1"/>
  <c r="S355" i="10" s="1"/>
  <c r="U355" i="10" s="1"/>
  <c r="I357" i="10"/>
  <c r="K357" i="10" s="1"/>
  <c r="M357" i="10" s="1"/>
  <c r="O357" i="10" s="1"/>
  <c r="Q357" i="10" s="1"/>
  <c r="S357" i="10" s="1"/>
  <c r="U357" i="10" s="1"/>
  <c r="I369" i="10"/>
  <c r="K369" i="10" s="1"/>
  <c r="M369" i="10" s="1"/>
  <c r="O369" i="10" s="1"/>
  <c r="Q369" i="10" s="1"/>
  <c r="S369" i="10" s="1"/>
  <c r="U369" i="10" s="1"/>
  <c r="I373" i="10"/>
  <c r="K373" i="10" s="1"/>
  <c r="M373" i="10" s="1"/>
  <c r="O373" i="10" s="1"/>
  <c r="Q373" i="10" s="1"/>
  <c r="S373" i="10" s="1"/>
  <c r="U373" i="10" s="1"/>
  <c r="L377" i="10"/>
  <c r="L376" i="10" s="1"/>
  <c r="K393" i="10"/>
  <c r="M393" i="10" s="1"/>
  <c r="O393" i="10" s="1"/>
  <c r="Q393" i="10" s="1"/>
  <c r="S393" i="10" s="1"/>
  <c r="U393" i="10" s="1"/>
  <c r="O415" i="10"/>
  <c r="Q415" i="10" s="1"/>
  <c r="S415" i="10" s="1"/>
  <c r="U415" i="10" s="1"/>
  <c r="M440" i="10"/>
  <c r="O440" i="10" s="1"/>
  <c r="Q440" i="10" s="1"/>
  <c r="S440" i="10" s="1"/>
  <c r="U440" i="10" s="1"/>
  <c r="G282" i="10"/>
  <c r="G288" i="10"/>
  <c r="I288" i="10" s="1"/>
  <c r="K288" i="10" s="1"/>
  <c r="M288" i="10" s="1"/>
  <c r="O288" i="10" s="1"/>
  <c r="Q288" i="10" s="1"/>
  <c r="S288" i="10" s="1"/>
  <c r="U288" i="10" s="1"/>
  <c r="R316" i="10"/>
  <c r="I319" i="10"/>
  <c r="K319" i="10" s="1"/>
  <c r="M319" i="10" s="1"/>
  <c r="O319" i="10" s="1"/>
  <c r="Q319" i="10" s="1"/>
  <c r="S319" i="10" s="1"/>
  <c r="U319" i="10" s="1"/>
  <c r="G333" i="10"/>
  <c r="I365" i="10"/>
  <c r="K365" i="10" s="1"/>
  <c r="M365" i="10" s="1"/>
  <c r="O365" i="10" s="1"/>
  <c r="Q365" i="10" s="1"/>
  <c r="S365" i="10" s="1"/>
  <c r="U365" i="10" s="1"/>
  <c r="N379" i="10"/>
  <c r="N378" i="10" s="1"/>
  <c r="N377" i="10" s="1"/>
  <c r="N376" i="10" s="1"/>
  <c r="G398" i="10"/>
  <c r="I399" i="10"/>
  <c r="K399" i="10" s="1"/>
  <c r="M399" i="10" s="1"/>
  <c r="O399" i="10" s="1"/>
  <c r="Q399" i="10" s="1"/>
  <c r="S399" i="10" s="1"/>
  <c r="U399" i="10" s="1"/>
  <c r="L490" i="10"/>
  <c r="I447" i="10"/>
  <c r="K447" i="10" s="1"/>
  <c r="M447" i="10" s="1"/>
  <c r="O447" i="10" s="1"/>
  <c r="Q447" i="10" s="1"/>
  <c r="S447" i="10" s="1"/>
  <c r="U447" i="10" s="1"/>
  <c r="G446" i="10"/>
  <c r="R445" i="10"/>
  <c r="R444" i="10" s="1"/>
  <c r="R443" i="10" s="1"/>
  <c r="R375" i="10" s="1"/>
  <c r="R336" i="10" s="1"/>
  <c r="I556" i="10"/>
  <c r="K556" i="10" s="1"/>
  <c r="M556" i="10" s="1"/>
  <c r="O556" i="10" s="1"/>
  <c r="Q556" i="10" s="1"/>
  <c r="S556" i="10" s="1"/>
  <c r="U556" i="10" s="1"/>
  <c r="G555" i="10"/>
  <c r="G558" i="10"/>
  <c r="I558" i="10" s="1"/>
  <c r="K558" i="10" s="1"/>
  <c r="M558" i="10" s="1"/>
  <c r="O558" i="10" s="1"/>
  <c r="Q558" i="10" s="1"/>
  <c r="S558" i="10" s="1"/>
  <c r="U558" i="10" s="1"/>
  <c r="I559" i="10"/>
  <c r="K559" i="10" s="1"/>
  <c r="M559" i="10" s="1"/>
  <c r="O559" i="10" s="1"/>
  <c r="Q559" i="10" s="1"/>
  <c r="S559" i="10" s="1"/>
  <c r="U559" i="10" s="1"/>
  <c r="P551" i="10"/>
  <c r="U575" i="10"/>
  <c r="T574" i="10"/>
  <c r="U574" i="10" s="1"/>
  <c r="L617" i="10"/>
  <c r="M617" i="10" s="1"/>
  <c r="O617" i="10" s="1"/>
  <c r="Q617" i="10" s="1"/>
  <c r="S617" i="10" s="1"/>
  <c r="U617" i="10" s="1"/>
  <c r="M618" i="10"/>
  <c r="O618" i="10" s="1"/>
  <c r="Q618" i="10" s="1"/>
  <c r="S618" i="10" s="1"/>
  <c r="U618" i="10" s="1"/>
  <c r="I723" i="10"/>
  <c r="K723" i="10" s="1"/>
  <c r="M723" i="10" s="1"/>
  <c r="O723" i="10" s="1"/>
  <c r="Q723" i="10" s="1"/>
  <c r="S723" i="10" s="1"/>
  <c r="U723" i="10" s="1"/>
  <c r="H722" i="10"/>
  <c r="H718" i="10" s="1"/>
  <c r="H717" i="10" s="1"/>
  <c r="H716" i="10" s="1"/>
  <c r="G422" i="10"/>
  <c r="I422" i="10" s="1"/>
  <c r="K422" i="10" s="1"/>
  <c r="M422" i="10" s="1"/>
  <c r="O422" i="10" s="1"/>
  <c r="Q422" i="10" s="1"/>
  <c r="S422" i="10" s="1"/>
  <c r="U422" i="10" s="1"/>
  <c r="I423" i="10"/>
  <c r="K423" i="10" s="1"/>
  <c r="M423" i="10" s="1"/>
  <c r="O423" i="10" s="1"/>
  <c r="Q423" i="10" s="1"/>
  <c r="S423" i="10" s="1"/>
  <c r="U423" i="10" s="1"/>
  <c r="I434" i="10"/>
  <c r="K434" i="10" s="1"/>
  <c r="M434" i="10" s="1"/>
  <c r="O434" i="10" s="1"/>
  <c r="Q434" i="10" s="1"/>
  <c r="S434" i="10" s="1"/>
  <c r="U434" i="10" s="1"/>
  <c r="N445" i="10"/>
  <c r="N444" i="10" s="1"/>
  <c r="N443" i="10" s="1"/>
  <c r="J445" i="10"/>
  <c r="J444" i="10" s="1"/>
  <c r="J443" i="10" s="1"/>
  <c r="J375" i="10" s="1"/>
  <c r="J336" i="10" s="1"/>
  <c r="M448" i="10"/>
  <c r="O448" i="10" s="1"/>
  <c r="Q448" i="10" s="1"/>
  <c r="S448" i="10" s="1"/>
  <c r="U448" i="10" s="1"/>
  <c r="P461" i="10"/>
  <c r="Q462" i="10"/>
  <c r="S462" i="10" s="1"/>
  <c r="U462" i="10" s="1"/>
  <c r="S463" i="10"/>
  <c r="U463" i="10" s="1"/>
  <c r="I496" i="10"/>
  <c r="K496" i="10" s="1"/>
  <c r="M496" i="10" s="1"/>
  <c r="O496" i="10" s="1"/>
  <c r="Q496" i="10" s="1"/>
  <c r="S496" i="10" s="1"/>
  <c r="U496" i="10" s="1"/>
  <c r="G495" i="10"/>
  <c r="G498" i="10"/>
  <c r="I498" i="10" s="1"/>
  <c r="K498" i="10" s="1"/>
  <c r="M498" i="10" s="1"/>
  <c r="O498" i="10" s="1"/>
  <c r="Q498" i="10" s="1"/>
  <c r="S498" i="10" s="1"/>
  <c r="U498" i="10" s="1"/>
  <c r="I499" i="10"/>
  <c r="K499" i="10" s="1"/>
  <c r="M499" i="10" s="1"/>
  <c r="O499" i="10" s="1"/>
  <c r="Q499" i="10" s="1"/>
  <c r="S499" i="10" s="1"/>
  <c r="U499" i="10" s="1"/>
  <c r="O500" i="10"/>
  <c r="Q500" i="10" s="1"/>
  <c r="S500" i="10" s="1"/>
  <c r="U500" i="10" s="1"/>
  <c r="G507" i="10"/>
  <c r="H509" i="10"/>
  <c r="G517" i="10"/>
  <c r="G392" i="10"/>
  <c r="G404" i="10"/>
  <c r="G408" i="10"/>
  <c r="I408" i="10" s="1"/>
  <c r="K408" i="10" s="1"/>
  <c r="M408" i="10" s="1"/>
  <c r="O408" i="10" s="1"/>
  <c r="Q408" i="10" s="1"/>
  <c r="S408" i="10" s="1"/>
  <c r="U408" i="10" s="1"/>
  <c r="G418" i="10"/>
  <c r="K428" i="10"/>
  <c r="M428" i="10" s="1"/>
  <c r="O428" i="10" s="1"/>
  <c r="Q428" i="10" s="1"/>
  <c r="S428" i="10" s="1"/>
  <c r="U428" i="10" s="1"/>
  <c r="I452" i="10"/>
  <c r="K452" i="10" s="1"/>
  <c r="M452" i="10" s="1"/>
  <c r="O452" i="10" s="1"/>
  <c r="Q452" i="10" s="1"/>
  <c r="S452" i="10" s="1"/>
  <c r="U452" i="10" s="1"/>
  <c r="G451" i="10"/>
  <c r="Q464" i="10"/>
  <c r="S464" i="10" s="1"/>
  <c r="U464" i="10" s="1"/>
  <c r="I470" i="10"/>
  <c r="K470" i="10" s="1"/>
  <c r="M470" i="10" s="1"/>
  <c r="O470" i="10" s="1"/>
  <c r="Q470" i="10" s="1"/>
  <c r="S470" i="10" s="1"/>
  <c r="U470" i="10" s="1"/>
  <c r="G469" i="10"/>
  <c r="R469" i="10"/>
  <c r="R468" i="10" s="1"/>
  <c r="R467" i="10" s="1"/>
  <c r="R466" i="10" s="1"/>
  <c r="I518" i="10"/>
  <c r="K518" i="10" s="1"/>
  <c r="M518" i="10" s="1"/>
  <c r="O518" i="10" s="1"/>
  <c r="Q518" i="10" s="1"/>
  <c r="S518" i="10" s="1"/>
  <c r="U518" i="10" s="1"/>
  <c r="H517" i="10"/>
  <c r="H516" i="10" s="1"/>
  <c r="H515" i="10" s="1"/>
  <c r="H514" i="10" s="1"/>
  <c r="H513" i="10" s="1"/>
  <c r="H512" i="10" s="1"/>
  <c r="S522" i="10"/>
  <c r="U522" i="10" s="1"/>
  <c r="M530" i="10"/>
  <c r="O530" i="10" s="1"/>
  <c r="Q530" i="10" s="1"/>
  <c r="S530" i="10" s="1"/>
  <c r="U530" i="10" s="1"/>
  <c r="M537" i="10"/>
  <c r="O537" i="10" s="1"/>
  <c r="Q537" i="10" s="1"/>
  <c r="S537" i="10" s="1"/>
  <c r="U537" i="10" s="1"/>
  <c r="N551" i="10"/>
  <c r="T571" i="10"/>
  <c r="U572" i="10"/>
  <c r="I581" i="10"/>
  <c r="K581" i="10" s="1"/>
  <c r="M581" i="10" s="1"/>
  <c r="O581" i="10" s="1"/>
  <c r="Q581" i="10" s="1"/>
  <c r="S581" i="10" s="1"/>
  <c r="U581" i="10" s="1"/>
  <c r="G580" i="10"/>
  <c r="H384" i="10"/>
  <c r="I394" i="10"/>
  <c r="K394" i="10" s="1"/>
  <c r="M394" i="10" s="1"/>
  <c r="O394" i="10" s="1"/>
  <c r="Q394" i="10" s="1"/>
  <c r="S394" i="10" s="1"/>
  <c r="U394" i="10" s="1"/>
  <c r="I420" i="10"/>
  <c r="K420" i="10" s="1"/>
  <c r="M420" i="10" s="1"/>
  <c r="O420" i="10" s="1"/>
  <c r="Q420" i="10" s="1"/>
  <c r="S420" i="10" s="1"/>
  <c r="U420" i="10" s="1"/>
  <c r="I435" i="10"/>
  <c r="K435" i="10" s="1"/>
  <c r="M435" i="10" s="1"/>
  <c r="O435" i="10" s="1"/>
  <c r="Q435" i="10" s="1"/>
  <c r="S435" i="10" s="1"/>
  <c r="U435" i="10" s="1"/>
  <c r="G439" i="10"/>
  <c r="K441" i="10"/>
  <c r="M441" i="10" s="1"/>
  <c r="O441" i="10" s="1"/>
  <c r="Q441" i="10" s="1"/>
  <c r="S441" i="10" s="1"/>
  <c r="U441" i="10" s="1"/>
  <c r="M453" i="10"/>
  <c r="O453" i="10" s="1"/>
  <c r="Q453" i="10" s="1"/>
  <c r="S453" i="10" s="1"/>
  <c r="U453" i="10" s="1"/>
  <c r="G455" i="10"/>
  <c r="I455" i="10" s="1"/>
  <c r="K455" i="10" s="1"/>
  <c r="M455" i="10" s="1"/>
  <c r="O455" i="10" s="1"/>
  <c r="Q455" i="10" s="1"/>
  <c r="S455" i="10" s="1"/>
  <c r="U455" i="10" s="1"/>
  <c r="J469" i="10"/>
  <c r="J468" i="10" s="1"/>
  <c r="J467" i="10" s="1"/>
  <c r="J466" i="10" s="1"/>
  <c r="I471" i="10"/>
  <c r="K471" i="10" s="1"/>
  <c r="M471" i="10" s="1"/>
  <c r="O471" i="10" s="1"/>
  <c r="Q471" i="10" s="1"/>
  <c r="S471" i="10" s="1"/>
  <c r="U471" i="10" s="1"/>
  <c r="M476" i="10"/>
  <c r="O476" i="10" s="1"/>
  <c r="Q476" i="10" s="1"/>
  <c r="S476" i="10" s="1"/>
  <c r="U476" i="10" s="1"/>
  <c r="G478" i="10"/>
  <c r="I478" i="10" s="1"/>
  <c r="K478" i="10" s="1"/>
  <c r="M478" i="10" s="1"/>
  <c r="O478" i="10" s="1"/>
  <c r="Q478" i="10" s="1"/>
  <c r="S478" i="10" s="1"/>
  <c r="T485" i="10"/>
  <c r="U485" i="10" s="1"/>
  <c r="G528" i="10"/>
  <c r="H551" i="10"/>
  <c r="I564" i="10"/>
  <c r="K564" i="10" s="1"/>
  <c r="M564" i="10" s="1"/>
  <c r="O564" i="10" s="1"/>
  <c r="Q564" i="10" s="1"/>
  <c r="S564" i="10" s="1"/>
  <c r="U564" i="10" s="1"/>
  <c r="G563" i="10"/>
  <c r="R517" i="10"/>
  <c r="R516" i="10" s="1"/>
  <c r="R515" i="10" s="1"/>
  <c r="R514" i="10" s="1"/>
  <c r="R513" i="10" s="1"/>
  <c r="R512" i="10" s="1"/>
  <c r="I529" i="10"/>
  <c r="K529" i="10" s="1"/>
  <c r="M529" i="10" s="1"/>
  <c r="O529" i="10" s="1"/>
  <c r="Q529" i="10" s="1"/>
  <c r="S529" i="10" s="1"/>
  <c r="U529" i="10" s="1"/>
  <c r="N528" i="10"/>
  <c r="N527" i="10" s="1"/>
  <c r="N526" i="10" s="1"/>
  <c r="N525" i="10" s="1"/>
  <c r="I549" i="10"/>
  <c r="K549" i="10" s="1"/>
  <c r="M549" i="10" s="1"/>
  <c r="O549" i="10" s="1"/>
  <c r="Q549" i="10" s="1"/>
  <c r="S549" i="10" s="1"/>
  <c r="U549" i="10" s="1"/>
  <c r="K598" i="10"/>
  <c r="M598" i="10" s="1"/>
  <c r="O598" i="10" s="1"/>
  <c r="Q598" i="10" s="1"/>
  <c r="S598" i="10" s="1"/>
  <c r="U598" i="10" s="1"/>
  <c r="J597" i="10"/>
  <c r="M599" i="10"/>
  <c r="O599" i="10" s="1"/>
  <c r="Q599" i="10" s="1"/>
  <c r="S599" i="10" s="1"/>
  <c r="U599" i="10" s="1"/>
  <c r="R597" i="10"/>
  <c r="R596" i="10" s="1"/>
  <c r="R595" i="10" s="1"/>
  <c r="R587" i="10" s="1"/>
  <c r="R586" i="10" s="1"/>
  <c r="R567" i="10" s="1"/>
  <c r="O608" i="10"/>
  <c r="Q608" i="10" s="1"/>
  <c r="S608" i="10" s="1"/>
  <c r="U608" i="10" s="1"/>
  <c r="I623" i="10"/>
  <c r="K623" i="10" s="1"/>
  <c r="M623" i="10" s="1"/>
  <c r="O623" i="10" s="1"/>
  <c r="Q623" i="10" s="1"/>
  <c r="S623" i="10" s="1"/>
  <c r="U623" i="10" s="1"/>
  <c r="I662" i="10"/>
  <c r="K662" i="10" s="1"/>
  <c r="M662" i="10" s="1"/>
  <c r="O662" i="10" s="1"/>
  <c r="Q662" i="10" s="1"/>
  <c r="S662" i="10" s="1"/>
  <c r="U662" i="10" s="1"/>
  <c r="H661" i="10"/>
  <c r="I661" i="10" s="1"/>
  <c r="K661" i="10" s="1"/>
  <c r="M661" i="10" s="1"/>
  <c r="O661" i="10" s="1"/>
  <c r="Q661" i="10" s="1"/>
  <c r="S661" i="10" s="1"/>
  <c r="U661" i="10" s="1"/>
  <c r="H658" i="10"/>
  <c r="P664" i="10"/>
  <c r="I684" i="10"/>
  <c r="K684" i="10" s="1"/>
  <c r="M684" i="10" s="1"/>
  <c r="O684" i="10" s="1"/>
  <c r="Q684" i="10" s="1"/>
  <c r="S684" i="10" s="1"/>
  <c r="U684" i="10" s="1"/>
  <c r="G683" i="10"/>
  <c r="I548" i="10"/>
  <c r="K548" i="10" s="1"/>
  <c r="M548" i="10" s="1"/>
  <c r="O548" i="10" s="1"/>
  <c r="Q548" i="10" s="1"/>
  <c r="S548" i="10" s="1"/>
  <c r="U548" i="10" s="1"/>
  <c r="G547" i="10"/>
  <c r="H567" i="10"/>
  <c r="G583" i="10"/>
  <c r="I583" i="10" s="1"/>
  <c r="K583" i="10" s="1"/>
  <c r="M583" i="10" s="1"/>
  <c r="O583" i="10" s="1"/>
  <c r="Q583" i="10" s="1"/>
  <c r="S583" i="10" s="1"/>
  <c r="U583" i="10" s="1"/>
  <c r="I584" i="10"/>
  <c r="K584" i="10" s="1"/>
  <c r="M584" i="10" s="1"/>
  <c r="O584" i="10" s="1"/>
  <c r="Q584" i="10" s="1"/>
  <c r="S584" i="10" s="1"/>
  <c r="U584" i="10" s="1"/>
  <c r="I590" i="10"/>
  <c r="K590" i="10" s="1"/>
  <c r="M590" i="10" s="1"/>
  <c r="O590" i="10" s="1"/>
  <c r="Q590" i="10" s="1"/>
  <c r="S590" i="10" s="1"/>
  <c r="U590" i="10" s="1"/>
  <c r="G589" i="10"/>
  <c r="K592" i="10"/>
  <c r="M592" i="10" s="1"/>
  <c r="O592" i="10" s="1"/>
  <c r="Q592" i="10" s="1"/>
  <c r="S592" i="10" s="1"/>
  <c r="U592" i="10" s="1"/>
  <c r="O659" i="10"/>
  <c r="Q659" i="10" s="1"/>
  <c r="S659" i="10" s="1"/>
  <c r="U659" i="10" s="1"/>
  <c r="K458" i="10"/>
  <c r="M458" i="10" s="1"/>
  <c r="O458" i="10" s="1"/>
  <c r="Q458" i="10" s="1"/>
  <c r="S458" i="10" s="1"/>
  <c r="U458" i="10" s="1"/>
  <c r="P469" i="10"/>
  <c r="P468" i="10" s="1"/>
  <c r="P467" i="10" s="1"/>
  <c r="P466" i="10" s="1"/>
  <c r="I474" i="10"/>
  <c r="K474" i="10" s="1"/>
  <c r="M474" i="10" s="1"/>
  <c r="O474" i="10" s="1"/>
  <c r="Q474" i="10" s="1"/>
  <c r="S474" i="10" s="1"/>
  <c r="U474" i="10" s="1"/>
  <c r="G473" i="10"/>
  <c r="I473" i="10" s="1"/>
  <c r="K473" i="10" s="1"/>
  <c r="L473" i="10"/>
  <c r="L469" i="10" s="1"/>
  <c r="L468" i="10" s="1"/>
  <c r="L467" i="10" s="1"/>
  <c r="L466" i="10" s="1"/>
  <c r="T478" i="10"/>
  <c r="T469" i="10" s="1"/>
  <c r="T468" i="10" s="1"/>
  <c r="T467" i="10" s="1"/>
  <c r="T466" i="10" s="1"/>
  <c r="K481" i="10"/>
  <c r="M481" i="10" s="1"/>
  <c r="O481" i="10" s="1"/>
  <c r="Q481" i="10" s="1"/>
  <c r="S481" i="10" s="1"/>
  <c r="U481" i="10" s="1"/>
  <c r="K503" i="10"/>
  <c r="M503" i="10" s="1"/>
  <c r="O503" i="10" s="1"/>
  <c r="Q503" i="10" s="1"/>
  <c r="S503" i="10" s="1"/>
  <c r="U503" i="10" s="1"/>
  <c r="J528" i="10"/>
  <c r="J527" i="10" s="1"/>
  <c r="J526" i="10" s="1"/>
  <c r="J525" i="10" s="1"/>
  <c r="P528" i="10"/>
  <c r="P527" i="10" s="1"/>
  <c r="P526" i="10" s="1"/>
  <c r="P525" i="10" s="1"/>
  <c r="H532" i="10"/>
  <c r="I532" i="10" s="1"/>
  <c r="K532" i="10" s="1"/>
  <c r="M532" i="10" s="1"/>
  <c r="O532" i="10" s="1"/>
  <c r="Q532" i="10" s="1"/>
  <c r="S532" i="10" s="1"/>
  <c r="U532" i="10" s="1"/>
  <c r="R554" i="10"/>
  <c r="R553" i="10" s="1"/>
  <c r="R552" i="10" s="1"/>
  <c r="R551" i="10" s="1"/>
  <c r="R524" i="10" s="1"/>
  <c r="T551" i="10"/>
  <c r="L567" i="10"/>
  <c r="P588" i="10"/>
  <c r="P587" i="10" s="1"/>
  <c r="P586" i="10" s="1"/>
  <c r="P567" i="10" s="1"/>
  <c r="K593" i="10"/>
  <c r="M593" i="10" s="1"/>
  <c r="O593" i="10" s="1"/>
  <c r="Q593" i="10" s="1"/>
  <c r="S593" i="10" s="1"/>
  <c r="U593" i="10" s="1"/>
  <c r="I627" i="10"/>
  <c r="K627" i="10" s="1"/>
  <c r="M627" i="10" s="1"/>
  <c r="O627" i="10" s="1"/>
  <c r="Q627" i="10" s="1"/>
  <c r="S627" i="10" s="1"/>
  <c r="U627" i="10" s="1"/>
  <c r="L630" i="10"/>
  <c r="I645" i="10"/>
  <c r="K645" i="10" s="1"/>
  <c r="M645" i="10" s="1"/>
  <c r="O645" i="10" s="1"/>
  <c r="Q645" i="10" s="1"/>
  <c r="S645" i="10" s="1"/>
  <c r="U645" i="10" s="1"/>
  <c r="G644" i="10"/>
  <c r="L640" i="10"/>
  <c r="L639" i="10" s="1"/>
  <c r="L638" i="10" s="1"/>
  <c r="U678" i="10"/>
  <c r="S728" i="10"/>
  <c r="U728" i="10" s="1"/>
  <c r="R727" i="10"/>
  <c r="N517" i="10"/>
  <c r="N516" i="10" s="1"/>
  <c r="N515" i="10" s="1"/>
  <c r="N514" i="10" s="1"/>
  <c r="N513" i="10" s="1"/>
  <c r="N512" i="10" s="1"/>
  <c r="P532" i="10"/>
  <c r="P607" i="10"/>
  <c r="P606" i="10" s="1"/>
  <c r="P605" i="10" s="1"/>
  <c r="P604" i="10" s="1"/>
  <c r="I615" i="10"/>
  <c r="K615" i="10" s="1"/>
  <c r="M615" i="10" s="1"/>
  <c r="O615" i="10" s="1"/>
  <c r="Q615" i="10" s="1"/>
  <c r="S615" i="10" s="1"/>
  <c r="U615" i="10" s="1"/>
  <c r="G614" i="10"/>
  <c r="I635" i="10"/>
  <c r="K635" i="10" s="1"/>
  <c r="M635" i="10" s="1"/>
  <c r="O635" i="10" s="1"/>
  <c r="Q635" i="10" s="1"/>
  <c r="S635" i="10" s="1"/>
  <c r="U635" i="10" s="1"/>
  <c r="G634" i="10"/>
  <c r="M642" i="10"/>
  <c r="O642" i="10" s="1"/>
  <c r="Q642" i="10" s="1"/>
  <c r="S642" i="10" s="1"/>
  <c r="U642" i="10" s="1"/>
  <c r="T664" i="10"/>
  <c r="T654" i="10" s="1"/>
  <c r="I710" i="10"/>
  <c r="K710" i="10" s="1"/>
  <c r="M710" i="10" s="1"/>
  <c r="O710" i="10" s="1"/>
  <c r="Q710" i="10" s="1"/>
  <c r="S710" i="10" s="1"/>
  <c r="U710" i="10" s="1"/>
  <c r="G709" i="10"/>
  <c r="I533" i="10"/>
  <c r="K533" i="10" s="1"/>
  <c r="M533" i="10" s="1"/>
  <c r="O533" i="10" s="1"/>
  <c r="Q533" i="10" s="1"/>
  <c r="S533" i="10" s="1"/>
  <c r="U533" i="10" s="1"/>
  <c r="L532" i="10"/>
  <c r="L528" i="10" s="1"/>
  <c r="L527" i="10" s="1"/>
  <c r="L526" i="10" s="1"/>
  <c r="L525" i="10" s="1"/>
  <c r="L524" i="10" s="1"/>
  <c r="K602" i="10"/>
  <c r="M602" i="10" s="1"/>
  <c r="O602" i="10" s="1"/>
  <c r="Q602" i="10" s="1"/>
  <c r="S602" i="10" s="1"/>
  <c r="U602" i="10" s="1"/>
  <c r="J601" i="10"/>
  <c r="K601" i="10" s="1"/>
  <c r="M601" i="10" s="1"/>
  <c r="O601" i="10" s="1"/>
  <c r="Q601" i="10" s="1"/>
  <c r="S601" i="10" s="1"/>
  <c r="U601" i="10" s="1"/>
  <c r="M612" i="10"/>
  <c r="O612" i="10" s="1"/>
  <c r="Q612" i="10" s="1"/>
  <c r="S612" i="10" s="1"/>
  <c r="U612" i="10" s="1"/>
  <c r="P630" i="10"/>
  <c r="N630" i="10"/>
  <c r="I636" i="10"/>
  <c r="K636" i="10" s="1"/>
  <c r="M636" i="10" s="1"/>
  <c r="O636" i="10" s="1"/>
  <c r="Q636" i="10" s="1"/>
  <c r="S636" i="10" s="1"/>
  <c r="U636" i="10" s="1"/>
  <c r="H635" i="10"/>
  <c r="H634" i="10" s="1"/>
  <c r="H633" i="10" s="1"/>
  <c r="H632" i="10" s="1"/>
  <c r="H631" i="10" s="1"/>
  <c r="H630" i="10" s="1"/>
  <c r="O679" i="10"/>
  <c r="Q679" i="10" s="1"/>
  <c r="S679" i="10" s="1"/>
  <c r="U679" i="10" s="1"/>
  <c r="I704" i="10"/>
  <c r="K704" i="10" s="1"/>
  <c r="M704" i="10" s="1"/>
  <c r="O704" i="10" s="1"/>
  <c r="Q704" i="10" s="1"/>
  <c r="S704" i="10" s="1"/>
  <c r="U704" i="10" s="1"/>
  <c r="I718" i="10"/>
  <c r="K718" i="10" s="1"/>
  <c r="M718" i="10" s="1"/>
  <c r="O718" i="10" s="1"/>
  <c r="Q718" i="10" s="1"/>
  <c r="S718" i="10" s="1"/>
  <c r="U718" i="10" s="1"/>
  <c r="G717" i="10"/>
  <c r="I611" i="10"/>
  <c r="K611" i="10" s="1"/>
  <c r="M611" i="10" s="1"/>
  <c r="O611" i="10" s="1"/>
  <c r="Q611" i="10" s="1"/>
  <c r="S611" i="10" s="1"/>
  <c r="U611" i="10" s="1"/>
  <c r="L620" i="10"/>
  <c r="M620" i="10" s="1"/>
  <c r="O620" i="10" s="1"/>
  <c r="Q620" i="10" s="1"/>
  <c r="S620" i="10" s="1"/>
  <c r="U620" i="10" s="1"/>
  <c r="M621" i="10"/>
  <c r="O621" i="10" s="1"/>
  <c r="Q621" i="10" s="1"/>
  <c r="S621" i="10" s="1"/>
  <c r="U621" i="10" s="1"/>
  <c r="I652" i="10"/>
  <c r="K652" i="10" s="1"/>
  <c r="M652" i="10" s="1"/>
  <c r="O652" i="10" s="1"/>
  <c r="Q652" i="10" s="1"/>
  <c r="S652" i="10" s="1"/>
  <c r="U652" i="10" s="1"/>
  <c r="G651" i="10"/>
  <c r="G656" i="10"/>
  <c r="P654" i="10"/>
  <c r="L664" i="10"/>
  <c r="L654" i="10" s="1"/>
  <c r="I669" i="10"/>
  <c r="K669" i="10" s="1"/>
  <c r="M669" i="10" s="1"/>
  <c r="O669" i="10" s="1"/>
  <c r="Q669" i="10" s="1"/>
  <c r="S669" i="10" s="1"/>
  <c r="U669" i="10" s="1"/>
  <c r="G668" i="10"/>
  <c r="K625" i="10"/>
  <c r="M625" i="10" s="1"/>
  <c r="O625" i="10" s="1"/>
  <c r="Q625" i="10" s="1"/>
  <c r="S625" i="10" s="1"/>
  <c r="U625" i="10" s="1"/>
  <c r="J640" i="10"/>
  <c r="J639" i="10" s="1"/>
  <c r="J638" i="10" s="1"/>
  <c r="J630" i="10" s="1"/>
  <c r="R640" i="10"/>
  <c r="R639" i="10" s="1"/>
  <c r="R638" i="10" s="1"/>
  <c r="R630" i="10" s="1"/>
  <c r="N664" i="10"/>
  <c r="N654" i="10" s="1"/>
  <c r="H694" i="10"/>
  <c r="H693" i="10" s="1"/>
  <c r="H692" i="10" s="1"/>
  <c r="H691" i="10" s="1"/>
  <c r="H690" i="10" s="1"/>
  <c r="H689" i="10" s="1"/>
  <c r="T694" i="10"/>
  <c r="T693" i="10" s="1"/>
  <c r="T692" i="10" s="1"/>
  <c r="T691" i="10" s="1"/>
  <c r="T690" i="10" s="1"/>
  <c r="T689" i="10" s="1"/>
  <c r="H732" i="10"/>
  <c r="H731" i="10" s="1"/>
  <c r="H730" i="10"/>
  <c r="I730" i="10" s="1"/>
  <c r="K730" i="10" s="1"/>
  <c r="M730" i="10" s="1"/>
  <c r="O730" i="10" s="1"/>
  <c r="Q730" i="10" s="1"/>
  <c r="S730" i="10" s="1"/>
  <c r="T743" i="10"/>
  <c r="I676" i="10"/>
  <c r="K676" i="10" s="1"/>
  <c r="M676" i="10" s="1"/>
  <c r="O676" i="10" s="1"/>
  <c r="Q676" i="10" s="1"/>
  <c r="S676" i="10" s="1"/>
  <c r="U676" i="10" s="1"/>
  <c r="G675" i="10"/>
  <c r="J681" i="10"/>
  <c r="J664" i="10" s="1"/>
  <c r="J654" i="10" s="1"/>
  <c r="H686" i="10"/>
  <c r="I687" i="10"/>
  <c r="K687" i="10" s="1"/>
  <c r="M687" i="10" s="1"/>
  <c r="O687" i="10" s="1"/>
  <c r="Q687" i="10" s="1"/>
  <c r="S687" i="10" s="1"/>
  <c r="U687" i="10" s="1"/>
  <c r="J715" i="10"/>
  <c r="J714" i="10" s="1"/>
  <c r="I722" i="10"/>
  <c r="K722" i="10" s="1"/>
  <c r="M722" i="10" s="1"/>
  <c r="O722" i="10" s="1"/>
  <c r="Q722" i="10" s="1"/>
  <c r="S722" i="10" s="1"/>
  <c r="U722" i="10" s="1"/>
  <c r="L715" i="10"/>
  <c r="L714" i="10" s="1"/>
  <c r="T732" i="10"/>
  <c r="T731" i="10" s="1"/>
  <c r="T730" i="10"/>
  <c r="T715" i="10" s="1"/>
  <c r="T714" i="10" s="1"/>
  <c r="R743" i="10"/>
  <c r="P694" i="10"/>
  <c r="P693" i="10" s="1"/>
  <c r="P692" i="10" s="1"/>
  <c r="P691" i="10" s="1"/>
  <c r="P690" i="10" s="1"/>
  <c r="P689" i="10" s="1"/>
  <c r="G697" i="10"/>
  <c r="O720" i="10"/>
  <c r="Q720" i="10" s="1"/>
  <c r="S720" i="10" s="1"/>
  <c r="U720" i="10" s="1"/>
  <c r="I695" i="10"/>
  <c r="K695" i="10" s="1"/>
  <c r="M695" i="10" s="1"/>
  <c r="O695" i="10" s="1"/>
  <c r="Q695" i="10" s="1"/>
  <c r="S695" i="10" s="1"/>
  <c r="U695" i="10" s="1"/>
  <c r="L694" i="10"/>
  <c r="L693" i="10" s="1"/>
  <c r="L692" i="10" s="1"/>
  <c r="L691" i="10" s="1"/>
  <c r="L690" i="10" s="1"/>
  <c r="L689" i="10" s="1"/>
  <c r="R697" i="10"/>
  <c r="R694" i="10" s="1"/>
  <c r="R693" i="10" s="1"/>
  <c r="R692" i="10" s="1"/>
  <c r="R691" i="10" s="1"/>
  <c r="R690" i="10" s="1"/>
  <c r="R689" i="10" s="1"/>
  <c r="I711" i="10"/>
  <c r="K711" i="10" s="1"/>
  <c r="M711" i="10" s="1"/>
  <c r="O711" i="10" s="1"/>
  <c r="Q711" i="10" s="1"/>
  <c r="S711" i="10" s="1"/>
  <c r="U711" i="10" s="1"/>
  <c r="I731" i="10"/>
  <c r="K731" i="10" s="1"/>
  <c r="M731" i="10" s="1"/>
  <c r="O731" i="10" s="1"/>
  <c r="J732" i="10"/>
  <c r="J731" i="10" s="1"/>
  <c r="J730" i="10"/>
  <c r="O747" i="10"/>
  <c r="Q747" i="10" s="1"/>
  <c r="S747" i="10" s="1"/>
  <c r="U747" i="10" s="1"/>
  <c r="I732" i="10"/>
  <c r="K732" i="10" s="1"/>
  <c r="M732" i="10" s="1"/>
  <c r="O732" i="10" s="1"/>
  <c r="K739" i="10"/>
  <c r="M739" i="10" s="1"/>
  <c r="O739" i="10" s="1"/>
  <c r="Q739" i="10" s="1"/>
  <c r="S739" i="10" s="1"/>
  <c r="U739" i="10" s="1"/>
  <c r="G746" i="10"/>
  <c r="H743" i="10"/>
  <c r="P743" i="10"/>
  <c r="P714" i="10" s="1"/>
  <c r="I748" i="10"/>
  <c r="K748" i="10" s="1"/>
  <c r="M748" i="10" s="1"/>
  <c r="O748" i="10" s="1"/>
  <c r="Q748" i="10" s="1"/>
  <c r="S748" i="10" s="1"/>
  <c r="U748" i="10" s="1"/>
  <c r="G755" i="10"/>
  <c r="I756" i="10"/>
  <c r="K756" i="10" s="1"/>
  <c r="M756" i="10" s="1"/>
  <c r="O756" i="10" s="1"/>
  <c r="Q756" i="10" s="1"/>
  <c r="S756" i="10" s="1"/>
  <c r="U756" i="10" s="1"/>
  <c r="P732" i="10"/>
  <c r="P731" i="10" s="1"/>
  <c r="I733" i="10"/>
  <c r="K733" i="10" s="1"/>
  <c r="M733" i="10" s="1"/>
  <c r="O733" i="10" s="1"/>
  <c r="Q733" i="10" s="1"/>
  <c r="S733" i="10" s="1"/>
  <c r="U733" i="10" s="1"/>
  <c r="R730" i="10"/>
  <c r="I737" i="10"/>
  <c r="K737" i="10" s="1"/>
  <c r="M737" i="10" s="1"/>
  <c r="O737" i="10" s="1"/>
  <c r="Q737" i="10" s="1"/>
  <c r="S737" i="10" s="1"/>
  <c r="U737" i="10" s="1"/>
  <c r="I741" i="10"/>
  <c r="K741" i="10" s="1"/>
  <c r="M741" i="10" s="1"/>
  <c r="O741" i="10" s="1"/>
  <c r="Q741" i="10" s="1"/>
  <c r="S741" i="10" s="1"/>
  <c r="U741" i="10" s="1"/>
  <c r="G724" i="20" l="1"/>
  <c r="I725" i="20"/>
  <c r="K703" i="20"/>
  <c r="G637" i="20"/>
  <c r="I638" i="20"/>
  <c r="I624" i="20"/>
  <c r="G623" i="20"/>
  <c r="L685" i="20"/>
  <c r="K684" i="20"/>
  <c r="G517" i="20"/>
  <c r="I518" i="20"/>
  <c r="L655" i="20"/>
  <c r="K654" i="20"/>
  <c r="K628" i="20"/>
  <c r="L628" i="20" s="1"/>
  <c r="L629" i="20"/>
  <c r="L615" i="20"/>
  <c r="G593" i="20"/>
  <c r="I594" i="20"/>
  <c r="K479" i="20"/>
  <c r="L480" i="20"/>
  <c r="I492" i="20"/>
  <c r="G491" i="20"/>
  <c r="G461" i="20"/>
  <c r="I461" i="20" s="1"/>
  <c r="I462" i="20"/>
  <c r="I410" i="20"/>
  <c r="G409" i="20"/>
  <c r="I394" i="20"/>
  <c r="G393" i="20"/>
  <c r="K483" i="20"/>
  <c r="L483" i="20" s="1"/>
  <c r="L484" i="20"/>
  <c r="I562" i="20"/>
  <c r="G561" i="20"/>
  <c r="K511" i="20"/>
  <c r="L512" i="20"/>
  <c r="G265" i="20"/>
  <c r="I269" i="20"/>
  <c r="I167" i="20"/>
  <c r="G166" i="20"/>
  <c r="I78" i="20"/>
  <c r="G77" i="20"/>
  <c r="K410" i="20"/>
  <c r="I145" i="20"/>
  <c r="G144" i="20"/>
  <c r="K387" i="20"/>
  <c r="L388" i="20"/>
  <c r="I280" i="20"/>
  <c r="G279" i="20"/>
  <c r="L209" i="20"/>
  <c r="K208" i="20"/>
  <c r="K166" i="20"/>
  <c r="L167" i="20"/>
  <c r="G93" i="20"/>
  <c r="I94" i="20"/>
  <c r="I454" i="20"/>
  <c r="G453" i="20"/>
  <c r="I453" i="20" s="1"/>
  <c r="I342" i="20"/>
  <c r="G341" i="20"/>
  <c r="L197" i="20"/>
  <c r="K196" i="20"/>
  <c r="I151" i="20"/>
  <c r="G150" i="20"/>
  <c r="K603" i="20"/>
  <c r="L604" i="20"/>
  <c r="I224" i="20"/>
  <c r="G223" i="20"/>
  <c r="L68" i="20"/>
  <c r="K67" i="20"/>
  <c r="L67" i="20" s="1"/>
  <c r="K41" i="20"/>
  <c r="L42" i="20"/>
  <c r="L12" i="20"/>
  <c r="K11" i="20"/>
  <c r="G242" i="20"/>
  <c r="I246" i="20"/>
  <c r="K341" i="20"/>
  <c r="L342" i="20"/>
  <c r="K200" i="20"/>
  <c r="L200" i="20" s="1"/>
  <c r="L201" i="20"/>
  <c r="I189" i="20"/>
  <c r="G188" i="20"/>
  <c r="I177" i="20"/>
  <c r="G176" i="20"/>
  <c r="I695" i="20"/>
  <c r="G694" i="20"/>
  <c r="L695" i="20"/>
  <c r="K694" i="20"/>
  <c r="I719" i="20"/>
  <c r="G718" i="20"/>
  <c r="L586" i="20"/>
  <c r="K585" i="20"/>
  <c r="I480" i="20"/>
  <c r="G479" i="20"/>
  <c r="G703" i="20"/>
  <c r="I663" i="20"/>
  <c r="G662" i="20"/>
  <c r="I662" i="20" s="1"/>
  <c r="L576" i="20"/>
  <c r="K575" i="20"/>
  <c r="L562" i="20"/>
  <c r="K561" i="20"/>
  <c r="K548" i="20"/>
  <c r="L530" i="20"/>
  <c r="K529" i="20"/>
  <c r="J695" i="20"/>
  <c r="J694" i="20" s="1"/>
  <c r="J693" i="20" s="1"/>
  <c r="J692" i="20" s="1"/>
  <c r="J691" i="20" s="1"/>
  <c r="J690" i="20" s="1"/>
  <c r="L698" i="20"/>
  <c r="J645" i="20"/>
  <c r="J635" i="20" s="1"/>
  <c r="J544" i="20" s="1"/>
  <c r="K569" i="20"/>
  <c r="L570" i="20"/>
  <c r="K454" i="20"/>
  <c r="L428" i="20"/>
  <c r="K427" i="20"/>
  <c r="L427" i="20" s="1"/>
  <c r="I548" i="20"/>
  <c r="G547" i="20"/>
  <c r="I512" i="20"/>
  <c r="G511" i="20"/>
  <c r="K435" i="20"/>
  <c r="L436" i="20"/>
  <c r="K594" i="20"/>
  <c r="K300" i="20"/>
  <c r="L301" i="20"/>
  <c r="L255" i="20"/>
  <c r="J254" i="20"/>
  <c r="L217" i="20"/>
  <c r="K216" i="20"/>
  <c r="G123" i="20"/>
  <c r="I124" i="20"/>
  <c r="I58" i="20"/>
  <c r="G57" i="20"/>
  <c r="I57" i="20" s="1"/>
  <c r="K359" i="20"/>
  <c r="L360" i="20"/>
  <c r="I301" i="20"/>
  <c r="G300" i="20"/>
  <c r="I618" i="20"/>
  <c r="G617" i="20"/>
  <c r="L500" i="20"/>
  <c r="J433" i="20"/>
  <c r="J432" i="20" s="1"/>
  <c r="J406" i="20" s="1"/>
  <c r="I428" i="20"/>
  <c r="G427" i="20"/>
  <c r="I427" i="20" s="1"/>
  <c r="G359" i="20"/>
  <c r="I360" i="20"/>
  <c r="L243" i="20"/>
  <c r="J242" i="20"/>
  <c r="G200" i="20"/>
  <c r="I200" i="20" s="1"/>
  <c r="I201" i="20"/>
  <c r="I455" i="20"/>
  <c r="K423" i="20"/>
  <c r="L424" i="20"/>
  <c r="K286" i="20"/>
  <c r="L287" i="20"/>
  <c r="I118" i="20"/>
  <c r="G117" i="20"/>
  <c r="I117" i="20" s="1"/>
  <c r="I36" i="20"/>
  <c r="G35" i="20"/>
  <c r="I35" i="20" s="1"/>
  <c r="L726" i="20"/>
  <c r="L236" i="20"/>
  <c r="J235" i="20"/>
  <c r="G254" i="20"/>
  <c r="I258" i="20"/>
  <c r="K461" i="20"/>
  <c r="L461" i="20" s="1"/>
  <c r="L462" i="20"/>
  <c r="K314" i="20"/>
  <c r="L315" i="20"/>
  <c r="G12" i="20"/>
  <c r="L638" i="20"/>
  <c r="K637" i="20"/>
  <c r="L26" i="20"/>
  <c r="K25" i="20"/>
  <c r="L675" i="20"/>
  <c r="K671" i="20"/>
  <c r="G603" i="20"/>
  <c r="I604" i="20"/>
  <c r="G569" i="20"/>
  <c r="I570" i="20"/>
  <c r="G537" i="20"/>
  <c r="I538" i="20"/>
  <c r="I530" i="20"/>
  <c r="G529" i="20"/>
  <c r="L468" i="20"/>
  <c r="K467" i="20"/>
  <c r="I436" i="20"/>
  <c r="G435" i="20"/>
  <c r="I388" i="20"/>
  <c r="G387" i="20"/>
  <c r="I369" i="20"/>
  <c r="G368" i="20"/>
  <c r="L492" i="20"/>
  <c r="K491" i="20"/>
  <c r="K473" i="20"/>
  <c r="L473" i="20" s="1"/>
  <c r="L474" i="20"/>
  <c r="G576" i="20"/>
  <c r="L450" i="20"/>
  <c r="K449" i="20"/>
  <c r="K377" i="20"/>
  <c r="L382" i="20"/>
  <c r="I333" i="20"/>
  <c r="G332" i="20"/>
  <c r="I293" i="20"/>
  <c r="G292" i="20"/>
  <c r="I52" i="20"/>
  <c r="G51" i="20"/>
  <c r="G130" i="20"/>
  <c r="I84" i="20"/>
  <c r="G83" i="20"/>
  <c r="I83" i="20" s="1"/>
  <c r="K393" i="20"/>
  <c r="L394" i="20"/>
  <c r="I325" i="20"/>
  <c r="G324" i="20"/>
  <c r="I324" i="20" s="1"/>
  <c r="L78" i="20"/>
  <c r="K77" i="20"/>
  <c r="H433" i="20"/>
  <c r="H432" i="20" s="1"/>
  <c r="H406" i="20" s="1"/>
  <c r="H363" i="20" s="1"/>
  <c r="I429" i="20"/>
  <c r="K332" i="20"/>
  <c r="L333" i="20"/>
  <c r="J224" i="20"/>
  <c r="L228" i="20"/>
  <c r="L189" i="20"/>
  <c r="K188" i="20"/>
  <c r="L177" i="20"/>
  <c r="K176" i="20"/>
  <c r="I418" i="20"/>
  <c r="G417" i="20"/>
  <c r="I417" i="20" s="1"/>
  <c r="K292" i="20"/>
  <c r="L293" i="20"/>
  <c r="I161" i="20"/>
  <c r="G160" i="20"/>
  <c r="I112" i="20"/>
  <c r="G111" i="20"/>
  <c r="L266" i="20"/>
  <c r="J265" i="20"/>
  <c r="I217" i="20"/>
  <c r="G216" i="20"/>
  <c r="I209" i="20"/>
  <c r="G208" i="20"/>
  <c r="J51" i="20"/>
  <c r="L52" i="20"/>
  <c r="L725" i="20"/>
  <c r="K724" i="20"/>
  <c r="L172" i="20"/>
  <c r="J171" i="20"/>
  <c r="K150" i="20"/>
  <c r="L151" i="20"/>
  <c r="L130" i="20"/>
  <c r="K129" i="20"/>
  <c r="I450" i="20"/>
  <c r="G449" i="20"/>
  <c r="L94" i="20"/>
  <c r="K93" i="20"/>
  <c r="K35" i="20"/>
  <c r="L35" i="20" s="1"/>
  <c r="L36" i="20"/>
  <c r="L704" i="20"/>
  <c r="G671" i="20"/>
  <c r="I675" i="20"/>
  <c r="G655" i="20"/>
  <c r="I687" i="20"/>
  <c r="G686" i="20"/>
  <c r="K715" i="20"/>
  <c r="L716" i="20"/>
  <c r="L646" i="20"/>
  <c r="I484" i="20"/>
  <c r="G483" i="20"/>
  <c r="I483" i="20" s="1"/>
  <c r="I474" i="20"/>
  <c r="G473" i="20"/>
  <c r="I473" i="20" s="1"/>
  <c r="L672" i="20"/>
  <c r="J671" i="20"/>
  <c r="J670" i="20" s="1"/>
  <c r="J669" i="20" s="1"/>
  <c r="J668" i="20" s="1"/>
  <c r="J667" i="20" s="1"/>
  <c r="L656" i="20"/>
  <c r="L624" i="20"/>
  <c r="K623" i="20"/>
  <c r="G648" i="20"/>
  <c r="I649" i="20"/>
  <c r="K417" i="20"/>
  <c r="L417" i="20" s="1"/>
  <c r="L418" i="20"/>
  <c r="K401" i="20"/>
  <c r="L402" i="20"/>
  <c r="I586" i="20"/>
  <c r="G585" i="20"/>
  <c r="L524" i="20"/>
  <c r="J523" i="20"/>
  <c r="K368" i="20"/>
  <c r="L369" i="20"/>
  <c r="G467" i="20"/>
  <c r="I468" i="20"/>
  <c r="G235" i="20"/>
  <c r="I236" i="20"/>
  <c r="K144" i="20"/>
  <c r="L145" i="20"/>
  <c r="K122" i="20"/>
  <c r="L123" i="20"/>
  <c r="I44" i="20"/>
  <c r="I424" i="20"/>
  <c r="G423" i="20"/>
  <c r="I402" i="20"/>
  <c r="G401" i="20"/>
  <c r="I307" i="20"/>
  <c r="G306" i="20"/>
  <c r="I632" i="20"/>
  <c r="G631" i="20"/>
  <c r="G196" i="20"/>
  <c r="I197" i="20"/>
  <c r="I419" i="20"/>
  <c r="I315" i="20"/>
  <c r="G314" i="20"/>
  <c r="I287" i="20"/>
  <c r="G286" i="20"/>
  <c r="K537" i="20"/>
  <c r="L538" i="20"/>
  <c r="G377" i="20"/>
  <c r="I210" i="20"/>
  <c r="I32" i="20"/>
  <c r="G31" i="20"/>
  <c r="K160" i="20"/>
  <c r="L161" i="20"/>
  <c r="I62" i="20"/>
  <c r="K517" i="20"/>
  <c r="L518" i="20"/>
  <c r="H43" i="20"/>
  <c r="H44" i="20"/>
  <c r="K31" i="20"/>
  <c r="L32" i="20"/>
  <c r="K324" i="20"/>
  <c r="L324" i="20" s="1"/>
  <c r="L325" i="20"/>
  <c r="K306" i="20"/>
  <c r="L307" i="20"/>
  <c r="H185" i="20"/>
  <c r="I102" i="20"/>
  <c r="G101" i="20"/>
  <c r="I101" i="20" s="1"/>
  <c r="K62" i="20"/>
  <c r="L63" i="20"/>
  <c r="I26" i="20"/>
  <c r="G25" i="20"/>
  <c r="I59" i="20"/>
  <c r="R7" i="10"/>
  <c r="J7" i="10"/>
  <c r="P7" i="10"/>
  <c r="H681" i="10"/>
  <c r="H664" i="10" s="1"/>
  <c r="I686" i="10"/>
  <c r="K686" i="10" s="1"/>
  <c r="M686" i="10" s="1"/>
  <c r="O686" i="10" s="1"/>
  <c r="Q686" i="10" s="1"/>
  <c r="S686" i="10" s="1"/>
  <c r="U686" i="10" s="1"/>
  <c r="G682" i="10"/>
  <c r="I683" i="10"/>
  <c r="K683" i="10" s="1"/>
  <c r="M683" i="10" s="1"/>
  <c r="O683" i="10" s="1"/>
  <c r="Q683" i="10" s="1"/>
  <c r="S683" i="10" s="1"/>
  <c r="U683" i="10" s="1"/>
  <c r="N524" i="10"/>
  <c r="H528" i="10"/>
  <c r="H527" i="10" s="1"/>
  <c r="H526" i="10" s="1"/>
  <c r="H525" i="10" s="1"/>
  <c r="G468" i="10"/>
  <c r="I469" i="10"/>
  <c r="K469" i="10" s="1"/>
  <c r="M469" i="10" s="1"/>
  <c r="O469" i="10" s="1"/>
  <c r="Q469" i="10" s="1"/>
  <c r="S469" i="10" s="1"/>
  <c r="U469" i="10" s="1"/>
  <c r="I404" i="10"/>
  <c r="K404" i="10" s="1"/>
  <c r="M404" i="10" s="1"/>
  <c r="O404" i="10" s="1"/>
  <c r="Q404" i="10" s="1"/>
  <c r="S404" i="10" s="1"/>
  <c r="U404" i="10" s="1"/>
  <c r="G403" i="10"/>
  <c r="G506" i="10"/>
  <c r="H715" i="10"/>
  <c r="H714" i="10" s="1"/>
  <c r="G554" i="10"/>
  <c r="I555" i="10"/>
  <c r="K555" i="10" s="1"/>
  <c r="M555" i="10" s="1"/>
  <c r="O555" i="10" s="1"/>
  <c r="Q555" i="10" s="1"/>
  <c r="S555" i="10" s="1"/>
  <c r="U555" i="10" s="1"/>
  <c r="I446" i="10"/>
  <c r="K446" i="10" s="1"/>
  <c r="M446" i="10" s="1"/>
  <c r="O446" i="10" s="1"/>
  <c r="Q446" i="10" s="1"/>
  <c r="S446" i="10" s="1"/>
  <c r="U446" i="10" s="1"/>
  <c r="I342" i="10"/>
  <c r="K342" i="10" s="1"/>
  <c r="M342" i="10" s="1"/>
  <c r="O342" i="10" s="1"/>
  <c r="Q342" i="10" s="1"/>
  <c r="S342" i="10" s="1"/>
  <c r="U342" i="10" s="1"/>
  <c r="G341" i="10"/>
  <c r="I311" i="10"/>
  <c r="K311" i="10" s="1"/>
  <c r="M311" i="10" s="1"/>
  <c r="O311" i="10" s="1"/>
  <c r="Q311" i="10" s="1"/>
  <c r="S311" i="10" s="1"/>
  <c r="U311" i="10" s="1"/>
  <c r="G310" i="10"/>
  <c r="G291" i="10"/>
  <c r="I291" i="10" s="1"/>
  <c r="K291" i="10" s="1"/>
  <c r="M291" i="10" s="1"/>
  <c r="O291" i="10" s="1"/>
  <c r="Q291" i="10" s="1"/>
  <c r="S291" i="10" s="1"/>
  <c r="U291" i="10" s="1"/>
  <c r="I292" i="10"/>
  <c r="K292" i="10" s="1"/>
  <c r="M292" i="10" s="1"/>
  <c r="O292" i="10" s="1"/>
  <c r="Q292" i="10" s="1"/>
  <c r="S292" i="10" s="1"/>
  <c r="U292" i="10" s="1"/>
  <c r="I168" i="10"/>
  <c r="K168" i="10" s="1"/>
  <c r="M168" i="10" s="1"/>
  <c r="O168" i="10" s="1"/>
  <c r="Q168" i="10" s="1"/>
  <c r="S168" i="10" s="1"/>
  <c r="U168" i="10" s="1"/>
  <c r="G167" i="10"/>
  <c r="I203" i="10"/>
  <c r="K203" i="10" s="1"/>
  <c r="M203" i="10" s="1"/>
  <c r="O203" i="10" s="1"/>
  <c r="Q203" i="10" s="1"/>
  <c r="S203" i="10" s="1"/>
  <c r="U203" i="10" s="1"/>
  <c r="L179" i="10"/>
  <c r="L178" i="10" s="1"/>
  <c r="L7" i="10" s="1"/>
  <c r="L758" i="10" s="1"/>
  <c r="I195" i="10"/>
  <c r="K195" i="10" s="1"/>
  <c r="M195" i="10" s="1"/>
  <c r="O195" i="10" s="1"/>
  <c r="Q195" i="10" s="1"/>
  <c r="S195" i="10" s="1"/>
  <c r="U195" i="10" s="1"/>
  <c r="G194" i="10"/>
  <c r="I269" i="10"/>
  <c r="K269" i="10" s="1"/>
  <c r="M269" i="10" s="1"/>
  <c r="O269" i="10" s="1"/>
  <c r="Q269" i="10" s="1"/>
  <c r="S269" i="10" s="1"/>
  <c r="U269" i="10" s="1"/>
  <c r="H268" i="10"/>
  <c r="I261" i="10"/>
  <c r="K261" i="10" s="1"/>
  <c r="M261" i="10" s="1"/>
  <c r="O261" i="10" s="1"/>
  <c r="Q261" i="10" s="1"/>
  <c r="S261" i="10" s="1"/>
  <c r="U261" i="10" s="1"/>
  <c r="G260" i="10"/>
  <c r="I130" i="10"/>
  <c r="K130" i="10" s="1"/>
  <c r="M130" i="10" s="1"/>
  <c r="O130" i="10" s="1"/>
  <c r="Q130" i="10" s="1"/>
  <c r="S130" i="10" s="1"/>
  <c r="U130" i="10" s="1"/>
  <c r="G129" i="10"/>
  <c r="I102" i="10"/>
  <c r="K102" i="10" s="1"/>
  <c r="M102" i="10" s="1"/>
  <c r="O102" i="10" s="1"/>
  <c r="Q102" i="10" s="1"/>
  <c r="S102" i="10" s="1"/>
  <c r="U102" i="10" s="1"/>
  <c r="G101" i="10"/>
  <c r="I101" i="10" s="1"/>
  <c r="K101" i="10" s="1"/>
  <c r="M101" i="10" s="1"/>
  <c r="O101" i="10" s="1"/>
  <c r="Q101" i="10" s="1"/>
  <c r="S101" i="10" s="1"/>
  <c r="U101" i="10" s="1"/>
  <c r="I62" i="10"/>
  <c r="K62" i="10" s="1"/>
  <c r="M62" i="10" s="1"/>
  <c r="O62" i="10" s="1"/>
  <c r="Q62" i="10" s="1"/>
  <c r="S62" i="10" s="1"/>
  <c r="U62" i="10" s="1"/>
  <c r="G61" i="10"/>
  <c r="I30" i="10"/>
  <c r="K30" i="10" s="1"/>
  <c r="M30" i="10" s="1"/>
  <c r="O30" i="10" s="1"/>
  <c r="Q30" i="10" s="1"/>
  <c r="S30" i="10" s="1"/>
  <c r="U30" i="10" s="1"/>
  <c r="G29" i="10"/>
  <c r="G136" i="10"/>
  <c r="Q732" i="10"/>
  <c r="S732" i="10" s="1"/>
  <c r="U732" i="10" s="1"/>
  <c r="Q731" i="10"/>
  <c r="S731" i="10" s="1"/>
  <c r="U731" i="10" s="1"/>
  <c r="G650" i="10"/>
  <c r="I651" i="10"/>
  <c r="K651" i="10" s="1"/>
  <c r="M651" i="10" s="1"/>
  <c r="O651" i="10" s="1"/>
  <c r="Q651" i="10" s="1"/>
  <c r="S651" i="10" s="1"/>
  <c r="U651" i="10" s="1"/>
  <c r="I614" i="10"/>
  <c r="K614" i="10" s="1"/>
  <c r="M614" i="10" s="1"/>
  <c r="O614" i="10" s="1"/>
  <c r="Q614" i="10" s="1"/>
  <c r="S614" i="10" s="1"/>
  <c r="U614" i="10" s="1"/>
  <c r="G607" i="10"/>
  <c r="P524" i="10"/>
  <c r="I589" i="10"/>
  <c r="K589" i="10" s="1"/>
  <c r="M589" i="10" s="1"/>
  <c r="O589" i="10" s="1"/>
  <c r="Q589" i="10" s="1"/>
  <c r="S589" i="10" s="1"/>
  <c r="U589" i="10" s="1"/>
  <c r="G588" i="10"/>
  <c r="J596" i="10"/>
  <c r="K597" i="10"/>
  <c r="M597" i="10" s="1"/>
  <c r="O597" i="10" s="1"/>
  <c r="Q597" i="10" s="1"/>
  <c r="S597" i="10" s="1"/>
  <c r="U597" i="10" s="1"/>
  <c r="G562" i="10"/>
  <c r="I563" i="10"/>
  <c r="K563" i="10" s="1"/>
  <c r="M563" i="10" s="1"/>
  <c r="O563" i="10" s="1"/>
  <c r="Q563" i="10" s="1"/>
  <c r="S563" i="10" s="1"/>
  <c r="U563" i="10" s="1"/>
  <c r="G527" i="10"/>
  <c r="I528" i="10"/>
  <c r="K528" i="10" s="1"/>
  <c r="M528" i="10" s="1"/>
  <c r="O528" i="10" s="1"/>
  <c r="Q528" i="10" s="1"/>
  <c r="S528" i="10" s="1"/>
  <c r="U528" i="10" s="1"/>
  <c r="G391" i="10"/>
  <c r="I392" i="10"/>
  <c r="K392" i="10" s="1"/>
  <c r="M392" i="10" s="1"/>
  <c r="O392" i="10" s="1"/>
  <c r="Q392" i="10" s="1"/>
  <c r="S392" i="10" s="1"/>
  <c r="U392" i="10" s="1"/>
  <c r="G494" i="10"/>
  <c r="I495" i="10"/>
  <c r="K495" i="10" s="1"/>
  <c r="M495" i="10" s="1"/>
  <c r="O495" i="10" s="1"/>
  <c r="Q495" i="10" s="1"/>
  <c r="S495" i="10" s="1"/>
  <c r="U495" i="10" s="1"/>
  <c r="Q461" i="10"/>
  <c r="S461" i="10" s="1"/>
  <c r="U461" i="10" s="1"/>
  <c r="P460" i="10"/>
  <c r="I398" i="10"/>
  <c r="K398" i="10" s="1"/>
  <c r="M398" i="10" s="1"/>
  <c r="O398" i="10" s="1"/>
  <c r="Q398" i="10" s="1"/>
  <c r="S398" i="10" s="1"/>
  <c r="U398" i="10" s="1"/>
  <c r="G397" i="10"/>
  <c r="G332" i="10"/>
  <c r="I333" i="10"/>
  <c r="K333" i="10" s="1"/>
  <c r="M333" i="10" s="1"/>
  <c r="O333" i="10" s="1"/>
  <c r="Q333" i="10" s="1"/>
  <c r="S333" i="10" s="1"/>
  <c r="U333" i="10" s="1"/>
  <c r="G278" i="10"/>
  <c r="I282" i="10"/>
  <c r="K282" i="10" s="1"/>
  <c r="M282" i="10" s="1"/>
  <c r="O282" i="10" s="1"/>
  <c r="Q282" i="10" s="1"/>
  <c r="S282" i="10" s="1"/>
  <c r="U282" i="10" s="1"/>
  <c r="M312" i="10"/>
  <c r="O312" i="10" s="1"/>
  <c r="Q312" i="10" s="1"/>
  <c r="S312" i="10" s="1"/>
  <c r="U312" i="10" s="1"/>
  <c r="G225" i="10"/>
  <c r="I226" i="10"/>
  <c r="K226" i="10" s="1"/>
  <c r="M226" i="10" s="1"/>
  <c r="O226" i="10" s="1"/>
  <c r="Q226" i="10" s="1"/>
  <c r="S226" i="10" s="1"/>
  <c r="U226" i="10" s="1"/>
  <c r="G266" i="10"/>
  <c r="I241" i="10"/>
  <c r="K241" i="10" s="1"/>
  <c r="M241" i="10" s="1"/>
  <c r="O241" i="10" s="1"/>
  <c r="Q241" i="10" s="1"/>
  <c r="S241" i="10" s="1"/>
  <c r="U241" i="10" s="1"/>
  <c r="G240" i="10"/>
  <c r="G254" i="10"/>
  <c r="I255" i="10"/>
  <c r="K255" i="10" s="1"/>
  <c r="M255" i="10" s="1"/>
  <c r="O255" i="10" s="1"/>
  <c r="Q255" i="10" s="1"/>
  <c r="S255" i="10" s="1"/>
  <c r="U255" i="10" s="1"/>
  <c r="I118" i="10"/>
  <c r="K118" i="10" s="1"/>
  <c r="M118" i="10" s="1"/>
  <c r="O118" i="10" s="1"/>
  <c r="Q118" i="10" s="1"/>
  <c r="S118" i="10" s="1"/>
  <c r="U118" i="10" s="1"/>
  <c r="G117" i="10"/>
  <c r="I117" i="10" s="1"/>
  <c r="K117" i="10" s="1"/>
  <c r="M117" i="10" s="1"/>
  <c r="O117" i="10" s="1"/>
  <c r="Q117" i="10" s="1"/>
  <c r="S117" i="10" s="1"/>
  <c r="U117" i="10" s="1"/>
  <c r="I92" i="10"/>
  <c r="K92" i="10" s="1"/>
  <c r="M92" i="10" s="1"/>
  <c r="O92" i="10" s="1"/>
  <c r="Q92" i="10" s="1"/>
  <c r="S92" i="10" s="1"/>
  <c r="U92" i="10" s="1"/>
  <c r="G91" i="10"/>
  <c r="I50" i="10"/>
  <c r="K50" i="10" s="1"/>
  <c r="M50" i="10" s="1"/>
  <c r="O50" i="10" s="1"/>
  <c r="Q50" i="10" s="1"/>
  <c r="S50" i="10" s="1"/>
  <c r="U50" i="10" s="1"/>
  <c r="G49" i="10"/>
  <c r="I123" i="10"/>
  <c r="K123" i="10" s="1"/>
  <c r="M123" i="10" s="1"/>
  <c r="O123" i="10" s="1"/>
  <c r="Q123" i="10" s="1"/>
  <c r="S123" i="10" s="1"/>
  <c r="U123" i="10" s="1"/>
  <c r="G122" i="10"/>
  <c r="I122" i="10" s="1"/>
  <c r="K122" i="10" s="1"/>
  <c r="M122" i="10" s="1"/>
  <c r="O122" i="10" s="1"/>
  <c r="Q122" i="10" s="1"/>
  <c r="S122" i="10" s="1"/>
  <c r="U122" i="10" s="1"/>
  <c r="G674" i="10"/>
  <c r="I675" i="10"/>
  <c r="K675" i="10" s="1"/>
  <c r="M675" i="10" s="1"/>
  <c r="O675" i="10" s="1"/>
  <c r="Q675" i="10" s="1"/>
  <c r="S675" i="10" s="1"/>
  <c r="U675" i="10" s="1"/>
  <c r="U730" i="10"/>
  <c r="I668" i="10"/>
  <c r="K668" i="10" s="1"/>
  <c r="M668" i="10" s="1"/>
  <c r="O668" i="10" s="1"/>
  <c r="Q668" i="10" s="1"/>
  <c r="S668" i="10" s="1"/>
  <c r="U668" i="10" s="1"/>
  <c r="G667" i="10"/>
  <c r="G655" i="10"/>
  <c r="I717" i="10"/>
  <c r="K717" i="10" s="1"/>
  <c r="M717" i="10" s="1"/>
  <c r="O717" i="10" s="1"/>
  <c r="Q717" i="10" s="1"/>
  <c r="S717" i="10" s="1"/>
  <c r="U717" i="10" s="1"/>
  <c r="G716" i="10"/>
  <c r="S727" i="10"/>
  <c r="U727" i="10" s="1"/>
  <c r="R726" i="10"/>
  <c r="G546" i="10"/>
  <c r="I547" i="10"/>
  <c r="K547" i="10" s="1"/>
  <c r="M547" i="10" s="1"/>
  <c r="O547" i="10" s="1"/>
  <c r="Q547" i="10" s="1"/>
  <c r="S547" i="10" s="1"/>
  <c r="U547" i="10" s="1"/>
  <c r="I439" i="10"/>
  <c r="K439" i="10" s="1"/>
  <c r="M439" i="10" s="1"/>
  <c r="O439" i="10" s="1"/>
  <c r="Q439" i="10" s="1"/>
  <c r="S439" i="10" s="1"/>
  <c r="U439" i="10" s="1"/>
  <c r="G438" i="10"/>
  <c r="I438" i="10" s="1"/>
  <c r="K438" i="10" s="1"/>
  <c r="M438" i="10" s="1"/>
  <c r="O438" i="10" s="1"/>
  <c r="Q438" i="10" s="1"/>
  <c r="S438" i="10" s="1"/>
  <c r="U438" i="10" s="1"/>
  <c r="H383" i="10"/>
  <c r="I384" i="10"/>
  <c r="K384" i="10" s="1"/>
  <c r="M384" i="10" s="1"/>
  <c r="O384" i="10" s="1"/>
  <c r="Q384" i="10" s="1"/>
  <c r="S384" i="10" s="1"/>
  <c r="U384" i="10" s="1"/>
  <c r="G417" i="10"/>
  <c r="I417" i="10" s="1"/>
  <c r="K417" i="10" s="1"/>
  <c r="M417" i="10" s="1"/>
  <c r="O417" i="10" s="1"/>
  <c r="Q417" i="10" s="1"/>
  <c r="S417" i="10" s="1"/>
  <c r="U417" i="10" s="1"/>
  <c r="I418" i="10"/>
  <c r="K418" i="10" s="1"/>
  <c r="M418" i="10" s="1"/>
  <c r="O418" i="10" s="1"/>
  <c r="Q418" i="10" s="1"/>
  <c r="S418" i="10" s="1"/>
  <c r="U418" i="10" s="1"/>
  <c r="I517" i="10"/>
  <c r="K517" i="10" s="1"/>
  <c r="M517" i="10" s="1"/>
  <c r="O517" i="10" s="1"/>
  <c r="Q517" i="10" s="1"/>
  <c r="S517" i="10" s="1"/>
  <c r="U517" i="10" s="1"/>
  <c r="G516" i="10"/>
  <c r="N375" i="10"/>
  <c r="N336" i="10" s="1"/>
  <c r="N758" i="10" s="1"/>
  <c r="L375" i="10"/>
  <c r="L336" i="10" s="1"/>
  <c r="T375" i="10"/>
  <c r="T336" i="10" s="1"/>
  <c r="G305" i="10"/>
  <c r="I306" i="10"/>
  <c r="K306" i="10" s="1"/>
  <c r="M306" i="10" s="1"/>
  <c r="O306" i="10" s="1"/>
  <c r="Q306" i="10" s="1"/>
  <c r="S306" i="10" s="1"/>
  <c r="U306" i="10" s="1"/>
  <c r="G201" i="10"/>
  <c r="I202" i="10"/>
  <c r="K202" i="10" s="1"/>
  <c r="M202" i="10" s="1"/>
  <c r="O202" i="10" s="1"/>
  <c r="Q202" i="10" s="1"/>
  <c r="S202" i="10" s="1"/>
  <c r="U202" i="10" s="1"/>
  <c r="I249" i="10"/>
  <c r="K249" i="10" s="1"/>
  <c r="M249" i="10" s="1"/>
  <c r="O249" i="10" s="1"/>
  <c r="Q249" i="10" s="1"/>
  <c r="S249" i="10" s="1"/>
  <c r="U249" i="10" s="1"/>
  <c r="H248" i="10"/>
  <c r="I227" i="10"/>
  <c r="K227" i="10" s="1"/>
  <c r="M227" i="10" s="1"/>
  <c r="O227" i="10" s="1"/>
  <c r="Q227" i="10" s="1"/>
  <c r="S227" i="10" s="1"/>
  <c r="U227" i="10" s="1"/>
  <c r="M181" i="10"/>
  <c r="O181" i="10" s="1"/>
  <c r="Q181" i="10" s="1"/>
  <c r="S181" i="10" s="1"/>
  <c r="U181" i="10" s="1"/>
  <c r="I114" i="10"/>
  <c r="K114" i="10" s="1"/>
  <c r="M114" i="10" s="1"/>
  <c r="O114" i="10" s="1"/>
  <c r="Q114" i="10" s="1"/>
  <c r="S114" i="10" s="1"/>
  <c r="U114" i="10" s="1"/>
  <c r="G113" i="10"/>
  <c r="I84" i="10"/>
  <c r="K84" i="10" s="1"/>
  <c r="M84" i="10" s="1"/>
  <c r="O84" i="10" s="1"/>
  <c r="Q84" i="10" s="1"/>
  <c r="S84" i="10" s="1"/>
  <c r="U84" i="10" s="1"/>
  <c r="G77" i="10"/>
  <c r="I77" i="10" s="1"/>
  <c r="K77" i="10" s="1"/>
  <c r="M77" i="10" s="1"/>
  <c r="O77" i="10" s="1"/>
  <c r="Q77" i="10" s="1"/>
  <c r="S77" i="10" s="1"/>
  <c r="U77" i="10" s="1"/>
  <c r="I42" i="10"/>
  <c r="K42" i="10" s="1"/>
  <c r="M42" i="10" s="1"/>
  <c r="O42" i="10" s="1"/>
  <c r="Q42" i="10" s="1"/>
  <c r="S42" i="10" s="1"/>
  <c r="U42" i="10" s="1"/>
  <c r="G41" i="10"/>
  <c r="G11" i="10"/>
  <c r="I71" i="10"/>
  <c r="K71" i="10" s="1"/>
  <c r="M71" i="10" s="1"/>
  <c r="O71" i="10" s="1"/>
  <c r="Q71" i="10" s="1"/>
  <c r="S71" i="10" s="1"/>
  <c r="U71" i="10" s="1"/>
  <c r="G70" i="10"/>
  <c r="I755" i="10"/>
  <c r="K755" i="10" s="1"/>
  <c r="M755" i="10" s="1"/>
  <c r="O755" i="10" s="1"/>
  <c r="Q755" i="10" s="1"/>
  <c r="S755" i="10" s="1"/>
  <c r="U755" i="10" s="1"/>
  <c r="G754" i="10"/>
  <c r="G745" i="10"/>
  <c r="I746" i="10"/>
  <c r="K746" i="10" s="1"/>
  <c r="M746" i="10" s="1"/>
  <c r="O746" i="10" s="1"/>
  <c r="Q746" i="10" s="1"/>
  <c r="S746" i="10" s="1"/>
  <c r="U746" i="10" s="1"/>
  <c r="I697" i="10"/>
  <c r="K697" i="10" s="1"/>
  <c r="M697" i="10" s="1"/>
  <c r="O697" i="10" s="1"/>
  <c r="Q697" i="10" s="1"/>
  <c r="S697" i="10" s="1"/>
  <c r="U697" i="10" s="1"/>
  <c r="G694" i="10"/>
  <c r="G708" i="10"/>
  <c r="I709" i="10"/>
  <c r="K709" i="10" s="1"/>
  <c r="M709" i="10" s="1"/>
  <c r="O709" i="10" s="1"/>
  <c r="Q709" i="10" s="1"/>
  <c r="S709" i="10" s="1"/>
  <c r="U709" i="10" s="1"/>
  <c r="I634" i="10"/>
  <c r="K634" i="10" s="1"/>
  <c r="M634" i="10" s="1"/>
  <c r="O634" i="10" s="1"/>
  <c r="Q634" i="10" s="1"/>
  <c r="S634" i="10" s="1"/>
  <c r="U634" i="10" s="1"/>
  <c r="G633" i="10"/>
  <c r="I644" i="10"/>
  <c r="K644" i="10" s="1"/>
  <c r="M644" i="10" s="1"/>
  <c r="O644" i="10" s="1"/>
  <c r="Q644" i="10" s="1"/>
  <c r="S644" i="10" s="1"/>
  <c r="U644" i="10" s="1"/>
  <c r="G640" i="10"/>
  <c r="M473" i="10"/>
  <c r="O473" i="10" s="1"/>
  <c r="Q473" i="10" s="1"/>
  <c r="S473" i="10" s="1"/>
  <c r="U473" i="10" s="1"/>
  <c r="I658" i="10"/>
  <c r="K658" i="10" s="1"/>
  <c r="M658" i="10" s="1"/>
  <c r="O658" i="10" s="1"/>
  <c r="Q658" i="10" s="1"/>
  <c r="S658" i="10" s="1"/>
  <c r="U658" i="10" s="1"/>
  <c r="H657" i="10"/>
  <c r="U478" i="10"/>
  <c r="G579" i="10"/>
  <c r="I580" i="10"/>
  <c r="K580" i="10" s="1"/>
  <c r="M580" i="10" s="1"/>
  <c r="O580" i="10" s="1"/>
  <c r="Q580" i="10" s="1"/>
  <c r="S580" i="10" s="1"/>
  <c r="U580" i="10" s="1"/>
  <c r="U571" i="10"/>
  <c r="T570" i="10"/>
  <c r="I451" i="10"/>
  <c r="K451" i="10" s="1"/>
  <c r="M451" i="10" s="1"/>
  <c r="O451" i="10" s="1"/>
  <c r="Q451" i="10" s="1"/>
  <c r="S451" i="10" s="1"/>
  <c r="U451" i="10" s="1"/>
  <c r="G450" i="10"/>
  <c r="I450" i="10" s="1"/>
  <c r="K450" i="10" s="1"/>
  <c r="M450" i="10" s="1"/>
  <c r="O450" i="10" s="1"/>
  <c r="Q450" i="10" s="1"/>
  <c r="S450" i="10" s="1"/>
  <c r="U450" i="10" s="1"/>
  <c r="I509" i="10"/>
  <c r="K509" i="10" s="1"/>
  <c r="M509" i="10" s="1"/>
  <c r="O509" i="10" s="1"/>
  <c r="Q509" i="10" s="1"/>
  <c r="S509" i="10" s="1"/>
  <c r="U509" i="10" s="1"/>
  <c r="H508" i="10"/>
  <c r="L274" i="10"/>
  <c r="L259" i="10" s="1"/>
  <c r="I350" i="10"/>
  <c r="K350" i="10" s="1"/>
  <c r="M350" i="10" s="1"/>
  <c r="O350" i="10" s="1"/>
  <c r="Q350" i="10" s="1"/>
  <c r="S350" i="10" s="1"/>
  <c r="U350" i="10" s="1"/>
  <c r="G349" i="10"/>
  <c r="I156" i="10"/>
  <c r="K156" i="10" s="1"/>
  <c r="M156" i="10" s="1"/>
  <c r="O156" i="10" s="1"/>
  <c r="Q156" i="10" s="1"/>
  <c r="S156" i="10" s="1"/>
  <c r="U156" i="10" s="1"/>
  <c r="I233" i="10"/>
  <c r="K233" i="10" s="1"/>
  <c r="M233" i="10" s="1"/>
  <c r="O233" i="10" s="1"/>
  <c r="Q233" i="10" s="1"/>
  <c r="S233" i="10" s="1"/>
  <c r="U233" i="10" s="1"/>
  <c r="G232" i="10"/>
  <c r="I137" i="10"/>
  <c r="K137" i="10" s="1"/>
  <c r="M137" i="10" s="1"/>
  <c r="O137" i="10" s="1"/>
  <c r="Q137" i="10" s="1"/>
  <c r="S137" i="10" s="1"/>
  <c r="U137" i="10" s="1"/>
  <c r="H136" i="10"/>
  <c r="H135" i="10" s="1"/>
  <c r="H134" i="10" s="1"/>
  <c r="H127" i="10" s="1"/>
  <c r="I220" i="10"/>
  <c r="K220" i="10" s="1"/>
  <c r="M220" i="10" s="1"/>
  <c r="O220" i="10" s="1"/>
  <c r="Q220" i="10" s="1"/>
  <c r="S220" i="10" s="1"/>
  <c r="U220" i="10" s="1"/>
  <c r="G219" i="10"/>
  <c r="I66" i="10"/>
  <c r="K66" i="10" s="1"/>
  <c r="M66" i="10" s="1"/>
  <c r="O66" i="10" s="1"/>
  <c r="Q66" i="10" s="1"/>
  <c r="S66" i="10" s="1"/>
  <c r="U66" i="10" s="1"/>
  <c r="G65" i="10"/>
  <c r="I65" i="10" s="1"/>
  <c r="K65" i="10" s="1"/>
  <c r="M65" i="10" s="1"/>
  <c r="O65" i="10" s="1"/>
  <c r="Q65" i="10" s="1"/>
  <c r="S65" i="10" s="1"/>
  <c r="U65" i="10" s="1"/>
  <c r="I34" i="10"/>
  <c r="K34" i="10" s="1"/>
  <c r="M34" i="10" s="1"/>
  <c r="O34" i="10" s="1"/>
  <c r="Q34" i="10" s="1"/>
  <c r="S34" i="10" s="1"/>
  <c r="U34" i="10" s="1"/>
  <c r="G33" i="10"/>
  <c r="I33" i="10" s="1"/>
  <c r="K33" i="10" s="1"/>
  <c r="M33" i="10" s="1"/>
  <c r="O33" i="10" s="1"/>
  <c r="Q33" i="10" s="1"/>
  <c r="S33" i="10" s="1"/>
  <c r="U33" i="10" s="1"/>
  <c r="I31" i="20" l="1"/>
  <c r="G30" i="20"/>
  <c r="I314" i="20"/>
  <c r="G313" i="20"/>
  <c r="I196" i="20"/>
  <c r="G195" i="20"/>
  <c r="L523" i="20"/>
  <c r="J522" i="20"/>
  <c r="G654" i="20"/>
  <c r="I655" i="20"/>
  <c r="I449" i="20"/>
  <c r="G448" i="20"/>
  <c r="I448" i="20" s="1"/>
  <c r="K723" i="20"/>
  <c r="L724" i="20"/>
  <c r="I208" i="20"/>
  <c r="L265" i="20"/>
  <c r="J264" i="20"/>
  <c r="I160" i="20"/>
  <c r="G159" i="20"/>
  <c r="K187" i="20"/>
  <c r="L188" i="20"/>
  <c r="K76" i="20"/>
  <c r="L76" i="20" s="1"/>
  <c r="L77" i="20"/>
  <c r="G129" i="20"/>
  <c r="I130" i="20"/>
  <c r="L377" i="20"/>
  <c r="I368" i="20"/>
  <c r="G367" i="20"/>
  <c r="I435" i="20"/>
  <c r="G434" i="20"/>
  <c r="I529" i="20"/>
  <c r="G528" i="20"/>
  <c r="L671" i="20"/>
  <c r="K670" i="20"/>
  <c r="K636" i="20"/>
  <c r="L637" i="20"/>
  <c r="K313" i="20"/>
  <c r="L314" i="20"/>
  <c r="G253" i="20"/>
  <c r="I253" i="20" s="1"/>
  <c r="I254" i="20"/>
  <c r="K422" i="20"/>
  <c r="L422" i="20" s="1"/>
  <c r="L423" i="20"/>
  <c r="L242" i="20"/>
  <c r="J241" i="20"/>
  <c r="L241" i="20" s="1"/>
  <c r="I617" i="20"/>
  <c r="G616" i="20"/>
  <c r="K299" i="20"/>
  <c r="L300" i="20"/>
  <c r="I511" i="20"/>
  <c r="G510" i="20"/>
  <c r="K568" i="20"/>
  <c r="L569" i="20"/>
  <c r="K528" i="20"/>
  <c r="L529" i="20"/>
  <c r="K584" i="20"/>
  <c r="L585" i="20"/>
  <c r="K693" i="20"/>
  <c r="L694" i="20"/>
  <c r="I176" i="20"/>
  <c r="G170" i="20"/>
  <c r="K602" i="20"/>
  <c r="L603" i="20"/>
  <c r="I279" i="20"/>
  <c r="G278" i="20"/>
  <c r="I144" i="20"/>
  <c r="G143" i="20"/>
  <c r="K510" i="20"/>
  <c r="L511" i="20"/>
  <c r="I593" i="20"/>
  <c r="G592" i="20"/>
  <c r="I592" i="20" s="1"/>
  <c r="I517" i="20"/>
  <c r="G516" i="20"/>
  <c r="H42" i="20"/>
  <c r="I43" i="20"/>
  <c r="K536" i="20"/>
  <c r="L537" i="20"/>
  <c r="I631" i="20"/>
  <c r="G630" i="20"/>
  <c r="I401" i="20"/>
  <c r="G400" i="20"/>
  <c r="K143" i="20"/>
  <c r="L144" i="20"/>
  <c r="I467" i="20"/>
  <c r="G466" i="20"/>
  <c r="I466" i="20" s="1"/>
  <c r="K400" i="20"/>
  <c r="L401" i="20"/>
  <c r="I648" i="20"/>
  <c r="G647" i="20"/>
  <c r="L715" i="20"/>
  <c r="K149" i="20"/>
  <c r="L149" i="20" s="1"/>
  <c r="L150" i="20"/>
  <c r="K331" i="20"/>
  <c r="L331" i="20" s="1"/>
  <c r="L332" i="20"/>
  <c r="K392" i="20"/>
  <c r="L392" i="20" s="1"/>
  <c r="L393" i="20"/>
  <c r="I51" i="20"/>
  <c r="G50" i="20"/>
  <c r="I332" i="20"/>
  <c r="G331" i="20"/>
  <c r="I331" i="20" s="1"/>
  <c r="K448" i="20"/>
  <c r="L448" i="20" s="1"/>
  <c r="L449" i="20"/>
  <c r="I569" i="20"/>
  <c r="G568" i="20"/>
  <c r="L235" i="20"/>
  <c r="J234" i="20"/>
  <c r="L234" i="20" s="1"/>
  <c r="K358" i="20"/>
  <c r="L359" i="20"/>
  <c r="L254" i="20"/>
  <c r="J253" i="20"/>
  <c r="L253" i="20" s="1"/>
  <c r="K593" i="20"/>
  <c r="L594" i="20"/>
  <c r="K574" i="20"/>
  <c r="L574" i="20" s="1"/>
  <c r="L575" i="20"/>
  <c r="I703" i="20"/>
  <c r="G702" i="20"/>
  <c r="I223" i="20"/>
  <c r="G222" i="20"/>
  <c r="I150" i="20"/>
  <c r="G149" i="20"/>
  <c r="I149" i="20" s="1"/>
  <c r="I341" i="20"/>
  <c r="G340" i="20"/>
  <c r="K165" i="20"/>
  <c r="L166" i="20"/>
  <c r="I561" i="20"/>
  <c r="G560" i="20"/>
  <c r="I393" i="20"/>
  <c r="G392" i="20"/>
  <c r="I392" i="20" s="1"/>
  <c r="K653" i="20"/>
  <c r="L654" i="20"/>
  <c r="K683" i="20"/>
  <c r="L684" i="20"/>
  <c r="I724" i="20"/>
  <c r="G723" i="20"/>
  <c r="L62" i="20"/>
  <c r="K40" i="20"/>
  <c r="I286" i="20"/>
  <c r="G285" i="20"/>
  <c r="I585" i="20"/>
  <c r="G584" i="20"/>
  <c r="K622" i="20"/>
  <c r="L623" i="20"/>
  <c r="I686" i="20"/>
  <c r="G685" i="20"/>
  <c r="I671" i="20"/>
  <c r="G670" i="20"/>
  <c r="K92" i="20"/>
  <c r="L93" i="20"/>
  <c r="K128" i="20"/>
  <c r="L128" i="20" s="1"/>
  <c r="L129" i="20"/>
  <c r="L171" i="20"/>
  <c r="J170" i="20"/>
  <c r="J157" i="20" s="1"/>
  <c r="I216" i="20"/>
  <c r="G215" i="20"/>
  <c r="I215" i="20" s="1"/>
  <c r="I111" i="20"/>
  <c r="L176" i="20"/>
  <c r="K170" i="20"/>
  <c r="K490" i="20"/>
  <c r="L491" i="20"/>
  <c r="I387" i="20"/>
  <c r="G386" i="20"/>
  <c r="I386" i="20" s="1"/>
  <c r="K466" i="20"/>
  <c r="L466" i="20" s="1"/>
  <c r="L467" i="20"/>
  <c r="K24" i="20"/>
  <c r="L25" i="20"/>
  <c r="I12" i="20"/>
  <c r="G11" i="20"/>
  <c r="K285" i="20"/>
  <c r="L286" i="20"/>
  <c r="I300" i="20"/>
  <c r="G299" i="20"/>
  <c r="I123" i="20"/>
  <c r="G122" i="20"/>
  <c r="I122" i="20" s="1"/>
  <c r="I547" i="20"/>
  <c r="G546" i="20"/>
  <c r="K453" i="20"/>
  <c r="L453" i="20" s="1"/>
  <c r="L454" i="20"/>
  <c r="L548" i="20"/>
  <c r="K547" i="20"/>
  <c r="I479" i="20"/>
  <c r="G478" i="20"/>
  <c r="I718" i="20"/>
  <c r="G717" i="20"/>
  <c r="I694" i="20"/>
  <c r="G693" i="20"/>
  <c r="I188" i="20"/>
  <c r="G187" i="20"/>
  <c r="G241" i="20"/>
  <c r="I241" i="20" s="1"/>
  <c r="I242" i="20"/>
  <c r="L208" i="20"/>
  <c r="K409" i="20"/>
  <c r="L410" i="20"/>
  <c r="G264" i="20"/>
  <c r="I265" i="20"/>
  <c r="K478" i="20"/>
  <c r="L479" i="20"/>
  <c r="I637" i="20"/>
  <c r="G636" i="20"/>
  <c r="I25" i="20"/>
  <c r="G24" i="20"/>
  <c r="K305" i="20"/>
  <c r="L305" i="20" s="1"/>
  <c r="L306" i="20"/>
  <c r="K30" i="20"/>
  <c r="L31" i="20"/>
  <c r="K516" i="20"/>
  <c r="L517" i="20"/>
  <c r="K159" i="20"/>
  <c r="L160" i="20"/>
  <c r="I377" i="20"/>
  <c r="I306" i="20"/>
  <c r="G305" i="20"/>
  <c r="I305" i="20" s="1"/>
  <c r="I423" i="20"/>
  <c r="G422" i="20"/>
  <c r="I422" i="20" s="1"/>
  <c r="L122" i="20"/>
  <c r="K110" i="20"/>
  <c r="L110" i="20" s="1"/>
  <c r="G234" i="20"/>
  <c r="I234" i="20" s="1"/>
  <c r="I235" i="20"/>
  <c r="K367" i="20"/>
  <c r="L368" i="20"/>
  <c r="J50" i="20"/>
  <c r="L51" i="20"/>
  <c r="K291" i="20"/>
  <c r="L292" i="20"/>
  <c r="J223" i="20"/>
  <c r="L224" i="20"/>
  <c r="I292" i="20"/>
  <c r="G291" i="20"/>
  <c r="I576" i="20"/>
  <c r="G575" i="20"/>
  <c r="I537" i="20"/>
  <c r="G536" i="20"/>
  <c r="I603" i="20"/>
  <c r="G602" i="20"/>
  <c r="I359" i="20"/>
  <c r="G358" i="20"/>
  <c r="K215" i="20"/>
  <c r="L215" i="20" s="1"/>
  <c r="L216" i="20"/>
  <c r="K434" i="20"/>
  <c r="L435" i="20"/>
  <c r="K560" i="20"/>
  <c r="L561" i="20"/>
  <c r="K340" i="20"/>
  <c r="L341" i="20"/>
  <c r="K10" i="20"/>
  <c r="L11" i="20"/>
  <c r="K195" i="20"/>
  <c r="L196" i="20"/>
  <c r="I93" i="20"/>
  <c r="G92" i="20"/>
  <c r="K386" i="20"/>
  <c r="L386" i="20" s="1"/>
  <c r="L387" i="20"/>
  <c r="I77" i="20"/>
  <c r="G76" i="20"/>
  <c r="I166" i="20"/>
  <c r="G165" i="20"/>
  <c r="I409" i="20"/>
  <c r="G408" i="20"/>
  <c r="I491" i="20"/>
  <c r="G490" i="20"/>
  <c r="I623" i="20"/>
  <c r="G622" i="20"/>
  <c r="I622" i="20" s="1"/>
  <c r="L703" i="20"/>
  <c r="K702" i="20"/>
  <c r="G632" i="10"/>
  <c r="I633" i="10"/>
  <c r="K633" i="10" s="1"/>
  <c r="M633" i="10" s="1"/>
  <c r="O633" i="10" s="1"/>
  <c r="Q633" i="10" s="1"/>
  <c r="S633" i="10" s="1"/>
  <c r="U633" i="10" s="1"/>
  <c r="G693" i="10"/>
  <c r="I694" i="10"/>
  <c r="K694" i="10" s="1"/>
  <c r="M694" i="10" s="1"/>
  <c r="O694" i="10" s="1"/>
  <c r="Q694" i="10" s="1"/>
  <c r="S694" i="10" s="1"/>
  <c r="U694" i="10" s="1"/>
  <c r="G753" i="10"/>
  <c r="I754" i="10"/>
  <c r="K754" i="10" s="1"/>
  <c r="M754" i="10" s="1"/>
  <c r="O754" i="10" s="1"/>
  <c r="Q754" i="10" s="1"/>
  <c r="S754" i="10" s="1"/>
  <c r="U754" i="10" s="1"/>
  <c r="I11" i="10"/>
  <c r="K11" i="10" s="1"/>
  <c r="M11" i="10" s="1"/>
  <c r="O11" i="10" s="1"/>
  <c r="Q11" i="10" s="1"/>
  <c r="S11" i="10" s="1"/>
  <c r="U11" i="10" s="1"/>
  <c r="G10" i="10"/>
  <c r="H379" i="10"/>
  <c r="I383" i="10"/>
  <c r="K383" i="10" s="1"/>
  <c r="M383" i="10" s="1"/>
  <c r="O383" i="10" s="1"/>
  <c r="Q383" i="10" s="1"/>
  <c r="S383" i="10" s="1"/>
  <c r="U383" i="10" s="1"/>
  <c r="G545" i="10"/>
  <c r="I546" i="10"/>
  <c r="K546" i="10" s="1"/>
  <c r="M546" i="10" s="1"/>
  <c r="O546" i="10" s="1"/>
  <c r="Q546" i="10" s="1"/>
  <c r="S546" i="10" s="1"/>
  <c r="U546" i="10" s="1"/>
  <c r="G715" i="10"/>
  <c r="I716" i="10"/>
  <c r="K716" i="10" s="1"/>
  <c r="M716" i="10" s="1"/>
  <c r="O716" i="10" s="1"/>
  <c r="Q716" i="10" s="1"/>
  <c r="G666" i="10"/>
  <c r="I667" i="10"/>
  <c r="K667" i="10" s="1"/>
  <c r="M667" i="10" s="1"/>
  <c r="O667" i="10" s="1"/>
  <c r="Q667" i="10" s="1"/>
  <c r="S667" i="10" s="1"/>
  <c r="U667" i="10" s="1"/>
  <c r="I674" i="10"/>
  <c r="K674" i="10" s="1"/>
  <c r="M674" i="10" s="1"/>
  <c r="O674" i="10" s="1"/>
  <c r="Q674" i="10" s="1"/>
  <c r="S674" i="10" s="1"/>
  <c r="U674" i="10" s="1"/>
  <c r="G673" i="10"/>
  <c r="I673" i="10" s="1"/>
  <c r="K673" i="10" s="1"/>
  <c r="M673" i="10" s="1"/>
  <c r="O673" i="10" s="1"/>
  <c r="Q673" i="10" s="1"/>
  <c r="S673" i="10" s="1"/>
  <c r="U673" i="10" s="1"/>
  <c r="I225" i="10"/>
  <c r="K225" i="10" s="1"/>
  <c r="M225" i="10" s="1"/>
  <c r="O225" i="10" s="1"/>
  <c r="Q225" i="10" s="1"/>
  <c r="S225" i="10" s="1"/>
  <c r="U225" i="10" s="1"/>
  <c r="G224" i="10"/>
  <c r="I224" i="10" s="1"/>
  <c r="K224" i="10" s="1"/>
  <c r="M224" i="10" s="1"/>
  <c r="O224" i="10" s="1"/>
  <c r="Q224" i="10" s="1"/>
  <c r="S224" i="10" s="1"/>
  <c r="U224" i="10" s="1"/>
  <c r="Q460" i="10"/>
  <c r="S460" i="10" s="1"/>
  <c r="U460" i="10" s="1"/>
  <c r="P443" i="10"/>
  <c r="P375" i="10" s="1"/>
  <c r="P336" i="10" s="1"/>
  <c r="G587" i="10"/>
  <c r="I588" i="10"/>
  <c r="K588" i="10" s="1"/>
  <c r="M588" i="10" s="1"/>
  <c r="O588" i="10" s="1"/>
  <c r="Q588" i="10" s="1"/>
  <c r="S588" i="10" s="1"/>
  <c r="U588" i="10" s="1"/>
  <c r="I61" i="10"/>
  <c r="K61" i="10" s="1"/>
  <c r="M61" i="10" s="1"/>
  <c r="O61" i="10" s="1"/>
  <c r="Q61" i="10" s="1"/>
  <c r="S61" i="10" s="1"/>
  <c r="U61" i="10" s="1"/>
  <c r="G60" i="10"/>
  <c r="I60" i="10" s="1"/>
  <c r="K60" i="10" s="1"/>
  <c r="M60" i="10" s="1"/>
  <c r="O60" i="10" s="1"/>
  <c r="Q60" i="10" s="1"/>
  <c r="S60" i="10" s="1"/>
  <c r="U60" i="10" s="1"/>
  <c r="I129" i="10"/>
  <c r="K129" i="10" s="1"/>
  <c r="M129" i="10" s="1"/>
  <c r="O129" i="10" s="1"/>
  <c r="Q129" i="10" s="1"/>
  <c r="S129" i="10" s="1"/>
  <c r="U129" i="10" s="1"/>
  <c r="G128" i="10"/>
  <c r="I128" i="10" s="1"/>
  <c r="K128" i="10" s="1"/>
  <c r="M128" i="10" s="1"/>
  <c r="O128" i="10" s="1"/>
  <c r="Q128" i="10" s="1"/>
  <c r="S128" i="10" s="1"/>
  <c r="U128" i="10" s="1"/>
  <c r="H267" i="10"/>
  <c r="I268" i="10"/>
  <c r="K268" i="10" s="1"/>
  <c r="M268" i="10" s="1"/>
  <c r="O268" i="10" s="1"/>
  <c r="Q268" i="10" s="1"/>
  <c r="S268" i="10" s="1"/>
  <c r="U268" i="10" s="1"/>
  <c r="G445" i="10"/>
  <c r="P758" i="10"/>
  <c r="I201" i="10"/>
  <c r="K201" i="10" s="1"/>
  <c r="M201" i="10" s="1"/>
  <c r="O201" i="10" s="1"/>
  <c r="Q201" i="10" s="1"/>
  <c r="S201" i="10" s="1"/>
  <c r="U201" i="10" s="1"/>
  <c r="G200" i="10"/>
  <c r="I91" i="10"/>
  <c r="K91" i="10" s="1"/>
  <c r="M91" i="10" s="1"/>
  <c r="O91" i="10" s="1"/>
  <c r="Q91" i="10" s="1"/>
  <c r="S91" i="10" s="1"/>
  <c r="U91" i="10" s="1"/>
  <c r="G90" i="10"/>
  <c r="I332" i="10"/>
  <c r="K332" i="10" s="1"/>
  <c r="M332" i="10" s="1"/>
  <c r="O332" i="10" s="1"/>
  <c r="Q332" i="10" s="1"/>
  <c r="S332" i="10" s="1"/>
  <c r="U332" i="10" s="1"/>
  <c r="G331" i="10"/>
  <c r="I391" i="10"/>
  <c r="K391" i="10" s="1"/>
  <c r="M391" i="10" s="1"/>
  <c r="O391" i="10" s="1"/>
  <c r="Q391" i="10" s="1"/>
  <c r="S391" i="10" s="1"/>
  <c r="U391" i="10" s="1"/>
  <c r="I562" i="10"/>
  <c r="K562" i="10" s="1"/>
  <c r="M562" i="10" s="1"/>
  <c r="O562" i="10" s="1"/>
  <c r="Q562" i="10" s="1"/>
  <c r="S562" i="10" s="1"/>
  <c r="U562" i="10" s="1"/>
  <c r="G561" i="10"/>
  <c r="G135" i="10"/>
  <c r="I136" i="10"/>
  <c r="K136" i="10" s="1"/>
  <c r="M136" i="10" s="1"/>
  <c r="O136" i="10" s="1"/>
  <c r="Q136" i="10" s="1"/>
  <c r="S136" i="10" s="1"/>
  <c r="U136" i="10" s="1"/>
  <c r="G340" i="10"/>
  <c r="I341" i="10"/>
  <c r="K341" i="10" s="1"/>
  <c r="M341" i="10" s="1"/>
  <c r="O341" i="10" s="1"/>
  <c r="Q341" i="10" s="1"/>
  <c r="S341" i="10" s="1"/>
  <c r="U341" i="10" s="1"/>
  <c r="G505" i="10"/>
  <c r="I468" i="10"/>
  <c r="K468" i="10" s="1"/>
  <c r="M468" i="10" s="1"/>
  <c r="O468" i="10" s="1"/>
  <c r="Q468" i="10" s="1"/>
  <c r="S468" i="10" s="1"/>
  <c r="U468" i="10" s="1"/>
  <c r="G467" i="10"/>
  <c r="I682" i="10"/>
  <c r="K682" i="10" s="1"/>
  <c r="M682" i="10" s="1"/>
  <c r="O682" i="10" s="1"/>
  <c r="Q682" i="10" s="1"/>
  <c r="S682" i="10" s="1"/>
  <c r="U682" i="10" s="1"/>
  <c r="G681" i="10"/>
  <c r="I681" i="10" s="1"/>
  <c r="K681" i="10" s="1"/>
  <c r="M681" i="10" s="1"/>
  <c r="O681" i="10" s="1"/>
  <c r="Q681" i="10" s="1"/>
  <c r="S681" i="10" s="1"/>
  <c r="U681" i="10" s="1"/>
  <c r="I41" i="10"/>
  <c r="K41" i="10" s="1"/>
  <c r="M41" i="10" s="1"/>
  <c r="O41" i="10" s="1"/>
  <c r="Q41" i="10" s="1"/>
  <c r="S41" i="10" s="1"/>
  <c r="U41" i="10" s="1"/>
  <c r="G40" i="10"/>
  <c r="H507" i="10"/>
  <c r="I508" i="10"/>
  <c r="K508" i="10" s="1"/>
  <c r="M508" i="10" s="1"/>
  <c r="O508" i="10" s="1"/>
  <c r="Q508" i="10" s="1"/>
  <c r="S508" i="10" s="1"/>
  <c r="U508" i="10" s="1"/>
  <c r="T569" i="10"/>
  <c r="U570" i="10"/>
  <c r="I640" i="10"/>
  <c r="K640" i="10" s="1"/>
  <c r="M640" i="10" s="1"/>
  <c r="O640" i="10" s="1"/>
  <c r="Q640" i="10" s="1"/>
  <c r="S640" i="10" s="1"/>
  <c r="U640" i="10" s="1"/>
  <c r="G639" i="10"/>
  <c r="I70" i="10"/>
  <c r="K70" i="10" s="1"/>
  <c r="M70" i="10" s="1"/>
  <c r="O70" i="10" s="1"/>
  <c r="Q70" i="10" s="1"/>
  <c r="S70" i="10" s="1"/>
  <c r="U70" i="10" s="1"/>
  <c r="H247" i="10"/>
  <c r="I248" i="10"/>
  <c r="K248" i="10" s="1"/>
  <c r="M248" i="10" s="1"/>
  <c r="O248" i="10" s="1"/>
  <c r="Q248" i="10" s="1"/>
  <c r="S248" i="10" s="1"/>
  <c r="U248" i="10" s="1"/>
  <c r="S726" i="10"/>
  <c r="U726" i="10" s="1"/>
  <c r="R725" i="10"/>
  <c r="I254" i="10"/>
  <c r="K254" i="10" s="1"/>
  <c r="M254" i="10" s="1"/>
  <c r="O254" i="10" s="1"/>
  <c r="Q254" i="10" s="1"/>
  <c r="S254" i="10" s="1"/>
  <c r="U254" i="10" s="1"/>
  <c r="G253" i="10"/>
  <c r="I397" i="10"/>
  <c r="K397" i="10" s="1"/>
  <c r="M397" i="10" s="1"/>
  <c r="O397" i="10" s="1"/>
  <c r="Q397" i="10" s="1"/>
  <c r="S397" i="10" s="1"/>
  <c r="U397" i="10" s="1"/>
  <c r="G396" i="10"/>
  <c r="I396" i="10" s="1"/>
  <c r="K396" i="10" s="1"/>
  <c r="M396" i="10" s="1"/>
  <c r="O396" i="10" s="1"/>
  <c r="Q396" i="10" s="1"/>
  <c r="S396" i="10" s="1"/>
  <c r="U396" i="10" s="1"/>
  <c r="I650" i="10"/>
  <c r="K650" i="10" s="1"/>
  <c r="M650" i="10" s="1"/>
  <c r="O650" i="10" s="1"/>
  <c r="Q650" i="10" s="1"/>
  <c r="S650" i="10" s="1"/>
  <c r="U650" i="10" s="1"/>
  <c r="G649" i="10"/>
  <c r="I29" i="10"/>
  <c r="K29" i="10" s="1"/>
  <c r="M29" i="10" s="1"/>
  <c r="O29" i="10" s="1"/>
  <c r="Q29" i="10" s="1"/>
  <c r="S29" i="10" s="1"/>
  <c r="U29" i="10" s="1"/>
  <c r="G28" i="10"/>
  <c r="I260" i="10"/>
  <c r="K260" i="10" s="1"/>
  <c r="M260" i="10" s="1"/>
  <c r="O260" i="10" s="1"/>
  <c r="Q260" i="10" s="1"/>
  <c r="S260" i="10" s="1"/>
  <c r="U260" i="10" s="1"/>
  <c r="I194" i="10"/>
  <c r="K194" i="10" s="1"/>
  <c r="M194" i="10" s="1"/>
  <c r="O194" i="10" s="1"/>
  <c r="Q194" i="10" s="1"/>
  <c r="S194" i="10" s="1"/>
  <c r="U194" i="10" s="1"/>
  <c r="G179" i="10"/>
  <c r="I179" i="10" s="1"/>
  <c r="K179" i="10" s="1"/>
  <c r="M179" i="10" s="1"/>
  <c r="O179" i="10" s="1"/>
  <c r="Q179" i="10" s="1"/>
  <c r="S179" i="10" s="1"/>
  <c r="U179" i="10" s="1"/>
  <c r="I167" i="10"/>
  <c r="K167" i="10" s="1"/>
  <c r="M167" i="10" s="1"/>
  <c r="O167" i="10" s="1"/>
  <c r="Q167" i="10" s="1"/>
  <c r="S167" i="10" s="1"/>
  <c r="U167" i="10" s="1"/>
  <c r="G166" i="10"/>
  <c r="G309" i="10"/>
  <c r="I309" i="10" s="1"/>
  <c r="K309" i="10" s="1"/>
  <c r="M309" i="10" s="1"/>
  <c r="O309" i="10" s="1"/>
  <c r="Q309" i="10" s="1"/>
  <c r="S309" i="10" s="1"/>
  <c r="U309" i="10" s="1"/>
  <c r="I310" i="10"/>
  <c r="K310" i="10" s="1"/>
  <c r="M310" i="10" s="1"/>
  <c r="O310" i="10" s="1"/>
  <c r="Q310" i="10" s="1"/>
  <c r="S310" i="10" s="1"/>
  <c r="U310" i="10" s="1"/>
  <c r="G553" i="10"/>
  <c r="I554" i="10"/>
  <c r="K554" i="10" s="1"/>
  <c r="M554" i="10" s="1"/>
  <c r="O554" i="10" s="1"/>
  <c r="Q554" i="10" s="1"/>
  <c r="S554" i="10" s="1"/>
  <c r="U554" i="10" s="1"/>
  <c r="G402" i="10"/>
  <c r="I403" i="10"/>
  <c r="K403" i="10" s="1"/>
  <c r="M403" i="10" s="1"/>
  <c r="O403" i="10" s="1"/>
  <c r="Q403" i="10" s="1"/>
  <c r="S403" i="10" s="1"/>
  <c r="U403" i="10" s="1"/>
  <c r="I579" i="10"/>
  <c r="K579" i="10" s="1"/>
  <c r="M579" i="10" s="1"/>
  <c r="O579" i="10" s="1"/>
  <c r="Q579" i="10" s="1"/>
  <c r="S579" i="10" s="1"/>
  <c r="U579" i="10" s="1"/>
  <c r="G578" i="10"/>
  <c r="I113" i="10"/>
  <c r="K113" i="10" s="1"/>
  <c r="M113" i="10" s="1"/>
  <c r="O113" i="10" s="1"/>
  <c r="Q113" i="10" s="1"/>
  <c r="S113" i="10" s="1"/>
  <c r="U113" i="10" s="1"/>
  <c r="G112" i="10"/>
  <c r="I219" i="10"/>
  <c r="K219" i="10" s="1"/>
  <c r="M219" i="10" s="1"/>
  <c r="O219" i="10" s="1"/>
  <c r="Q219" i="10" s="1"/>
  <c r="S219" i="10" s="1"/>
  <c r="U219" i="10" s="1"/>
  <c r="G218" i="10"/>
  <c r="I232" i="10"/>
  <c r="G231" i="10"/>
  <c r="G348" i="10"/>
  <c r="I348" i="10" s="1"/>
  <c r="K348" i="10" s="1"/>
  <c r="M348" i="10" s="1"/>
  <c r="O348" i="10" s="1"/>
  <c r="Q348" i="10" s="1"/>
  <c r="S348" i="10" s="1"/>
  <c r="U348" i="10" s="1"/>
  <c r="I349" i="10"/>
  <c r="K349" i="10" s="1"/>
  <c r="M349" i="10" s="1"/>
  <c r="O349" i="10" s="1"/>
  <c r="Q349" i="10" s="1"/>
  <c r="S349" i="10" s="1"/>
  <c r="U349" i="10" s="1"/>
  <c r="H656" i="10"/>
  <c r="I657" i="10"/>
  <c r="K657" i="10" s="1"/>
  <c r="M657" i="10" s="1"/>
  <c r="O657" i="10" s="1"/>
  <c r="Q657" i="10" s="1"/>
  <c r="S657" i="10" s="1"/>
  <c r="U657" i="10" s="1"/>
  <c r="I708" i="10"/>
  <c r="K708" i="10" s="1"/>
  <c r="M708" i="10" s="1"/>
  <c r="O708" i="10" s="1"/>
  <c r="Q708" i="10" s="1"/>
  <c r="S708" i="10" s="1"/>
  <c r="U708" i="10" s="1"/>
  <c r="G707" i="10"/>
  <c r="I745" i="10"/>
  <c r="K745" i="10" s="1"/>
  <c r="M745" i="10" s="1"/>
  <c r="O745" i="10" s="1"/>
  <c r="Q745" i="10" s="1"/>
  <c r="S745" i="10" s="1"/>
  <c r="U745" i="10" s="1"/>
  <c r="G744" i="10"/>
  <c r="G304" i="10"/>
  <c r="I304" i="10" s="1"/>
  <c r="K304" i="10" s="1"/>
  <c r="M304" i="10" s="1"/>
  <c r="O304" i="10" s="1"/>
  <c r="Q304" i="10" s="1"/>
  <c r="S304" i="10" s="1"/>
  <c r="U304" i="10" s="1"/>
  <c r="I305" i="10"/>
  <c r="K305" i="10" s="1"/>
  <c r="M305" i="10" s="1"/>
  <c r="O305" i="10" s="1"/>
  <c r="Q305" i="10" s="1"/>
  <c r="S305" i="10" s="1"/>
  <c r="U305" i="10" s="1"/>
  <c r="I516" i="10"/>
  <c r="K516" i="10" s="1"/>
  <c r="M516" i="10" s="1"/>
  <c r="O516" i="10" s="1"/>
  <c r="Q516" i="10" s="1"/>
  <c r="S516" i="10" s="1"/>
  <c r="U516" i="10" s="1"/>
  <c r="G515" i="10"/>
  <c r="I49" i="10"/>
  <c r="K49" i="10" s="1"/>
  <c r="M49" i="10" s="1"/>
  <c r="O49" i="10" s="1"/>
  <c r="Q49" i="10" s="1"/>
  <c r="S49" i="10" s="1"/>
  <c r="U49" i="10" s="1"/>
  <c r="G48" i="10"/>
  <c r="I48" i="10" s="1"/>
  <c r="K48" i="10" s="1"/>
  <c r="M48" i="10" s="1"/>
  <c r="O48" i="10" s="1"/>
  <c r="Q48" i="10" s="1"/>
  <c r="S48" i="10" s="1"/>
  <c r="U48" i="10" s="1"/>
  <c r="I240" i="10"/>
  <c r="K240" i="10" s="1"/>
  <c r="M240" i="10" s="1"/>
  <c r="O240" i="10" s="1"/>
  <c r="Q240" i="10" s="1"/>
  <c r="S240" i="10" s="1"/>
  <c r="U240" i="10" s="1"/>
  <c r="G239" i="10"/>
  <c r="I278" i="10"/>
  <c r="K278" i="10" s="1"/>
  <c r="M278" i="10" s="1"/>
  <c r="O278" i="10" s="1"/>
  <c r="Q278" i="10" s="1"/>
  <c r="S278" i="10" s="1"/>
  <c r="U278" i="10" s="1"/>
  <c r="G277" i="10"/>
  <c r="I494" i="10"/>
  <c r="K494" i="10" s="1"/>
  <c r="M494" i="10" s="1"/>
  <c r="O494" i="10" s="1"/>
  <c r="Q494" i="10" s="1"/>
  <c r="S494" i="10" s="1"/>
  <c r="U494" i="10" s="1"/>
  <c r="G493" i="10"/>
  <c r="I527" i="10"/>
  <c r="K527" i="10" s="1"/>
  <c r="M527" i="10" s="1"/>
  <c r="O527" i="10" s="1"/>
  <c r="Q527" i="10" s="1"/>
  <c r="S527" i="10" s="1"/>
  <c r="U527" i="10" s="1"/>
  <c r="G526" i="10"/>
  <c r="J595" i="10"/>
  <c r="K596" i="10"/>
  <c r="M596" i="10" s="1"/>
  <c r="O596" i="10" s="1"/>
  <c r="Q596" i="10" s="1"/>
  <c r="S596" i="10" s="1"/>
  <c r="U596" i="10" s="1"/>
  <c r="I607" i="10"/>
  <c r="K607" i="10" s="1"/>
  <c r="M607" i="10" s="1"/>
  <c r="O607" i="10" s="1"/>
  <c r="Q607" i="10" s="1"/>
  <c r="S607" i="10" s="1"/>
  <c r="U607" i="10" s="1"/>
  <c r="G606" i="10"/>
  <c r="L195" i="20" l="1"/>
  <c r="K194" i="20"/>
  <c r="I408" i="20"/>
  <c r="G407" i="20"/>
  <c r="I76" i="20"/>
  <c r="I92" i="20"/>
  <c r="G91" i="20"/>
  <c r="I602" i="20"/>
  <c r="G601" i="20"/>
  <c r="I601" i="20" s="1"/>
  <c r="I575" i="20"/>
  <c r="G574" i="20"/>
  <c r="I574" i="20" s="1"/>
  <c r="G376" i="20"/>
  <c r="I636" i="20"/>
  <c r="K284" i="20"/>
  <c r="L285" i="20"/>
  <c r="K23" i="20"/>
  <c r="L23" i="20" s="1"/>
  <c r="L24" i="20"/>
  <c r="L622" i="20"/>
  <c r="K614" i="20"/>
  <c r="L614" i="20" s="1"/>
  <c r="L653" i="20"/>
  <c r="K645" i="20"/>
  <c r="L645" i="20" s="1"/>
  <c r="K399" i="20"/>
  <c r="L400" i="20"/>
  <c r="L143" i="20"/>
  <c r="K127" i="20"/>
  <c r="L127" i="20" s="1"/>
  <c r="H41" i="20"/>
  <c r="H40" i="20" s="1"/>
  <c r="H9" i="20" s="1"/>
  <c r="H8" i="20" s="1"/>
  <c r="H729" i="20" s="1"/>
  <c r="I42" i="20"/>
  <c r="L602" i="20"/>
  <c r="K601" i="20"/>
  <c r="L601" i="20" s="1"/>
  <c r="L693" i="20"/>
  <c r="K692" i="20"/>
  <c r="K527" i="20"/>
  <c r="L527" i="20" s="1"/>
  <c r="L528" i="20"/>
  <c r="K312" i="20"/>
  <c r="L313" i="20"/>
  <c r="K339" i="20"/>
  <c r="L340" i="20"/>
  <c r="L10" i="20"/>
  <c r="K559" i="20"/>
  <c r="L559" i="20" s="1"/>
  <c r="L560" i="20"/>
  <c r="J222" i="20"/>
  <c r="L223" i="20"/>
  <c r="J41" i="20"/>
  <c r="L50" i="20"/>
  <c r="L516" i="20"/>
  <c r="K515" i="20"/>
  <c r="G263" i="20"/>
  <c r="I264" i="20"/>
  <c r="K207" i="20"/>
  <c r="I187" i="20"/>
  <c r="G186" i="20"/>
  <c r="G716" i="20"/>
  <c r="I717" i="20"/>
  <c r="K546" i="20"/>
  <c r="L547" i="20"/>
  <c r="I546" i="20"/>
  <c r="G545" i="20"/>
  <c r="G298" i="20"/>
  <c r="I299" i="20"/>
  <c r="I11" i="20"/>
  <c r="G10" i="20"/>
  <c r="G110" i="20"/>
  <c r="I110" i="20" s="1"/>
  <c r="I685" i="20"/>
  <c r="G684" i="20"/>
  <c r="I584" i="20"/>
  <c r="G583" i="20"/>
  <c r="I702" i="20"/>
  <c r="G701" i="20"/>
  <c r="I701" i="20" s="1"/>
  <c r="I568" i="20"/>
  <c r="G567" i="20"/>
  <c r="G646" i="20"/>
  <c r="I647" i="20"/>
  <c r="G399" i="20"/>
  <c r="I400" i="20"/>
  <c r="I516" i="20"/>
  <c r="G515" i="20"/>
  <c r="I515" i="20" s="1"/>
  <c r="I278" i="20"/>
  <c r="G277" i="20"/>
  <c r="I170" i="20"/>
  <c r="G157" i="20"/>
  <c r="I157" i="20" s="1"/>
  <c r="I528" i="20"/>
  <c r="G527" i="20"/>
  <c r="I527" i="20" s="1"/>
  <c r="I367" i="20"/>
  <c r="G366" i="20"/>
  <c r="L264" i="20"/>
  <c r="J263" i="20"/>
  <c r="I195" i="20"/>
  <c r="G194" i="20"/>
  <c r="I30" i="20"/>
  <c r="G29" i="20"/>
  <c r="I29" i="20" s="1"/>
  <c r="K433" i="20"/>
  <c r="L434" i="20"/>
  <c r="K701" i="20"/>
  <c r="L701" i="20" s="1"/>
  <c r="L702" i="20"/>
  <c r="I490" i="20"/>
  <c r="G489" i="20"/>
  <c r="I165" i="20"/>
  <c r="G164" i="20"/>
  <c r="I164" i="20" s="1"/>
  <c r="I358" i="20"/>
  <c r="G357" i="20"/>
  <c r="I536" i="20"/>
  <c r="G535" i="20"/>
  <c r="I291" i="20"/>
  <c r="I24" i="20"/>
  <c r="G23" i="20"/>
  <c r="I23" i="20" s="1"/>
  <c r="K489" i="20"/>
  <c r="L490" i="20"/>
  <c r="L92" i="20"/>
  <c r="K91" i="20"/>
  <c r="L683" i="20"/>
  <c r="K682" i="20"/>
  <c r="L682" i="20" s="1"/>
  <c r="K164" i="20"/>
  <c r="L164" i="20" s="1"/>
  <c r="L165" i="20"/>
  <c r="K592" i="20"/>
  <c r="L592" i="20" s="1"/>
  <c r="L593" i="20"/>
  <c r="L358" i="20"/>
  <c r="K357" i="20"/>
  <c r="L536" i="20"/>
  <c r="K535" i="20"/>
  <c r="K509" i="20"/>
  <c r="L510" i="20"/>
  <c r="K583" i="20"/>
  <c r="L584" i="20"/>
  <c r="L568" i="20"/>
  <c r="K567" i="20"/>
  <c r="K298" i="20"/>
  <c r="L299" i="20"/>
  <c r="L636" i="20"/>
  <c r="K635" i="20"/>
  <c r="L635" i="20" s="1"/>
  <c r="I129" i="20"/>
  <c r="G128" i="20"/>
  <c r="I128" i="20" s="1"/>
  <c r="L187" i="20"/>
  <c r="K186" i="20"/>
  <c r="L723" i="20"/>
  <c r="K722" i="20"/>
  <c r="I654" i="20"/>
  <c r="G653" i="20"/>
  <c r="I653" i="20" s="1"/>
  <c r="L291" i="20"/>
  <c r="L367" i="20"/>
  <c r="K366" i="20"/>
  <c r="K158" i="20"/>
  <c r="L158" i="20" s="1"/>
  <c r="L159" i="20"/>
  <c r="L30" i="20"/>
  <c r="K29" i="20"/>
  <c r="L29" i="20" s="1"/>
  <c r="K472" i="20"/>
  <c r="L478" i="20"/>
  <c r="K408" i="20"/>
  <c r="L409" i="20"/>
  <c r="I693" i="20"/>
  <c r="G692" i="20"/>
  <c r="G472" i="20"/>
  <c r="I478" i="20"/>
  <c r="K157" i="20"/>
  <c r="L157" i="20" s="1"/>
  <c r="L170" i="20"/>
  <c r="I670" i="20"/>
  <c r="G669" i="20"/>
  <c r="I285" i="20"/>
  <c r="G284" i="20"/>
  <c r="I723" i="20"/>
  <c r="G722" i="20"/>
  <c r="I722" i="20" s="1"/>
  <c r="G559" i="20"/>
  <c r="I559" i="20" s="1"/>
  <c r="I560" i="20"/>
  <c r="G339" i="20"/>
  <c r="I340" i="20"/>
  <c r="I222" i="20"/>
  <c r="G221" i="20"/>
  <c r="I50" i="20"/>
  <c r="G41" i="20"/>
  <c r="I41" i="20" s="1"/>
  <c r="G629" i="20"/>
  <c r="I630" i="20"/>
  <c r="I143" i="20"/>
  <c r="G509" i="20"/>
  <c r="I510" i="20"/>
  <c r="G615" i="20"/>
  <c r="I616" i="20"/>
  <c r="K669" i="20"/>
  <c r="L670" i="20"/>
  <c r="I434" i="20"/>
  <c r="G433" i="20"/>
  <c r="K376" i="20"/>
  <c r="I159" i="20"/>
  <c r="G158" i="20"/>
  <c r="I158" i="20" s="1"/>
  <c r="G207" i="20"/>
  <c r="L522" i="20"/>
  <c r="J515" i="20"/>
  <c r="J507" i="20" s="1"/>
  <c r="J363" i="20" s="1"/>
  <c r="G312" i="20"/>
  <c r="I313" i="20"/>
  <c r="H655" i="10"/>
  <c r="I656" i="10"/>
  <c r="K656" i="10" s="1"/>
  <c r="M656" i="10" s="1"/>
  <c r="O656" i="10" s="1"/>
  <c r="Q656" i="10" s="1"/>
  <c r="S656" i="10" s="1"/>
  <c r="U656" i="10" s="1"/>
  <c r="K232" i="10"/>
  <c r="I231" i="10"/>
  <c r="G27" i="10"/>
  <c r="I27" i="10" s="1"/>
  <c r="K27" i="10" s="1"/>
  <c r="M27" i="10" s="1"/>
  <c r="O27" i="10" s="1"/>
  <c r="Q27" i="10" s="1"/>
  <c r="S27" i="10" s="1"/>
  <c r="U27" i="10" s="1"/>
  <c r="I28" i="10"/>
  <c r="K28" i="10" s="1"/>
  <c r="M28" i="10" s="1"/>
  <c r="O28" i="10" s="1"/>
  <c r="Q28" i="10" s="1"/>
  <c r="S28" i="10" s="1"/>
  <c r="U28" i="10" s="1"/>
  <c r="T568" i="10"/>
  <c r="U569" i="10"/>
  <c r="I467" i="10"/>
  <c r="K467" i="10" s="1"/>
  <c r="M467" i="10" s="1"/>
  <c r="O467" i="10" s="1"/>
  <c r="Q467" i="10" s="1"/>
  <c r="S467" i="10" s="1"/>
  <c r="U467" i="10" s="1"/>
  <c r="G466" i="10"/>
  <c r="I466" i="10" s="1"/>
  <c r="K466" i="10" s="1"/>
  <c r="M466" i="10" s="1"/>
  <c r="O466" i="10" s="1"/>
  <c r="Q466" i="10" s="1"/>
  <c r="S466" i="10" s="1"/>
  <c r="U466" i="10" s="1"/>
  <c r="I561" i="10"/>
  <c r="K561" i="10" s="1"/>
  <c r="M561" i="10" s="1"/>
  <c r="O561" i="10" s="1"/>
  <c r="Q561" i="10" s="1"/>
  <c r="S561" i="10" s="1"/>
  <c r="U561" i="10" s="1"/>
  <c r="I331" i="10"/>
  <c r="K331" i="10" s="1"/>
  <c r="M331" i="10" s="1"/>
  <c r="O331" i="10" s="1"/>
  <c r="Q331" i="10" s="1"/>
  <c r="S331" i="10" s="1"/>
  <c r="U331" i="10" s="1"/>
  <c r="G330" i="10"/>
  <c r="I200" i="10"/>
  <c r="K200" i="10" s="1"/>
  <c r="M200" i="10" s="1"/>
  <c r="O200" i="10" s="1"/>
  <c r="Q200" i="10" s="1"/>
  <c r="S200" i="10" s="1"/>
  <c r="U200" i="10" s="1"/>
  <c r="G178" i="10"/>
  <c r="I178" i="10" s="1"/>
  <c r="K178" i="10" s="1"/>
  <c r="M178" i="10" s="1"/>
  <c r="O178" i="10" s="1"/>
  <c r="Q178" i="10" s="1"/>
  <c r="S178" i="10" s="1"/>
  <c r="U178" i="10" s="1"/>
  <c r="G217" i="10"/>
  <c r="I218" i="10"/>
  <c r="K218" i="10" s="1"/>
  <c r="M218" i="10" s="1"/>
  <c r="O218" i="10" s="1"/>
  <c r="Q218" i="10" s="1"/>
  <c r="S218" i="10" s="1"/>
  <c r="U218" i="10" s="1"/>
  <c r="I639" i="10"/>
  <c r="K639" i="10" s="1"/>
  <c r="M639" i="10" s="1"/>
  <c r="O639" i="10" s="1"/>
  <c r="Q639" i="10" s="1"/>
  <c r="S639" i="10" s="1"/>
  <c r="U639" i="10" s="1"/>
  <c r="G638" i="10"/>
  <c r="I638" i="10" s="1"/>
  <c r="K638" i="10" s="1"/>
  <c r="M638" i="10" s="1"/>
  <c r="O638" i="10" s="1"/>
  <c r="Q638" i="10" s="1"/>
  <c r="S638" i="10" s="1"/>
  <c r="U638" i="10" s="1"/>
  <c r="I340" i="10"/>
  <c r="K340" i="10" s="1"/>
  <c r="M340" i="10" s="1"/>
  <c r="O340" i="10" s="1"/>
  <c r="Q340" i="10" s="1"/>
  <c r="S340" i="10" s="1"/>
  <c r="U340" i="10" s="1"/>
  <c r="G339" i="10"/>
  <c r="H266" i="10"/>
  <c r="I267" i="10"/>
  <c r="K267" i="10" s="1"/>
  <c r="M267" i="10" s="1"/>
  <c r="O267" i="10" s="1"/>
  <c r="Q267" i="10" s="1"/>
  <c r="S267" i="10" s="1"/>
  <c r="U267" i="10" s="1"/>
  <c r="I715" i="10"/>
  <c r="K715" i="10" s="1"/>
  <c r="M715" i="10" s="1"/>
  <c r="O715" i="10" s="1"/>
  <c r="Q715" i="10" s="1"/>
  <c r="H378" i="10"/>
  <c r="I379" i="10"/>
  <c r="K379" i="10" s="1"/>
  <c r="M379" i="10" s="1"/>
  <c r="O379" i="10" s="1"/>
  <c r="Q379" i="10" s="1"/>
  <c r="S379" i="10" s="1"/>
  <c r="U379" i="10" s="1"/>
  <c r="I753" i="10"/>
  <c r="K753" i="10" s="1"/>
  <c r="M753" i="10" s="1"/>
  <c r="O753" i="10" s="1"/>
  <c r="Q753" i="10" s="1"/>
  <c r="S753" i="10" s="1"/>
  <c r="U753" i="10" s="1"/>
  <c r="G752" i="10"/>
  <c r="G631" i="10"/>
  <c r="I632" i="10"/>
  <c r="K632" i="10" s="1"/>
  <c r="M632" i="10" s="1"/>
  <c r="O632" i="10" s="1"/>
  <c r="Q632" i="10" s="1"/>
  <c r="S632" i="10" s="1"/>
  <c r="U632" i="10" s="1"/>
  <c r="K595" i="10"/>
  <c r="M595" i="10" s="1"/>
  <c r="O595" i="10" s="1"/>
  <c r="Q595" i="10" s="1"/>
  <c r="S595" i="10" s="1"/>
  <c r="U595" i="10" s="1"/>
  <c r="J587" i="10"/>
  <c r="J586" i="10" s="1"/>
  <c r="J567" i="10" s="1"/>
  <c r="J524" i="10" s="1"/>
  <c r="J758" i="10" s="1"/>
  <c r="I707" i="10"/>
  <c r="K707" i="10" s="1"/>
  <c r="M707" i="10" s="1"/>
  <c r="O707" i="10" s="1"/>
  <c r="Q707" i="10" s="1"/>
  <c r="S707" i="10" s="1"/>
  <c r="U707" i="10" s="1"/>
  <c r="G706" i="10"/>
  <c r="I706" i="10" s="1"/>
  <c r="K706" i="10" s="1"/>
  <c r="M706" i="10" s="1"/>
  <c r="O706" i="10" s="1"/>
  <c r="Q706" i="10" s="1"/>
  <c r="S706" i="10" s="1"/>
  <c r="U706" i="10" s="1"/>
  <c r="G577" i="10"/>
  <c r="I578" i="10"/>
  <c r="K578" i="10" s="1"/>
  <c r="M578" i="10" s="1"/>
  <c r="O578" i="10" s="1"/>
  <c r="Q578" i="10" s="1"/>
  <c r="S578" i="10" s="1"/>
  <c r="U578" i="10" s="1"/>
  <c r="H239" i="10"/>
  <c r="H238" i="10" s="1"/>
  <c r="H237" i="10" s="1"/>
  <c r="H7" i="10" s="1"/>
  <c r="I247" i="10"/>
  <c r="K247" i="10" s="1"/>
  <c r="M247" i="10" s="1"/>
  <c r="O247" i="10" s="1"/>
  <c r="Q247" i="10" s="1"/>
  <c r="S247" i="10" s="1"/>
  <c r="U247" i="10" s="1"/>
  <c r="G377" i="10"/>
  <c r="G89" i="10"/>
  <c r="I90" i="10"/>
  <c r="K90" i="10" s="1"/>
  <c r="M90" i="10" s="1"/>
  <c r="O90" i="10" s="1"/>
  <c r="Q90" i="10" s="1"/>
  <c r="S90" i="10" s="1"/>
  <c r="U90" i="10" s="1"/>
  <c r="G9" i="10"/>
  <c r="I10" i="10"/>
  <c r="K10" i="10" s="1"/>
  <c r="M10" i="10" s="1"/>
  <c r="O10" i="10" s="1"/>
  <c r="Q10" i="10" s="1"/>
  <c r="S10" i="10" s="1"/>
  <c r="U10" i="10" s="1"/>
  <c r="I606" i="10"/>
  <c r="K606" i="10" s="1"/>
  <c r="M606" i="10" s="1"/>
  <c r="O606" i="10" s="1"/>
  <c r="Q606" i="10" s="1"/>
  <c r="S606" i="10" s="1"/>
  <c r="U606" i="10" s="1"/>
  <c r="G605" i="10"/>
  <c r="G525" i="10"/>
  <c r="I526" i="10"/>
  <c r="K526" i="10" s="1"/>
  <c r="M526" i="10" s="1"/>
  <c r="O526" i="10" s="1"/>
  <c r="Q526" i="10" s="1"/>
  <c r="S526" i="10" s="1"/>
  <c r="U526" i="10" s="1"/>
  <c r="I277" i="10"/>
  <c r="K277" i="10" s="1"/>
  <c r="M277" i="10" s="1"/>
  <c r="O277" i="10" s="1"/>
  <c r="Q277" i="10" s="1"/>
  <c r="S277" i="10" s="1"/>
  <c r="U277" i="10" s="1"/>
  <c r="G276" i="10"/>
  <c r="I402" i="10"/>
  <c r="K402" i="10" s="1"/>
  <c r="M402" i="10" s="1"/>
  <c r="O402" i="10" s="1"/>
  <c r="Q402" i="10" s="1"/>
  <c r="S402" i="10" s="1"/>
  <c r="U402" i="10" s="1"/>
  <c r="G401" i="10"/>
  <c r="I401" i="10" s="1"/>
  <c r="K401" i="10" s="1"/>
  <c r="M401" i="10" s="1"/>
  <c r="O401" i="10" s="1"/>
  <c r="Q401" i="10" s="1"/>
  <c r="S401" i="10" s="1"/>
  <c r="U401" i="10" s="1"/>
  <c r="I166" i="10"/>
  <c r="K166" i="10" s="1"/>
  <c r="M166" i="10" s="1"/>
  <c r="O166" i="10" s="1"/>
  <c r="Q166" i="10" s="1"/>
  <c r="S166" i="10" s="1"/>
  <c r="U166" i="10" s="1"/>
  <c r="G155" i="10"/>
  <c r="I649" i="10"/>
  <c r="K649" i="10" s="1"/>
  <c r="M649" i="10" s="1"/>
  <c r="O649" i="10" s="1"/>
  <c r="Q649" i="10" s="1"/>
  <c r="S649" i="10" s="1"/>
  <c r="U649" i="10" s="1"/>
  <c r="G648" i="10"/>
  <c r="H506" i="10"/>
  <c r="I507" i="10"/>
  <c r="K507" i="10" s="1"/>
  <c r="M507" i="10" s="1"/>
  <c r="O507" i="10" s="1"/>
  <c r="Q507" i="10" s="1"/>
  <c r="S507" i="10" s="1"/>
  <c r="U507" i="10" s="1"/>
  <c r="I493" i="10"/>
  <c r="K493" i="10" s="1"/>
  <c r="M493" i="10" s="1"/>
  <c r="O493" i="10" s="1"/>
  <c r="Q493" i="10" s="1"/>
  <c r="S493" i="10" s="1"/>
  <c r="U493" i="10" s="1"/>
  <c r="G492" i="10"/>
  <c r="G238" i="10"/>
  <c r="I239" i="10"/>
  <c r="K239" i="10" s="1"/>
  <c r="M239" i="10" s="1"/>
  <c r="O239" i="10" s="1"/>
  <c r="Q239" i="10" s="1"/>
  <c r="S239" i="10" s="1"/>
  <c r="U239" i="10" s="1"/>
  <c r="G514" i="10"/>
  <c r="I515" i="10"/>
  <c r="K515" i="10" s="1"/>
  <c r="M515" i="10" s="1"/>
  <c r="O515" i="10" s="1"/>
  <c r="Q515" i="10" s="1"/>
  <c r="S515" i="10" s="1"/>
  <c r="U515" i="10" s="1"/>
  <c r="I744" i="10"/>
  <c r="K744" i="10" s="1"/>
  <c r="M744" i="10" s="1"/>
  <c r="O744" i="10" s="1"/>
  <c r="Q744" i="10" s="1"/>
  <c r="S744" i="10" s="1"/>
  <c r="U744" i="10" s="1"/>
  <c r="G111" i="10"/>
  <c r="I112" i="10"/>
  <c r="K112" i="10" s="1"/>
  <c r="M112" i="10" s="1"/>
  <c r="O112" i="10" s="1"/>
  <c r="Q112" i="10" s="1"/>
  <c r="S112" i="10" s="1"/>
  <c r="U112" i="10" s="1"/>
  <c r="G552" i="10"/>
  <c r="I552" i="10" s="1"/>
  <c r="K552" i="10" s="1"/>
  <c r="M552" i="10" s="1"/>
  <c r="O552" i="10" s="1"/>
  <c r="Q552" i="10" s="1"/>
  <c r="S552" i="10" s="1"/>
  <c r="U552" i="10" s="1"/>
  <c r="I553" i="10"/>
  <c r="K553" i="10" s="1"/>
  <c r="M553" i="10" s="1"/>
  <c r="O553" i="10" s="1"/>
  <c r="Q553" i="10" s="1"/>
  <c r="S553" i="10" s="1"/>
  <c r="U553" i="10" s="1"/>
  <c r="I253" i="10"/>
  <c r="K253" i="10" s="1"/>
  <c r="M253" i="10" s="1"/>
  <c r="O253" i="10" s="1"/>
  <c r="Q253" i="10" s="1"/>
  <c r="S253" i="10" s="1"/>
  <c r="U253" i="10" s="1"/>
  <c r="G252" i="10"/>
  <c r="I252" i="10" s="1"/>
  <c r="K252" i="10" s="1"/>
  <c r="M252" i="10" s="1"/>
  <c r="O252" i="10" s="1"/>
  <c r="Q252" i="10" s="1"/>
  <c r="S252" i="10" s="1"/>
  <c r="U252" i="10" s="1"/>
  <c r="S725" i="10"/>
  <c r="U725" i="10" s="1"/>
  <c r="R716" i="10"/>
  <c r="R715" i="10" s="1"/>
  <c r="R714" i="10" s="1"/>
  <c r="R758" i="10" s="1"/>
  <c r="G39" i="10"/>
  <c r="I40" i="10"/>
  <c r="K40" i="10" s="1"/>
  <c r="M40" i="10" s="1"/>
  <c r="O40" i="10" s="1"/>
  <c r="Q40" i="10" s="1"/>
  <c r="S40" i="10" s="1"/>
  <c r="U40" i="10" s="1"/>
  <c r="I135" i="10"/>
  <c r="K135" i="10" s="1"/>
  <c r="M135" i="10" s="1"/>
  <c r="O135" i="10" s="1"/>
  <c r="Q135" i="10" s="1"/>
  <c r="S135" i="10" s="1"/>
  <c r="U135" i="10" s="1"/>
  <c r="G134" i="10"/>
  <c r="I134" i="10" s="1"/>
  <c r="K134" i="10" s="1"/>
  <c r="M134" i="10" s="1"/>
  <c r="O134" i="10" s="1"/>
  <c r="Q134" i="10" s="1"/>
  <c r="S134" i="10" s="1"/>
  <c r="U134" i="10" s="1"/>
  <c r="I445" i="10"/>
  <c r="K445" i="10" s="1"/>
  <c r="M445" i="10" s="1"/>
  <c r="O445" i="10" s="1"/>
  <c r="Q445" i="10" s="1"/>
  <c r="S445" i="10" s="1"/>
  <c r="U445" i="10" s="1"/>
  <c r="G444" i="10"/>
  <c r="I587" i="10"/>
  <c r="K587" i="10" s="1"/>
  <c r="M587" i="10" s="1"/>
  <c r="O587" i="10" s="1"/>
  <c r="Q587" i="10" s="1"/>
  <c r="S587" i="10" s="1"/>
  <c r="U587" i="10" s="1"/>
  <c r="G586" i="10"/>
  <c r="I586" i="10" s="1"/>
  <c r="K586" i="10" s="1"/>
  <c r="M586" i="10" s="1"/>
  <c r="O586" i="10" s="1"/>
  <c r="Q586" i="10" s="1"/>
  <c r="S586" i="10" s="1"/>
  <c r="U586" i="10" s="1"/>
  <c r="G665" i="10"/>
  <c r="I666" i="10"/>
  <c r="K666" i="10" s="1"/>
  <c r="M666" i="10" s="1"/>
  <c r="O666" i="10" s="1"/>
  <c r="Q666" i="10" s="1"/>
  <c r="S666" i="10" s="1"/>
  <c r="U666" i="10" s="1"/>
  <c r="G544" i="10"/>
  <c r="I544" i="10" s="1"/>
  <c r="K544" i="10" s="1"/>
  <c r="M544" i="10" s="1"/>
  <c r="O544" i="10" s="1"/>
  <c r="Q544" i="10" s="1"/>
  <c r="S544" i="10" s="1"/>
  <c r="U544" i="10" s="1"/>
  <c r="I545" i="10"/>
  <c r="K545" i="10" s="1"/>
  <c r="M545" i="10" s="1"/>
  <c r="O545" i="10" s="1"/>
  <c r="Q545" i="10" s="1"/>
  <c r="S545" i="10" s="1"/>
  <c r="U545" i="10" s="1"/>
  <c r="G692" i="10"/>
  <c r="I693" i="10"/>
  <c r="K693" i="10" s="1"/>
  <c r="M693" i="10" s="1"/>
  <c r="O693" i="10" s="1"/>
  <c r="Q693" i="10" s="1"/>
  <c r="S693" i="10" s="1"/>
  <c r="U693" i="10" s="1"/>
  <c r="I221" i="20" l="1"/>
  <c r="I284" i="20"/>
  <c r="G283" i="20"/>
  <c r="I283" i="20" s="1"/>
  <c r="L722" i="20"/>
  <c r="K714" i="20"/>
  <c r="L714" i="20" s="1"/>
  <c r="K534" i="20"/>
  <c r="L534" i="20" s="1"/>
  <c r="L535" i="20"/>
  <c r="I357" i="20"/>
  <c r="G356" i="20"/>
  <c r="I489" i="20"/>
  <c r="G488" i="20"/>
  <c r="I488" i="20" s="1"/>
  <c r="I194" i="20"/>
  <c r="G193" i="20"/>
  <c r="I193" i="20" s="1"/>
  <c r="I366" i="20"/>
  <c r="G365" i="20"/>
  <c r="I10" i="20"/>
  <c r="I545" i="20"/>
  <c r="L207" i="20"/>
  <c r="K206" i="20"/>
  <c r="J221" i="20"/>
  <c r="L222" i="20"/>
  <c r="K9" i="20"/>
  <c r="K311" i="20"/>
  <c r="L312" i="20"/>
  <c r="K398" i="20"/>
  <c r="L398" i="20" s="1"/>
  <c r="L399" i="20"/>
  <c r="K283" i="20"/>
  <c r="L283" i="20" s="1"/>
  <c r="L284" i="20"/>
  <c r="I91" i="20"/>
  <c r="G90" i="20"/>
  <c r="I90" i="20" s="1"/>
  <c r="I407" i="20"/>
  <c r="K375" i="20"/>
  <c r="L375" i="20" s="1"/>
  <c r="L376" i="20"/>
  <c r="L669" i="20"/>
  <c r="K668" i="20"/>
  <c r="I509" i="20"/>
  <c r="G508" i="20"/>
  <c r="I629" i="20"/>
  <c r="G628" i="20"/>
  <c r="I628" i="20" s="1"/>
  <c r="K471" i="20"/>
  <c r="L471" i="20" s="1"/>
  <c r="L472" i="20"/>
  <c r="K297" i="20"/>
  <c r="L298" i="20"/>
  <c r="L583" i="20"/>
  <c r="K573" i="20"/>
  <c r="L573" i="20" s="1"/>
  <c r="K488" i="20"/>
  <c r="L488" i="20" s="1"/>
  <c r="L489" i="20"/>
  <c r="K432" i="20"/>
  <c r="L432" i="20" s="1"/>
  <c r="L433" i="20"/>
  <c r="I646" i="20"/>
  <c r="G645" i="20"/>
  <c r="I684" i="20"/>
  <c r="G683" i="20"/>
  <c r="I716" i="20"/>
  <c r="G715" i="20"/>
  <c r="I692" i="20"/>
  <c r="G691" i="20"/>
  <c r="I207" i="20"/>
  <c r="G206" i="20"/>
  <c r="I433" i="20"/>
  <c r="G432" i="20"/>
  <c r="I432" i="20" s="1"/>
  <c r="G668" i="20"/>
  <c r="I669" i="20"/>
  <c r="K365" i="20"/>
  <c r="L366" i="20"/>
  <c r="L186" i="20"/>
  <c r="K566" i="20"/>
  <c r="L566" i="20" s="1"/>
  <c r="L567" i="20"/>
  <c r="K356" i="20"/>
  <c r="L357" i="20"/>
  <c r="K90" i="20"/>
  <c r="L90" i="20" s="1"/>
  <c r="L91" i="20"/>
  <c r="I535" i="20"/>
  <c r="G534" i="20"/>
  <c r="I534" i="20" s="1"/>
  <c r="L263" i="20"/>
  <c r="J262" i="20"/>
  <c r="I277" i="20"/>
  <c r="G276" i="20"/>
  <c r="I567" i="20"/>
  <c r="G566" i="20"/>
  <c r="I566" i="20" s="1"/>
  <c r="I186" i="20"/>
  <c r="G185" i="20"/>
  <c r="I185" i="20" s="1"/>
  <c r="G262" i="20"/>
  <c r="I263" i="20"/>
  <c r="J40" i="20"/>
  <c r="L41" i="20"/>
  <c r="K338" i="20"/>
  <c r="L338" i="20" s="1"/>
  <c r="L339" i="20"/>
  <c r="G40" i="20"/>
  <c r="I40" i="20" s="1"/>
  <c r="K193" i="20"/>
  <c r="L193" i="20" s="1"/>
  <c r="L194" i="20"/>
  <c r="I312" i="20"/>
  <c r="G311" i="20"/>
  <c r="I615" i="20"/>
  <c r="G614" i="20"/>
  <c r="I614" i="20" s="1"/>
  <c r="G127" i="20"/>
  <c r="I127" i="20" s="1"/>
  <c r="I339" i="20"/>
  <c r="G338" i="20"/>
  <c r="I338" i="20" s="1"/>
  <c r="I472" i="20"/>
  <c r="G471" i="20"/>
  <c r="I471" i="20" s="1"/>
  <c r="L408" i="20"/>
  <c r="K407" i="20"/>
  <c r="K508" i="20"/>
  <c r="L509" i="20"/>
  <c r="I399" i="20"/>
  <c r="G398" i="20"/>
  <c r="I398" i="20" s="1"/>
  <c r="I583" i="20"/>
  <c r="G573" i="20"/>
  <c r="I573" i="20" s="1"/>
  <c r="I298" i="20"/>
  <c r="G297" i="20"/>
  <c r="K545" i="20"/>
  <c r="L546" i="20"/>
  <c r="L515" i="20"/>
  <c r="K691" i="20"/>
  <c r="L692" i="20"/>
  <c r="I376" i="20"/>
  <c r="G375" i="20"/>
  <c r="I375" i="20" s="1"/>
  <c r="I238" i="10"/>
  <c r="K238" i="10" s="1"/>
  <c r="M238" i="10" s="1"/>
  <c r="O238" i="10" s="1"/>
  <c r="Q238" i="10" s="1"/>
  <c r="S238" i="10" s="1"/>
  <c r="U238" i="10" s="1"/>
  <c r="G237" i="10"/>
  <c r="I237" i="10" s="1"/>
  <c r="K237" i="10" s="1"/>
  <c r="M237" i="10" s="1"/>
  <c r="O237" i="10" s="1"/>
  <c r="Q237" i="10" s="1"/>
  <c r="S237" i="10" s="1"/>
  <c r="U237" i="10" s="1"/>
  <c r="H505" i="10"/>
  <c r="I506" i="10"/>
  <c r="K506" i="10" s="1"/>
  <c r="M506" i="10" s="1"/>
  <c r="O506" i="10" s="1"/>
  <c r="Q506" i="10" s="1"/>
  <c r="S506" i="10" s="1"/>
  <c r="U506" i="10" s="1"/>
  <c r="I89" i="10"/>
  <c r="K89" i="10" s="1"/>
  <c r="M89" i="10" s="1"/>
  <c r="O89" i="10" s="1"/>
  <c r="Q89" i="10" s="1"/>
  <c r="S89" i="10" s="1"/>
  <c r="U89" i="10" s="1"/>
  <c r="G88" i="10"/>
  <c r="I631" i="10"/>
  <c r="K631" i="10" s="1"/>
  <c r="M631" i="10" s="1"/>
  <c r="O631" i="10" s="1"/>
  <c r="Q631" i="10" s="1"/>
  <c r="S631" i="10" s="1"/>
  <c r="U631" i="10" s="1"/>
  <c r="G630" i="10"/>
  <c r="I630" i="10" s="1"/>
  <c r="K630" i="10" s="1"/>
  <c r="M630" i="10" s="1"/>
  <c r="O630" i="10" s="1"/>
  <c r="Q630" i="10" s="1"/>
  <c r="S630" i="10" s="1"/>
  <c r="U630" i="10" s="1"/>
  <c r="H377" i="10"/>
  <c r="H376" i="10" s="1"/>
  <c r="H375" i="10" s="1"/>
  <c r="I378" i="10"/>
  <c r="K378" i="10" s="1"/>
  <c r="M378" i="10" s="1"/>
  <c r="O378" i="10" s="1"/>
  <c r="Q378" i="10" s="1"/>
  <c r="S378" i="10" s="1"/>
  <c r="U378" i="10" s="1"/>
  <c r="H259" i="10"/>
  <c r="I266" i="10"/>
  <c r="K266" i="10" s="1"/>
  <c r="M266" i="10" s="1"/>
  <c r="O266" i="10" s="1"/>
  <c r="Q266" i="10" s="1"/>
  <c r="S266" i="10" s="1"/>
  <c r="U266" i="10" s="1"/>
  <c r="G551" i="10"/>
  <c r="I551" i="10" s="1"/>
  <c r="K551" i="10" s="1"/>
  <c r="M551" i="10" s="1"/>
  <c r="O551" i="10" s="1"/>
  <c r="Q551" i="10" s="1"/>
  <c r="S551" i="10" s="1"/>
  <c r="U551" i="10" s="1"/>
  <c r="G491" i="10"/>
  <c r="I492" i="10"/>
  <c r="K492" i="10" s="1"/>
  <c r="M492" i="10" s="1"/>
  <c r="O492" i="10" s="1"/>
  <c r="Q492" i="10" s="1"/>
  <c r="S492" i="10" s="1"/>
  <c r="U492" i="10" s="1"/>
  <c r="I648" i="10"/>
  <c r="K648" i="10" s="1"/>
  <c r="M648" i="10" s="1"/>
  <c r="O648" i="10" s="1"/>
  <c r="Q648" i="10" s="1"/>
  <c r="S648" i="10" s="1"/>
  <c r="U648" i="10" s="1"/>
  <c r="G647" i="10"/>
  <c r="I647" i="10" s="1"/>
  <c r="K647" i="10" s="1"/>
  <c r="M647" i="10" s="1"/>
  <c r="O647" i="10" s="1"/>
  <c r="Q647" i="10" s="1"/>
  <c r="S647" i="10" s="1"/>
  <c r="U647" i="10" s="1"/>
  <c r="G376" i="10"/>
  <c r="I377" i="10"/>
  <c r="K377" i="10" s="1"/>
  <c r="M377" i="10" s="1"/>
  <c r="O377" i="10" s="1"/>
  <c r="Q377" i="10" s="1"/>
  <c r="S377" i="10" s="1"/>
  <c r="U377" i="10" s="1"/>
  <c r="G751" i="10"/>
  <c r="I752" i="10"/>
  <c r="K752" i="10" s="1"/>
  <c r="M752" i="10" s="1"/>
  <c r="O752" i="10" s="1"/>
  <c r="Q752" i="10" s="1"/>
  <c r="S752" i="10" s="1"/>
  <c r="U752" i="10" s="1"/>
  <c r="S715" i="10"/>
  <c r="U715" i="10" s="1"/>
  <c r="I339" i="10"/>
  <c r="K339" i="10" s="1"/>
  <c r="M339" i="10" s="1"/>
  <c r="O339" i="10" s="1"/>
  <c r="Q339" i="10" s="1"/>
  <c r="S339" i="10" s="1"/>
  <c r="U339" i="10" s="1"/>
  <c r="G338" i="10"/>
  <c r="U568" i="10"/>
  <c r="T567" i="10"/>
  <c r="T524" i="10" s="1"/>
  <c r="T758" i="10" s="1"/>
  <c r="M232" i="10"/>
  <c r="K231" i="10"/>
  <c r="I444" i="10"/>
  <c r="K444" i="10" s="1"/>
  <c r="M444" i="10" s="1"/>
  <c r="O444" i="10" s="1"/>
  <c r="Q444" i="10" s="1"/>
  <c r="S444" i="10" s="1"/>
  <c r="U444" i="10" s="1"/>
  <c r="G443" i="10"/>
  <c r="I443" i="10" s="1"/>
  <c r="K443" i="10" s="1"/>
  <c r="M443" i="10" s="1"/>
  <c r="O443" i="10" s="1"/>
  <c r="Q443" i="10" s="1"/>
  <c r="S443" i="10" s="1"/>
  <c r="U443" i="10" s="1"/>
  <c r="I692" i="10"/>
  <c r="K692" i="10" s="1"/>
  <c r="M692" i="10" s="1"/>
  <c r="O692" i="10" s="1"/>
  <c r="Q692" i="10" s="1"/>
  <c r="S692" i="10" s="1"/>
  <c r="U692" i="10" s="1"/>
  <c r="G691" i="10"/>
  <c r="I665" i="10"/>
  <c r="K665" i="10" s="1"/>
  <c r="M665" i="10" s="1"/>
  <c r="O665" i="10" s="1"/>
  <c r="Q665" i="10" s="1"/>
  <c r="S665" i="10" s="1"/>
  <c r="U665" i="10" s="1"/>
  <c r="G664" i="10"/>
  <c r="I39" i="10"/>
  <c r="K39" i="10" s="1"/>
  <c r="M39" i="10" s="1"/>
  <c r="O39" i="10" s="1"/>
  <c r="Q39" i="10" s="1"/>
  <c r="S39" i="10" s="1"/>
  <c r="U39" i="10" s="1"/>
  <c r="G38" i="10"/>
  <c r="I38" i="10" s="1"/>
  <c r="K38" i="10" s="1"/>
  <c r="M38" i="10" s="1"/>
  <c r="O38" i="10" s="1"/>
  <c r="Q38" i="10" s="1"/>
  <c r="S38" i="10" s="1"/>
  <c r="U38" i="10" s="1"/>
  <c r="I111" i="10"/>
  <c r="K111" i="10" s="1"/>
  <c r="M111" i="10" s="1"/>
  <c r="O111" i="10" s="1"/>
  <c r="Q111" i="10" s="1"/>
  <c r="S111" i="10" s="1"/>
  <c r="U111" i="10" s="1"/>
  <c r="G110" i="10"/>
  <c r="I110" i="10" s="1"/>
  <c r="K110" i="10" s="1"/>
  <c r="M110" i="10" s="1"/>
  <c r="O110" i="10" s="1"/>
  <c r="Q110" i="10" s="1"/>
  <c r="S110" i="10" s="1"/>
  <c r="U110" i="10" s="1"/>
  <c r="G513" i="10"/>
  <c r="I514" i="10"/>
  <c r="K514" i="10" s="1"/>
  <c r="M514" i="10" s="1"/>
  <c r="O514" i="10" s="1"/>
  <c r="Q514" i="10" s="1"/>
  <c r="S514" i="10" s="1"/>
  <c r="U514" i="10" s="1"/>
  <c r="I525" i="10"/>
  <c r="K525" i="10" s="1"/>
  <c r="M525" i="10" s="1"/>
  <c r="O525" i="10" s="1"/>
  <c r="Q525" i="10" s="1"/>
  <c r="S525" i="10" s="1"/>
  <c r="U525" i="10" s="1"/>
  <c r="G8" i="10"/>
  <c r="I9" i="10"/>
  <c r="K9" i="10" s="1"/>
  <c r="M9" i="10" s="1"/>
  <c r="O9" i="10" s="1"/>
  <c r="Q9" i="10" s="1"/>
  <c r="S9" i="10" s="1"/>
  <c r="U9" i="10" s="1"/>
  <c r="I577" i="10"/>
  <c r="K577" i="10" s="1"/>
  <c r="M577" i="10" s="1"/>
  <c r="O577" i="10" s="1"/>
  <c r="Q577" i="10" s="1"/>
  <c r="S577" i="10" s="1"/>
  <c r="U577" i="10" s="1"/>
  <c r="G567" i="10"/>
  <c r="I567" i="10" s="1"/>
  <c r="K567" i="10" s="1"/>
  <c r="M567" i="10" s="1"/>
  <c r="O567" i="10" s="1"/>
  <c r="Q567" i="10" s="1"/>
  <c r="S567" i="10" s="1"/>
  <c r="U567" i="10" s="1"/>
  <c r="I217" i="10"/>
  <c r="K217" i="10" s="1"/>
  <c r="M217" i="10" s="1"/>
  <c r="O217" i="10" s="1"/>
  <c r="Q217" i="10" s="1"/>
  <c r="S217" i="10" s="1"/>
  <c r="U217" i="10" s="1"/>
  <c r="G216" i="10"/>
  <c r="I216" i="10" s="1"/>
  <c r="K216" i="10" s="1"/>
  <c r="M216" i="10" s="1"/>
  <c r="O216" i="10" s="1"/>
  <c r="Q216" i="10" s="1"/>
  <c r="S216" i="10" s="1"/>
  <c r="U216" i="10" s="1"/>
  <c r="I330" i="10"/>
  <c r="K330" i="10" s="1"/>
  <c r="M330" i="10" s="1"/>
  <c r="O330" i="10" s="1"/>
  <c r="Q330" i="10" s="1"/>
  <c r="S330" i="10" s="1"/>
  <c r="U330" i="10" s="1"/>
  <c r="G329" i="10"/>
  <c r="I155" i="10"/>
  <c r="K155" i="10" s="1"/>
  <c r="M155" i="10" s="1"/>
  <c r="O155" i="10" s="1"/>
  <c r="Q155" i="10" s="1"/>
  <c r="S155" i="10" s="1"/>
  <c r="U155" i="10" s="1"/>
  <c r="G127" i="10"/>
  <c r="I127" i="10" s="1"/>
  <c r="K127" i="10" s="1"/>
  <c r="M127" i="10" s="1"/>
  <c r="O127" i="10" s="1"/>
  <c r="Q127" i="10" s="1"/>
  <c r="S127" i="10" s="1"/>
  <c r="U127" i="10" s="1"/>
  <c r="G275" i="10"/>
  <c r="I276" i="10"/>
  <c r="K276" i="10" s="1"/>
  <c r="M276" i="10" s="1"/>
  <c r="O276" i="10" s="1"/>
  <c r="Q276" i="10" s="1"/>
  <c r="S276" i="10" s="1"/>
  <c r="U276" i="10" s="1"/>
  <c r="G604" i="10"/>
  <c r="I604" i="10" s="1"/>
  <c r="K604" i="10" s="1"/>
  <c r="M604" i="10" s="1"/>
  <c r="O604" i="10" s="1"/>
  <c r="Q604" i="10" s="1"/>
  <c r="S604" i="10" s="1"/>
  <c r="U604" i="10" s="1"/>
  <c r="I605" i="10"/>
  <c r="K605" i="10" s="1"/>
  <c r="M605" i="10" s="1"/>
  <c r="O605" i="10" s="1"/>
  <c r="Q605" i="10" s="1"/>
  <c r="S605" i="10" s="1"/>
  <c r="U605" i="10" s="1"/>
  <c r="S716" i="10"/>
  <c r="U716" i="10" s="1"/>
  <c r="H654" i="10"/>
  <c r="H524" i="10" s="1"/>
  <c r="I655" i="10"/>
  <c r="K655" i="10" s="1"/>
  <c r="M655" i="10" s="1"/>
  <c r="O655" i="10" s="1"/>
  <c r="Q655" i="10" s="1"/>
  <c r="S655" i="10" s="1"/>
  <c r="U655" i="10" s="1"/>
  <c r="L508" i="20" l="1"/>
  <c r="K507" i="20"/>
  <c r="L507" i="20" s="1"/>
  <c r="G261" i="20"/>
  <c r="I262" i="20"/>
  <c r="K364" i="20"/>
  <c r="L365" i="20"/>
  <c r="G544" i="20"/>
  <c r="I544" i="20" s="1"/>
  <c r="I365" i="20"/>
  <c r="G364" i="20"/>
  <c r="I276" i="20"/>
  <c r="G275" i="20"/>
  <c r="I275" i="20" s="1"/>
  <c r="I206" i="20"/>
  <c r="G205" i="20"/>
  <c r="I205" i="20" s="1"/>
  <c r="I715" i="20"/>
  <c r="G714" i="20"/>
  <c r="I714" i="20" s="1"/>
  <c r="I645" i="20"/>
  <c r="G635" i="20"/>
  <c r="I635" i="20" s="1"/>
  <c r="K667" i="20"/>
  <c r="L667" i="20" s="1"/>
  <c r="L668" i="20"/>
  <c r="G406" i="20"/>
  <c r="I406" i="20" s="1"/>
  <c r="L221" i="20"/>
  <c r="K544" i="20"/>
  <c r="L544" i="20" s="1"/>
  <c r="L545" i="20"/>
  <c r="L691" i="20"/>
  <c r="K690" i="20"/>
  <c r="L690" i="20" s="1"/>
  <c r="I311" i="20"/>
  <c r="G310" i="20"/>
  <c r="I310" i="20" s="1"/>
  <c r="J9" i="20"/>
  <c r="J8" i="20" s="1"/>
  <c r="L40" i="20"/>
  <c r="L356" i="20"/>
  <c r="K355" i="20"/>
  <c r="L355" i="20" s="1"/>
  <c r="K185" i="20"/>
  <c r="L185" i="20" s="1"/>
  <c r="I668" i="20"/>
  <c r="L297" i="20"/>
  <c r="K310" i="20"/>
  <c r="L310" i="20" s="1"/>
  <c r="L311" i="20"/>
  <c r="K205" i="20"/>
  <c r="L205" i="20" s="1"/>
  <c r="L206" i="20"/>
  <c r="G9" i="20"/>
  <c r="I356" i="20"/>
  <c r="G355" i="20"/>
  <c r="I355" i="20" s="1"/>
  <c r="I297" i="20"/>
  <c r="G290" i="20"/>
  <c r="I290" i="20" s="1"/>
  <c r="K406" i="20"/>
  <c r="L406" i="20" s="1"/>
  <c r="L407" i="20"/>
  <c r="L262" i="20"/>
  <c r="J261" i="20"/>
  <c r="L261" i="20" s="1"/>
  <c r="G690" i="20"/>
  <c r="I690" i="20" s="1"/>
  <c r="I691" i="20"/>
  <c r="I683" i="20"/>
  <c r="G682" i="20"/>
  <c r="I682" i="20" s="1"/>
  <c r="I508" i="20"/>
  <c r="G507" i="20"/>
  <c r="I507" i="20" s="1"/>
  <c r="L9" i="20"/>
  <c r="I8" i="10"/>
  <c r="K8" i="10" s="1"/>
  <c r="M8" i="10" s="1"/>
  <c r="O8" i="10" s="1"/>
  <c r="Q8" i="10" s="1"/>
  <c r="S8" i="10" s="1"/>
  <c r="U8" i="10" s="1"/>
  <c r="I513" i="10"/>
  <c r="K513" i="10" s="1"/>
  <c r="M513" i="10" s="1"/>
  <c r="O513" i="10" s="1"/>
  <c r="Q513" i="10" s="1"/>
  <c r="S513" i="10" s="1"/>
  <c r="U513" i="10" s="1"/>
  <c r="G512" i="10"/>
  <c r="I512" i="10" s="1"/>
  <c r="K512" i="10" s="1"/>
  <c r="M512" i="10" s="1"/>
  <c r="O512" i="10" s="1"/>
  <c r="Q512" i="10" s="1"/>
  <c r="S512" i="10" s="1"/>
  <c r="U512" i="10" s="1"/>
  <c r="O232" i="10"/>
  <c r="M231" i="10"/>
  <c r="G328" i="10"/>
  <c r="I328" i="10" s="1"/>
  <c r="K328" i="10" s="1"/>
  <c r="M328" i="10" s="1"/>
  <c r="O328" i="10" s="1"/>
  <c r="Q328" i="10" s="1"/>
  <c r="S328" i="10" s="1"/>
  <c r="U328" i="10" s="1"/>
  <c r="I329" i="10"/>
  <c r="K329" i="10" s="1"/>
  <c r="M329" i="10" s="1"/>
  <c r="O329" i="10" s="1"/>
  <c r="Q329" i="10" s="1"/>
  <c r="S329" i="10" s="1"/>
  <c r="U329" i="10" s="1"/>
  <c r="I664" i="10"/>
  <c r="K664" i="10" s="1"/>
  <c r="M664" i="10" s="1"/>
  <c r="O664" i="10" s="1"/>
  <c r="Q664" i="10" s="1"/>
  <c r="S664" i="10" s="1"/>
  <c r="U664" i="10" s="1"/>
  <c r="G654" i="10"/>
  <c r="I654" i="10" s="1"/>
  <c r="K654" i="10" s="1"/>
  <c r="M654" i="10" s="1"/>
  <c r="O654" i="10" s="1"/>
  <c r="Q654" i="10" s="1"/>
  <c r="S654" i="10" s="1"/>
  <c r="U654" i="10" s="1"/>
  <c r="I376" i="10"/>
  <c r="K376" i="10" s="1"/>
  <c r="M376" i="10" s="1"/>
  <c r="O376" i="10" s="1"/>
  <c r="Q376" i="10" s="1"/>
  <c r="S376" i="10" s="1"/>
  <c r="U376" i="10" s="1"/>
  <c r="G375" i="10"/>
  <c r="I375" i="10" s="1"/>
  <c r="K375" i="10" s="1"/>
  <c r="M375" i="10" s="1"/>
  <c r="O375" i="10" s="1"/>
  <c r="Q375" i="10" s="1"/>
  <c r="S375" i="10" s="1"/>
  <c r="U375" i="10" s="1"/>
  <c r="G490" i="10"/>
  <c r="I490" i="10" s="1"/>
  <c r="K490" i="10" s="1"/>
  <c r="M490" i="10" s="1"/>
  <c r="O490" i="10" s="1"/>
  <c r="Q490" i="10" s="1"/>
  <c r="S490" i="10" s="1"/>
  <c r="U490" i="10" s="1"/>
  <c r="I491" i="10"/>
  <c r="K491" i="10" s="1"/>
  <c r="M491" i="10" s="1"/>
  <c r="O491" i="10" s="1"/>
  <c r="Q491" i="10" s="1"/>
  <c r="S491" i="10" s="1"/>
  <c r="U491" i="10" s="1"/>
  <c r="H490" i="10"/>
  <c r="I505" i="10"/>
  <c r="K505" i="10" s="1"/>
  <c r="M505" i="10" s="1"/>
  <c r="O505" i="10" s="1"/>
  <c r="Q505" i="10" s="1"/>
  <c r="S505" i="10" s="1"/>
  <c r="U505" i="10" s="1"/>
  <c r="I275" i="10"/>
  <c r="K275" i="10" s="1"/>
  <c r="M275" i="10" s="1"/>
  <c r="O275" i="10" s="1"/>
  <c r="Q275" i="10" s="1"/>
  <c r="S275" i="10" s="1"/>
  <c r="U275" i="10" s="1"/>
  <c r="G274" i="10"/>
  <c r="H336" i="10"/>
  <c r="H758" i="10" s="1"/>
  <c r="I88" i="10"/>
  <c r="K88" i="10" s="1"/>
  <c r="M88" i="10" s="1"/>
  <c r="O88" i="10" s="1"/>
  <c r="Q88" i="10" s="1"/>
  <c r="S88" i="10" s="1"/>
  <c r="U88" i="10" s="1"/>
  <c r="G87" i="10"/>
  <c r="I87" i="10" s="1"/>
  <c r="K87" i="10" s="1"/>
  <c r="M87" i="10" s="1"/>
  <c r="O87" i="10" s="1"/>
  <c r="Q87" i="10" s="1"/>
  <c r="S87" i="10" s="1"/>
  <c r="U87" i="10" s="1"/>
  <c r="I691" i="10"/>
  <c r="K691" i="10" s="1"/>
  <c r="M691" i="10" s="1"/>
  <c r="O691" i="10" s="1"/>
  <c r="Q691" i="10" s="1"/>
  <c r="S691" i="10" s="1"/>
  <c r="U691" i="10" s="1"/>
  <c r="G690" i="10"/>
  <c r="I338" i="10"/>
  <c r="K338" i="10" s="1"/>
  <c r="M338" i="10" s="1"/>
  <c r="O338" i="10" s="1"/>
  <c r="Q338" i="10" s="1"/>
  <c r="S338" i="10" s="1"/>
  <c r="U338" i="10" s="1"/>
  <c r="G337" i="10"/>
  <c r="I751" i="10"/>
  <c r="K751" i="10" s="1"/>
  <c r="M751" i="10" s="1"/>
  <c r="O751" i="10" s="1"/>
  <c r="Q751" i="10" s="1"/>
  <c r="S751" i="10" s="1"/>
  <c r="U751" i="10" s="1"/>
  <c r="G743" i="10"/>
  <c r="G667" i="20" l="1"/>
  <c r="I667" i="20" s="1"/>
  <c r="I261" i="20"/>
  <c r="G220" i="20"/>
  <c r="I220" i="20" s="1"/>
  <c r="I9" i="20"/>
  <c r="G8" i="20"/>
  <c r="K8" i="20"/>
  <c r="K290" i="20"/>
  <c r="L290" i="20" s="1"/>
  <c r="J729" i="20"/>
  <c r="J220" i="20"/>
  <c r="L220" i="20" s="1"/>
  <c r="G363" i="20"/>
  <c r="I363" i="20" s="1"/>
  <c r="I364" i="20"/>
  <c r="L364" i="20"/>
  <c r="K363" i="20"/>
  <c r="L363" i="20" s="1"/>
  <c r="I274" i="10"/>
  <c r="K274" i="10" s="1"/>
  <c r="M274" i="10" s="1"/>
  <c r="O274" i="10" s="1"/>
  <c r="Q274" i="10" s="1"/>
  <c r="S274" i="10" s="1"/>
  <c r="U274" i="10" s="1"/>
  <c r="G259" i="10"/>
  <c r="I259" i="10" s="1"/>
  <c r="K259" i="10" s="1"/>
  <c r="M259" i="10" s="1"/>
  <c r="O259" i="10" s="1"/>
  <c r="Q259" i="10" s="1"/>
  <c r="S259" i="10" s="1"/>
  <c r="U259" i="10" s="1"/>
  <c r="G7" i="10"/>
  <c r="G524" i="10"/>
  <c r="I524" i="10" s="1"/>
  <c r="K524" i="10" s="1"/>
  <c r="M524" i="10" s="1"/>
  <c r="O524" i="10" s="1"/>
  <c r="Q524" i="10" s="1"/>
  <c r="S524" i="10" s="1"/>
  <c r="U524" i="10" s="1"/>
  <c r="Q232" i="10"/>
  <c r="O231" i="10"/>
  <c r="G336" i="10"/>
  <c r="I336" i="10" s="1"/>
  <c r="K336" i="10" s="1"/>
  <c r="M336" i="10" s="1"/>
  <c r="O336" i="10" s="1"/>
  <c r="Q336" i="10" s="1"/>
  <c r="S336" i="10" s="1"/>
  <c r="U336" i="10" s="1"/>
  <c r="I337" i="10"/>
  <c r="K337" i="10" s="1"/>
  <c r="M337" i="10" s="1"/>
  <c r="O337" i="10" s="1"/>
  <c r="Q337" i="10" s="1"/>
  <c r="S337" i="10" s="1"/>
  <c r="U337" i="10" s="1"/>
  <c r="I743" i="10"/>
  <c r="K743" i="10" s="1"/>
  <c r="M743" i="10" s="1"/>
  <c r="O743" i="10" s="1"/>
  <c r="Q743" i="10" s="1"/>
  <c r="S743" i="10" s="1"/>
  <c r="U743" i="10" s="1"/>
  <c r="G714" i="10"/>
  <c r="I714" i="10" s="1"/>
  <c r="K714" i="10" s="1"/>
  <c r="M714" i="10" s="1"/>
  <c r="O714" i="10" s="1"/>
  <c r="Q714" i="10" s="1"/>
  <c r="S714" i="10" s="1"/>
  <c r="U714" i="10" s="1"/>
  <c r="I690" i="10"/>
  <c r="K690" i="10" s="1"/>
  <c r="M690" i="10" s="1"/>
  <c r="O690" i="10" s="1"/>
  <c r="Q690" i="10" s="1"/>
  <c r="S690" i="10" s="1"/>
  <c r="U690" i="10" s="1"/>
  <c r="G689" i="10"/>
  <c r="I689" i="10" s="1"/>
  <c r="K689" i="10" s="1"/>
  <c r="M689" i="10" s="1"/>
  <c r="O689" i="10" s="1"/>
  <c r="Q689" i="10" s="1"/>
  <c r="S689" i="10" s="1"/>
  <c r="U689" i="10" s="1"/>
  <c r="K729" i="20" l="1"/>
  <c r="L729" i="20" s="1"/>
  <c r="L8" i="20"/>
  <c r="G729" i="20"/>
  <c r="I729" i="20" s="1"/>
  <c r="I8" i="20"/>
  <c r="G758" i="10"/>
  <c r="I758" i="10" s="1"/>
  <c r="K758" i="10" s="1"/>
  <c r="M758" i="10" s="1"/>
  <c r="O758" i="10" s="1"/>
  <c r="Q758" i="10" s="1"/>
  <c r="S758" i="10" s="1"/>
  <c r="U758" i="10" s="1"/>
  <c r="I7" i="10"/>
  <c r="K7" i="10" s="1"/>
  <c r="M7" i="10" s="1"/>
  <c r="O7" i="10" s="1"/>
  <c r="Q7" i="10" s="1"/>
  <c r="S7" i="10" s="1"/>
  <c r="U7" i="10" s="1"/>
  <c r="S232" i="10"/>
  <c r="Q231" i="10"/>
  <c r="U232" i="10" l="1"/>
  <c r="U231" i="10" s="1"/>
  <c r="S231" i="10"/>
  <c r="H55" i="19" l="1"/>
  <c r="E55" i="19"/>
  <c r="H54" i="19"/>
  <c r="E54" i="19"/>
  <c r="H53" i="19"/>
  <c r="E53" i="19"/>
  <c r="G52" i="19"/>
  <c r="F52" i="19"/>
  <c r="H52" i="19" s="1"/>
  <c r="D52" i="19"/>
  <c r="C52" i="19"/>
  <c r="E52" i="19" s="1"/>
  <c r="H51" i="19"/>
  <c r="E51" i="19"/>
  <c r="H50" i="19"/>
  <c r="E50" i="19"/>
  <c r="H49" i="19"/>
  <c r="E49" i="19"/>
  <c r="H48" i="19"/>
  <c r="E48" i="19"/>
  <c r="H47" i="19"/>
  <c r="E47" i="19"/>
  <c r="H46" i="19"/>
  <c r="E46" i="19"/>
  <c r="H45" i="19"/>
  <c r="E45" i="19"/>
  <c r="H44" i="19"/>
  <c r="E44" i="19"/>
  <c r="H43" i="19"/>
  <c r="E43" i="19"/>
  <c r="G42" i="19"/>
  <c r="F42" i="19"/>
  <c r="H42" i="19" s="1"/>
  <c r="D42" i="19"/>
  <c r="C42" i="19"/>
  <c r="E42" i="19" s="1"/>
  <c r="H41" i="19"/>
  <c r="E41" i="19"/>
  <c r="H39" i="19"/>
  <c r="E39" i="19"/>
  <c r="D36" i="19"/>
  <c r="C36" i="19"/>
  <c r="H35" i="19"/>
  <c r="E35" i="19"/>
  <c r="H34" i="19"/>
  <c r="G34" i="19"/>
  <c r="F34" i="19"/>
  <c r="E34" i="19"/>
  <c r="D34" i="19"/>
  <c r="D33" i="19" s="1"/>
  <c r="D32" i="19" s="1"/>
  <c r="C34" i="19"/>
  <c r="G33" i="19"/>
  <c r="G32" i="19" s="1"/>
  <c r="F33" i="19"/>
  <c r="C33" i="19"/>
  <c r="E33" i="19" s="1"/>
  <c r="H31" i="19"/>
  <c r="E31" i="19"/>
  <c r="H30" i="19"/>
  <c r="E30" i="19"/>
  <c r="H29" i="19"/>
  <c r="E29" i="19"/>
  <c r="H28" i="19"/>
  <c r="E28" i="19"/>
  <c r="G27" i="19"/>
  <c r="F27" i="19"/>
  <c r="H27" i="19" s="1"/>
  <c r="D27" i="19"/>
  <c r="C27" i="19"/>
  <c r="E27" i="19" s="1"/>
  <c r="H26" i="19"/>
  <c r="E26" i="19"/>
  <c r="G25" i="19"/>
  <c r="F25" i="19"/>
  <c r="H25" i="19" s="1"/>
  <c r="D25" i="19"/>
  <c r="C25" i="19"/>
  <c r="E25" i="19" s="1"/>
  <c r="H24" i="19"/>
  <c r="E24" i="19"/>
  <c r="H23" i="19"/>
  <c r="E23" i="19"/>
  <c r="H22" i="19"/>
  <c r="E22" i="19"/>
  <c r="H21" i="19"/>
  <c r="E21" i="19"/>
  <c r="H20" i="19"/>
  <c r="G20" i="19"/>
  <c r="F20" i="19"/>
  <c r="E20" i="19"/>
  <c r="D20" i="19"/>
  <c r="C20" i="19"/>
  <c r="H19" i="19"/>
  <c r="E19" i="19"/>
  <c r="H18" i="19"/>
  <c r="E18" i="19"/>
  <c r="G17" i="19"/>
  <c r="F17" i="19"/>
  <c r="H17" i="19" s="1"/>
  <c r="D17" i="19"/>
  <c r="C17" i="19"/>
  <c r="E17" i="19" s="1"/>
  <c r="H16" i="19"/>
  <c r="E16" i="19"/>
  <c r="H15" i="19"/>
  <c r="E15" i="19"/>
  <c r="H14" i="19"/>
  <c r="E14" i="19"/>
  <c r="G13" i="19"/>
  <c r="F13" i="19"/>
  <c r="H13" i="19" s="1"/>
  <c r="D13" i="19"/>
  <c r="C13" i="19"/>
  <c r="E13" i="19" s="1"/>
  <c r="H12" i="19"/>
  <c r="E12" i="19"/>
  <c r="H11" i="19"/>
  <c r="E11" i="19"/>
  <c r="H10" i="19"/>
  <c r="G10" i="19"/>
  <c r="F10" i="19"/>
  <c r="E10" i="19"/>
  <c r="D10" i="19"/>
  <c r="D9" i="19" s="1"/>
  <c r="D8" i="19" s="1"/>
  <c r="C10" i="19"/>
  <c r="G9" i="19"/>
  <c r="F9" i="19"/>
  <c r="H9" i="19" s="1"/>
  <c r="C9" i="19"/>
  <c r="K64" i="4"/>
  <c r="M64" i="4" s="1"/>
  <c r="O64" i="4" s="1"/>
  <c r="Q64" i="4" s="1"/>
  <c r="G63" i="4"/>
  <c r="I63" i="4" s="1"/>
  <c r="K63" i="4" s="1"/>
  <c r="M63" i="4" s="1"/>
  <c r="O63" i="4" s="1"/>
  <c r="Q63" i="4" s="1"/>
  <c r="E63" i="4"/>
  <c r="M62" i="4"/>
  <c r="O62" i="4" s="1"/>
  <c r="Q62" i="4" s="1"/>
  <c r="G61" i="4"/>
  <c r="I61" i="4" s="1"/>
  <c r="K61" i="4" s="1"/>
  <c r="M61" i="4" s="1"/>
  <c r="O61" i="4" s="1"/>
  <c r="Q61" i="4" s="1"/>
  <c r="G60" i="4"/>
  <c r="I60" i="4" s="1"/>
  <c r="K60" i="4" s="1"/>
  <c r="M60" i="4" s="1"/>
  <c r="O60" i="4" s="1"/>
  <c r="Q60" i="4" s="1"/>
  <c r="E60" i="4"/>
  <c r="E59" i="4"/>
  <c r="G59" i="4" s="1"/>
  <c r="I59" i="4" s="1"/>
  <c r="K59" i="4" s="1"/>
  <c r="M59" i="4" s="1"/>
  <c r="O59" i="4" s="1"/>
  <c r="Q59" i="4" s="1"/>
  <c r="C59" i="4"/>
  <c r="Q58" i="4"/>
  <c r="P58" i="4"/>
  <c r="N58" i="4"/>
  <c r="M58" i="4"/>
  <c r="O58" i="4" s="1"/>
  <c r="L58" i="4"/>
  <c r="J58" i="4"/>
  <c r="I58" i="4"/>
  <c r="K58" i="4" s="1"/>
  <c r="H58" i="4"/>
  <c r="F58" i="4"/>
  <c r="E58" i="4"/>
  <c r="G58" i="4" s="1"/>
  <c r="D58" i="4"/>
  <c r="C58" i="4"/>
  <c r="O57" i="4"/>
  <c r="Q57" i="4" s="1"/>
  <c r="M57" i="4"/>
  <c r="E56" i="4"/>
  <c r="G56" i="4" s="1"/>
  <c r="I56" i="4" s="1"/>
  <c r="K56" i="4" s="1"/>
  <c r="M56" i="4" s="1"/>
  <c r="O56" i="4" s="1"/>
  <c r="Q56" i="4" s="1"/>
  <c r="K55" i="4"/>
  <c r="M55" i="4" s="1"/>
  <c r="O55" i="4" s="1"/>
  <c r="Q55" i="4" s="1"/>
  <c r="G55" i="4"/>
  <c r="I55" i="4" s="1"/>
  <c r="E55" i="4"/>
  <c r="I54" i="4"/>
  <c r="K54" i="4" s="1"/>
  <c r="M54" i="4" s="1"/>
  <c r="O54" i="4" s="1"/>
  <c r="Q54" i="4" s="1"/>
  <c r="E54" i="4"/>
  <c r="G54" i="4" s="1"/>
  <c r="G53" i="4"/>
  <c r="I53" i="4" s="1"/>
  <c r="K53" i="4" s="1"/>
  <c r="M53" i="4" s="1"/>
  <c r="O53" i="4" s="1"/>
  <c r="Q53" i="4" s="1"/>
  <c r="E53" i="4"/>
  <c r="E52" i="4"/>
  <c r="G52" i="4" s="1"/>
  <c r="I52" i="4" s="1"/>
  <c r="K52" i="4" s="1"/>
  <c r="M52" i="4" s="1"/>
  <c r="O52" i="4" s="1"/>
  <c r="Q52" i="4" s="1"/>
  <c r="G51" i="4"/>
  <c r="I51" i="4" s="1"/>
  <c r="K51" i="4" s="1"/>
  <c r="M51" i="4" s="1"/>
  <c r="O51" i="4" s="1"/>
  <c r="Q51" i="4" s="1"/>
  <c r="E51" i="4"/>
  <c r="E50" i="4"/>
  <c r="G50" i="4" s="1"/>
  <c r="I50" i="4" s="1"/>
  <c r="K50" i="4" s="1"/>
  <c r="M50" i="4" s="1"/>
  <c r="O50" i="4" s="1"/>
  <c r="Q50" i="4" s="1"/>
  <c r="G49" i="4"/>
  <c r="I49" i="4" s="1"/>
  <c r="K49" i="4" s="1"/>
  <c r="M49" i="4" s="1"/>
  <c r="O49" i="4" s="1"/>
  <c r="Q49" i="4" s="1"/>
  <c r="E49" i="4"/>
  <c r="P48" i="4"/>
  <c r="N48" i="4"/>
  <c r="L48" i="4"/>
  <c r="K48" i="4"/>
  <c r="M48" i="4" s="1"/>
  <c r="O48" i="4" s="1"/>
  <c r="Q48" i="4" s="1"/>
  <c r="J48" i="4"/>
  <c r="H48" i="4"/>
  <c r="G48" i="4"/>
  <c r="I48" i="4" s="1"/>
  <c r="F48" i="4"/>
  <c r="D48" i="4"/>
  <c r="C48" i="4"/>
  <c r="E48" i="4" s="1"/>
  <c r="E47" i="4"/>
  <c r="G47" i="4" s="1"/>
  <c r="I47" i="4" s="1"/>
  <c r="K47" i="4" s="1"/>
  <c r="M47" i="4" s="1"/>
  <c r="O47" i="4" s="1"/>
  <c r="Q47" i="4" s="1"/>
  <c r="E46" i="4"/>
  <c r="G46" i="4" s="1"/>
  <c r="I46" i="4" s="1"/>
  <c r="K46" i="4" s="1"/>
  <c r="M46" i="4" s="1"/>
  <c r="O46" i="4" s="1"/>
  <c r="Q46" i="4" s="1"/>
  <c r="C45" i="4"/>
  <c r="E45" i="4" s="1"/>
  <c r="G45" i="4" s="1"/>
  <c r="I45" i="4" s="1"/>
  <c r="K45" i="4" s="1"/>
  <c r="M45" i="4" s="1"/>
  <c r="O45" i="4" s="1"/>
  <c r="Q45" i="4" s="1"/>
  <c r="I44" i="4"/>
  <c r="K44" i="4" s="1"/>
  <c r="M44" i="4" s="1"/>
  <c r="O44" i="4" s="1"/>
  <c r="Q44" i="4" s="1"/>
  <c r="E43" i="4"/>
  <c r="G43" i="4" s="1"/>
  <c r="I43" i="4" s="1"/>
  <c r="K43" i="4" s="1"/>
  <c r="M43" i="4" s="1"/>
  <c r="O43" i="4" s="1"/>
  <c r="Q43" i="4" s="1"/>
  <c r="O42" i="4"/>
  <c r="Q42" i="4" s="1"/>
  <c r="G42" i="4"/>
  <c r="I42" i="4" s="1"/>
  <c r="K42" i="4" s="1"/>
  <c r="M42" i="4" s="1"/>
  <c r="E42" i="4"/>
  <c r="E41" i="4"/>
  <c r="G41" i="4" s="1"/>
  <c r="I41" i="4" s="1"/>
  <c r="K41" i="4" s="1"/>
  <c r="M41" i="4" s="1"/>
  <c r="O41" i="4" s="1"/>
  <c r="Q41" i="4" s="1"/>
  <c r="Q40" i="4"/>
  <c r="E39" i="4"/>
  <c r="G39" i="4" s="1"/>
  <c r="I39" i="4" s="1"/>
  <c r="K39" i="4" s="1"/>
  <c r="M39" i="4" s="1"/>
  <c r="O39" i="4" s="1"/>
  <c r="Q39" i="4" s="1"/>
  <c r="P38" i="4"/>
  <c r="N38" i="4"/>
  <c r="N33" i="4" s="1"/>
  <c r="N32" i="4" s="1"/>
  <c r="L38" i="4"/>
  <c r="J38" i="4"/>
  <c r="J33" i="4" s="1"/>
  <c r="J32" i="4" s="1"/>
  <c r="H38" i="4"/>
  <c r="F38" i="4"/>
  <c r="F33" i="4" s="1"/>
  <c r="F32" i="4" s="1"/>
  <c r="D38" i="4"/>
  <c r="C38" i="4"/>
  <c r="E38" i="4" s="1"/>
  <c r="G38" i="4" s="1"/>
  <c r="I38" i="4" s="1"/>
  <c r="K38" i="4" s="1"/>
  <c r="M38" i="4" s="1"/>
  <c r="O38" i="4" s="1"/>
  <c r="Q38" i="4" s="1"/>
  <c r="Q37" i="4"/>
  <c r="O37" i="4"/>
  <c r="E36" i="4"/>
  <c r="G36" i="4" s="1"/>
  <c r="I36" i="4" s="1"/>
  <c r="K36" i="4" s="1"/>
  <c r="M36" i="4" s="1"/>
  <c r="O36" i="4" s="1"/>
  <c r="Q36" i="4" s="1"/>
  <c r="K35" i="4"/>
  <c r="M35" i="4" s="1"/>
  <c r="O35" i="4" s="1"/>
  <c r="G35" i="4"/>
  <c r="I35" i="4" s="1"/>
  <c r="E35" i="4"/>
  <c r="P34" i="4"/>
  <c r="N34" i="4"/>
  <c r="L34" i="4"/>
  <c r="J34" i="4"/>
  <c r="H34" i="4"/>
  <c r="F34" i="4"/>
  <c r="E34" i="4"/>
  <c r="G34" i="4" s="1"/>
  <c r="I34" i="4" s="1"/>
  <c r="K34" i="4" s="1"/>
  <c r="M34" i="4" s="1"/>
  <c r="D34" i="4"/>
  <c r="C34" i="4"/>
  <c r="C33" i="4" s="1"/>
  <c r="P33" i="4"/>
  <c r="P32" i="4" s="1"/>
  <c r="L33" i="4"/>
  <c r="L32" i="4" s="1"/>
  <c r="H33" i="4"/>
  <c r="H32" i="4" s="1"/>
  <c r="D33" i="4"/>
  <c r="D32" i="4" s="1"/>
  <c r="C32" i="4"/>
  <c r="E32" i="4" s="1"/>
  <c r="G32" i="4" s="1"/>
  <c r="I32" i="4" s="1"/>
  <c r="K32" i="4" s="1"/>
  <c r="M32" i="4" s="1"/>
  <c r="O32" i="4" s="1"/>
  <c r="Q32" i="4" s="1"/>
  <c r="G31" i="4"/>
  <c r="I31" i="4" s="1"/>
  <c r="K31" i="4" s="1"/>
  <c r="M31" i="4" s="1"/>
  <c r="O31" i="4" s="1"/>
  <c r="Q31" i="4" s="1"/>
  <c r="E31" i="4"/>
  <c r="E30" i="4"/>
  <c r="G30" i="4" s="1"/>
  <c r="I30" i="4" s="1"/>
  <c r="K30" i="4" s="1"/>
  <c r="M30" i="4" s="1"/>
  <c r="O30" i="4" s="1"/>
  <c r="Q30" i="4" s="1"/>
  <c r="G29" i="4"/>
  <c r="I29" i="4" s="1"/>
  <c r="K29" i="4" s="1"/>
  <c r="M29" i="4" s="1"/>
  <c r="O29" i="4" s="1"/>
  <c r="Q29" i="4" s="1"/>
  <c r="E29" i="4"/>
  <c r="M28" i="4"/>
  <c r="O28" i="4" s="1"/>
  <c r="Q28" i="4" s="1"/>
  <c r="E28" i="4"/>
  <c r="G28" i="4" s="1"/>
  <c r="I28" i="4" s="1"/>
  <c r="K28" i="4" s="1"/>
  <c r="P27" i="4"/>
  <c r="N27" i="4"/>
  <c r="L27" i="4"/>
  <c r="J27" i="4"/>
  <c r="H27" i="4"/>
  <c r="F27" i="4"/>
  <c r="D27" i="4"/>
  <c r="C27" i="4"/>
  <c r="E27" i="4" s="1"/>
  <c r="E26" i="4"/>
  <c r="G26" i="4" s="1"/>
  <c r="I26" i="4" s="1"/>
  <c r="K26" i="4" s="1"/>
  <c r="M26" i="4" s="1"/>
  <c r="O26" i="4" s="1"/>
  <c r="Q26" i="4" s="1"/>
  <c r="P25" i="4"/>
  <c r="N25" i="4"/>
  <c r="L25" i="4"/>
  <c r="J25" i="4"/>
  <c r="H25" i="4"/>
  <c r="F25" i="4"/>
  <c r="D25" i="4"/>
  <c r="C25" i="4"/>
  <c r="E25" i="4" s="1"/>
  <c r="G25" i="4" s="1"/>
  <c r="I25" i="4" s="1"/>
  <c r="K25" i="4" s="1"/>
  <c r="M25" i="4" s="1"/>
  <c r="O25" i="4" s="1"/>
  <c r="Q25" i="4" s="1"/>
  <c r="E24" i="4"/>
  <c r="G24" i="4" s="1"/>
  <c r="I24" i="4" s="1"/>
  <c r="K24" i="4" s="1"/>
  <c r="M24" i="4" s="1"/>
  <c r="O24" i="4" s="1"/>
  <c r="Q24" i="4" s="1"/>
  <c r="G23" i="4"/>
  <c r="I23" i="4" s="1"/>
  <c r="K23" i="4" s="1"/>
  <c r="M23" i="4" s="1"/>
  <c r="O23" i="4" s="1"/>
  <c r="Q23" i="4" s="1"/>
  <c r="E23" i="4"/>
  <c r="E22" i="4"/>
  <c r="G22" i="4" s="1"/>
  <c r="I22" i="4" s="1"/>
  <c r="K22" i="4" s="1"/>
  <c r="M22" i="4" s="1"/>
  <c r="O22" i="4" s="1"/>
  <c r="Q22" i="4" s="1"/>
  <c r="G21" i="4"/>
  <c r="I21" i="4" s="1"/>
  <c r="K21" i="4" s="1"/>
  <c r="M21" i="4" s="1"/>
  <c r="O21" i="4" s="1"/>
  <c r="Q21" i="4" s="1"/>
  <c r="E21" i="4"/>
  <c r="P20" i="4"/>
  <c r="N20" i="4"/>
  <c r="L20" i="4"/>
  <c r="K20" i="4"/>
  <c r="M20" i="4" s="1"/>
  <c r="O20" i="4" s="1"/>
  <c r="Q20" i="4" s="1"/>
  <c r="J20" i="4"/>
  <c r="H20" i="4"/>
  <c r="G20" i="4"/>
  <c r="I20" i="4" s="1"/>
  <c r="F20" i="4"/>
  <c r="D20" i="4"/>
  <c r="C20" i="4"/>
  <c r="E20" i="4" s="1"/>
  <c r="E19" i="4"/>
  <c r="G19" i="4" s="1"/>
  <c r="I19" i="4" s="1"/>
  <c r="K19" i="4" s="1"/>
  <c r="M19" i="4" s="1"/>
  <c r="O19" i="4" s="1"/>
  <c r="Q19" i="4" s="1"/>
  <c r="I18" i="4"/>
  <c r="K18" i="4" s="1"/>
  <c r="M18" i="4" s="1"/>
  <c r="O18" i="4" s="1"/>
  <c r="Q18" i="4" s="1"/>
  <c r="G18" i="4"/>
  <c r="E18" i="4"/>
  <c r="P17" i="4"/>
  <c r="N17" i="4"/>
  <c r="L17" i="4"/>
  <c r="J17" i="4"/>
  <c r="H17" i="4"/>
  <c r="F17" i="4"/>
  <c r="D17" i="4"/>
  <c r="C17" i="4"/>
  <c r="E17" i="4" s="1"/>
  <c r="G17" i="4" s="1"/>
  <c r="I17" i="4" s="1"/>
  <c r="K17" i="4" s="1"/>
  <c r="M17" i="4" s="1"/>
  <c r="O17" i="4" s="1"/>
  <c r="Q17" i="4" s="1"/>
  <c r="E16" i="4"/>
  <c r="G16" i="4" s="1"/>
  <c r="I16" i="4" s="1"/>
  <c r="K16" i="4" s="1"/>
  <c r="M16" i="4" s="1"/>
  <c r="O16" i="4" s="1"/>
  <c r="Q16" i="4" s="1"/>
  <c r="E15" i="4"/>
  <c r="G15" i="4" s="1"/>
  <c r="I15" i="4" s="1"/>
  <c r="K15" i="4" s="1"/>
  <c r="M15" i="4" s="1"/>
  <c r="O15" i="4" s="1"/>
  <c r="Q15" i="4" s="1"/>
  <c r="I14" i="4"/>
  <c r="K14" i="4" s="1"/>
  <c r="M14" i="4" s="1"/>
  <c r="O14" i="4" s="1"/>
  <c r="Q14" i="4" s="1"/>
  <c r="E13" i="4"/>
  <c r="G13" i="4" s="1"/>
  <c r="I13" i="4" s="1"/>
  <c r="K13" i="4" s="1"/>
  <c r="M13" i="4" s="1"/>
  <c r="O13" i="4" s="1"/>
  <c r="Q13" i="4" s="1"/>
  <c r="P12" i="4"/>
  <c r="N12" i="4"/>
  <c r="M12" i="4"/>
  <c r="O12" i="4" s="1"/>
  <c r="Q12" i="4" s="1"/>
  <c r="L12" i="4"/>
  <c r="J12" i="4"/>
  <c r="I12" i="4"/>
  <c r="K12" i="4" s="1"/>
  <c r="H12" i="4"/>
  <c r="F12" i="4"/>
  <c r="E12" i="4"/>
  <c r="G12" i="4" s="1"/>
  <c r="D12" i="4"/>
  <c r="C12" i="4"/>
  <c r="G11" i="4"/>
  <c r="I11" i="4" s="1"/>
  <c r="K11" i="4" s="1"/>
  <c r="M11" i="4" s="1"/>
  <c r="O11" i="4" s="1"/>
  <c r="Q11" i="4" s="1"/>
  <c r="E11" i="4"/>
  <c r="M10" i="4"/>
  <c r="O10" i="4" s="1"/>
  <c r="Q10" i="4" s="1"/>
  <c r="E10" i="4"/>
  <c r="G10" i="4" s="1"/>
  <c r="I10" i="4" s="1"/>
  <c r="K10" i="4" s="1"/>
  <c r="P9" i="4"/>
  <c r="N9" i="4"/>
  <c r="N8" i="4" s="1"/>
  <c r="L9" i="4"/>
  <c r="J9" i="4"/>
  <c r="H9" i="4"/>
  <c r="F9" i="4"/>
  <c r="F8" i="4" s="1"/>
  <c r="F7" i="4" s="1"/>
  <c r="E9" i="4"/>
  <c r="G9" i="4" s="1"/>
  <c r="I9" i="4" s="1"/>
  <c r="K9" i="4" s="1"/>
  <c r="M9" i="4" s="1"/>
  <c r="O9" i="4" s="1"/>
  <c r="Q9" i="4" s="1"/>
  <c r="D9" i="4"/>
  <c r="C9" i="4"/>
  <c r="P8" i="4"/>
  <c r="P7" i="4" s="1"/>
  <c r="L8" i="4"/>
  <c r="L7" i="4" s="1"/>
  <c r="J8" i="4"/>
  <c r="H8" i="4"/>
  <c r="H7" i="4" s="1"/>
  <c r="D8" i="4"/>
  <c r="D7" i="4" s="1"/>
  <c r="C8" i="4"/>
  <c r="E8" i="4" s="1"/>
  <c r="G8" i="4" s="1"/>
  <c r="I8" i="4" s="1"/>
  <c r="K8" i="4" s="1"/>
  <c r="M8" i="4" s="1"/>
  <c r="O8" i="4" s="1"/>
  <c r="Q8" i="4" s="1"/>
  <c r="N7" i="4"/>
  <c r="J7" i="4"/>
  <c r="H33" i="19" l="1"/>
  <c r="G8" i="19"/>
  <c r="E9" i="19"/>
  <c r="F32" i="19"/>
  <c r="H32" i="19" s="1"/>
  <c r="C32" i="19"/>
  <c r="E32" i="19" s="1"/>
  <c r="Q35" i="4"/>
  <c r="Q34" i="4" s="1"/>
  <c r="O34" i="4"/>
  <c r="C7" i="4"/>
  <c r="E7" i="4" s="1"/>
  <c r="G7" i="4" s="1"/>
  <c r="I7" i="4" s="1"/>
  <c r="K7" i="4" s="1"/>
  <c r="M7" i="4" s="1"/>
  <c r="O7" i="4" s="1"/>
  <c r="Q7" i="4" s="1"/>
  <c r="E33" i="4"/>
  <c r="G33" i="4" s="1"/>
  <c r="I33" i="4" s="1"/>
  <c r="K33" i="4" s="1"/>
  <c r="M33" i="4" s="1"/>
  <c r="O33" i="4" s="1"/>
  <c r="Q33" i="4" s="1"/>
  <c r="G27" i="4"/>
  <c r="I27" i="4" s="1"/>
  <c r="K27" i="4" s="1"/>
  <c r="M27" i="4" s="1"/>
  <c r="O27" i="4" s="1"/>
  <c r="Q27" i="4" s="1"/>
  <c r="F8" i="19" l="1"/>
  <c r="H8" i="19" s="1"/>
  <c r="C8" i="19"/>
  <c r="E8" i="19" s="1"/>
  <c r="J24" i="26" l="1"/>
  <c r="K24" i="26"/>
  <c r="K9" i="26"/>
  <c r="K10" i="26"/>
  <c r="K11" i="26"/>
  <c r="K12" i="26"/>
  <c r="K13" i="26"/>
  <c r="K14" i="26"/>
  <c r="K15" i="26"/>
  <c r="K16" i="26"/>
  <c r="K17" i="26"/>
  <c r="K18" i="26"/>
  <c r="K19" i="26"/>
  <c r="K20" i="26"/>
  <c r="K21" i="26"/>
  <c r="K22" i="26"/>
  <c r="K23" i="26"/>
  <c r="K8" i="26"/>
  <c r="I16" i="26"/>
  <c r="H24" i="26"/>
  <c r="F24" i="26"/>
  <c r="D24" i="26"/>
  <c r="C24" i="26"/>
  <c r="I23" i="26"/>
  <c r="G23" i="26"/>
  <c r="E23" i="26"/>
  <c r="G22" i="26"/>
  <c r="I22" i="26" s="1"/>
  <c r="E22" i="26"/>
  <c r="E21" i="26"/>
  <c r="G21" i="26" s="1"/>
  <c r="I21" i="26" s="1"/>
  <c r="E20" i="26"/>
  <c r="G20" i="26" s="1"/>
  <c r="I20" i="26" s="1"/>
  <c r="I19" i="26"/>
  <c r="G19" i="26"/>
  <c r="E19" i="26"/>
  <c r="G18" i="26"/>
  <c r="I18" i="26" s="1"/>
  <c r="E18" i="26"/>
  <c r="E17" i="26"/>
  <c r="G17" i="26" s="1"/>
  <c r="I17" i="26" s="1"/>
  <c r="E16" i="26"/>
  <c r="G16" i="26" s="1"/>
  <c r="I15" i="26"/>
  <c r="G15" i="26"/>
  <c r="E15" i="26"/>
  <c r="G14" i="26"/>
  <c r="I14" i="26" s="1"/>
  <c r="E14" i="26"/>
  <c r="E13" i="26"/>
  <c r="G13" i="26" s="1"/>
  <c r="I13" i="26" s="1"/>
  <c r="E12" i="26"/>
  <c r="G12" i="26" s="1"/>
  <c r="I12" i="26" s="1"/>
  <c r="I11" i="26"/>
  <c r="G11" i="26"/>
  <c r="E11" i="26"/>
  <c r="G10" i="26"/>
  <c r="I10" i="26" s="1"/>
  <c r="E10" i="26"/>
  <c r="E9" i="26"/>
  <c r="G9" i="26" s="1"/>
  <c r="I9" i="26" s="1"/>
  <c r="E8" i="26"/>
  <c r="E24" i="26" s="1"/>
  <c r="G8" i="26" l="1"/>
  <c r="I8" i="26" l="1"/>
  <c r="I24" i="26" s="1"/>
  <c r="G24" i="26"/>
  <c r="T506" i="8" l="1"/>
  <c r="T523" i="8"/>
  <c r="S523" i="8"/>
  <c r="S527" i="8"/>
  <c r="T527" i="8" s="1"/>
  <c r="S528" i="8"/>
  <c r="T528" i="8"/>
  <c r="T529" i="8"/>
  <c r="S629" i="8"/>
  <c r="H335" i="21"/>
  <c r="I335" i="21"/>
  <c r="J335" i="21"/>
  <c r="K335" i="21"/>
  <c r="G335" i="21"/>
  <c r="K341" i="21"/>
  <c r="J340" i="21"/>
  <c r="J339" i="21" s="1"/>
  <c r="I340" i="21"/>
  <c r="H340" i="21"/>
  <c r="H341" i="21"/>
  <c r="H339" i="21"/>
  <c r="G339" i="21"/>
  <c r="G340" i="21"/>
  <c r="F339" i="21"/>
  <c r="F340" i="21"/>
  <c r="J327" i="8"/>
  <c r="L327" i="8" s="1"/>
  <c r="N327" i="8" s="1"/>
  <c r="P327" i="8" s="1"/>
  <c r="R327" i="8" s="1"/>
  <c r="T327" i="8" s="1"/>
  <c r="J331" i="8"/>
  <c r="L331" i="8" s="1"/>
  <c r="N331" i="8" s="1"/>
  <c r="P331" i="8" s="1"/>
  <c r="R331" i="8" s="1"/>
  <c r="T331" i="8" s="1"/>
  <c r="H327" i="8"/>
  <c r="H328" i="8"/>
  <c r="J328" i="8" s="1"/>
  <c r="L328" i="8" s="1"/>
  <c r="N328" i="8" s="1"/>
  <c r="P328" i="8" s="1"/>
  <c r="R328" i="8" s="1"/>
  <c r="T328" i="8" s="1"/>
  <c r="H329" i="8"/>
  <c r="J329" i="8" s="1"/>
  <c r="L329" i="8" s="1"/>
  <c r="N329" i="8" s="1"/>
  <c r="P329" i="8" s="1"/>
  <c r="R329" i="8" s="1"/>
  <c r="T329" i="8" s="1"/>
  <c r="H330" i="8"/>
  <c r="J330" i="8" s="1"/>
  <c r="L330" i="8" s="1"/>
  <c r="N330" i="8" s="1"/>
  <c r="P330" i="8" s="1"/>
  <c r="R330" i="8" s="1"/>
  <c r="T330" i="8" s="1"/>
  <c r="H331" i="8"/>
  <c r="F327" i="8"/>
  <c r="F328" i="8"/>
  <c r="F329" i="8"/>
  <c r="F330" i="8"/>
  <c r="K338" i="21"/>
  <c r="J337" i="21"/>
  <c r="J336" i="21" s="1"/>
  <c r="I337" i="21"/>
  <c r="K337" i="21" s="1"/>
  <c r="F335" i="21"/>
  <c r="H337" i="21"/>
  <c r="H338" i="21"/>
  <c r="H336" i="21"/>
  <c r="F337" i="21"/>
  <c r="F336" i="21" s="1"/>
  <c r="G336" i="21"/>
  <c r="G337" i="21"/>
  <c r="J303" i="21"/>
  <c r="G303" i="21"/>
  <c r="K310" i="21"/>
  <c r="H310" i="21"/>
  <c r="J309" i="21"/>
  <c r="I309" i="21"/>
  <c r="K309" i="21" s="1"/>
  <c r="H309" i="21"/>
  <c r="G309" i="21"/>
  <c r="F309" i="21"/>
  <c r="J308" i="21"/>
  <c r="G308" i="21"/>
  <c r="F308" i="21"/>
  <c r="K304" i="21"/>
  <c r="K305" i="21"/>
  <c r="K306" i="21"/>
  <c r="K307" i="21"/>
  <c r="K303" i="21"/>
  <c r="J306" i="21"/>
  <c r="J305" i="21" s="1"/>
  <c r="J304" i="21" s="1"/>
  <c r="I303" i="21"/>
  <c r="I304" i="21"/>
  <c r="I305" i="21"/>
  <c r="I306" i="21"/>
  <c r="G306" i="21"/>
  <c r="H306" i="21" s="1"/>
  <c r="F303" i="21"/>
  <c r="F304" i="21"/>
  <c r="F305" i="21"/>
  <c r="F306" i="21"/>
  <c r="H307" i="21"/>
  <c r="F301" i="21"/>
  <c r="T307" i="21"/>
  <c r="S306" i="21"/>
  <c r="S305" i="21" s="1"/>
  <c r="S330" i="8"/>
  <c r="K340" i="21" l="1"/>
  <c r="I339" i="21"/>
  <c r="K339" i="21" s="1"/>
  <c r="I336" i="21"/>
  <c r="H308" i="21"/>
  <c r="I308" i="21"/>
  <c r="K308" i="21" s="1"/>
  <c r="G305" i="21"/>
  <c r="S304" i="21"/>
  <c r="T305" i="21"/>
  <c r="T306" i="21"/>
  <c r="S329" i="8"/>
  <c r="S328" i="8" s="1"/>
  <c r="S327" i="8" s="1"/>
  <c r="K336" i="21" l="1"/>
  <c r="G304" i="21"/>
  <c r="H305" i="21"/>
  <c r="S303" i="21"/>
  <c r="T303" i="21" s="1"/>
  <c r="T304" i="21"/>
  <c r="H303" i="21" l="1"/>
  <c r="H304" i="21"/>
  <c r="K9" i="21" l="1"/>
  <c r="K16" i="21"/>
  <c r="K19" i="21"/>
  <c r="K25" i="21"/>
  <c r="K28" i="21"/>
  <c r="K30" i="21"/>
  <c r="K32" i="21"/>
  <c r="K38" i="21"/>
  <c r="K41" i="21"/>
  <c r="K43" i="21"/>
  <c r="K45" i="21"/>
  <c r="K51" i="21"/>
  <c r="K57" i="21"/>
  <c r="K60" i="21"/>
  <c r="K62" i="21"/>
  <c r="K64" i="21"/>
  <c r="K68" i="21"/>
  <c r="K70" i="21"/>
  <c r="K71" i="21"/>
  <c r="K73" i="21"/>
  <c r="K75" i="21"/>
  <c r="K81" i="21"/>
  <c r="K86" i="21"/>
  <c r="K93" i="21"/>
  <c r="K96" i="21"/>
  <c r="K101" i="21"/>
  <c r="K103" i="21"/>
  <c r="K108" i="21"/>
  <c r="K113" i="21"/>
  <c r="K118" i="21"/>
  <c r="K121" i="21"/>
  <c r="K123" i="21"/>
  <c r="K125" i="21"/>
  <c r="K130" i="21"/>
  <c r="K132" i="21"/>
  <c r="K137" i="21"/>
  <c r="K142" i="21"/>
  <c r="K147" i="21"/>
  <c r="K149" i="21"/>
  <c r="K153" i="21"/>
  <c r="K155" i="21"/>
  <c r="K158" i="21"/>
  <c r="K161" i="21"/>
  <c r="K168" i="21"/>
  <c r="K176" i="21"/>
  <c r="K179" i="21"/>
  <c r="K184" i="21"/>
  <c r="K186" i="21"/>
  <c r="K188" i="21"/>
  <c r="K195" i="21"/>
  <c r="K200" i="21"/>
  <c r="K205" i="21"/>
  <c r="K210" i="21"/>
  <c r="K213" i="21"/>
  <c r="K220" i="21"/>
  <c r="K224" i="21"/>
  <c r="K230" i="21"/>
  <c r="K233" i="21"/>
  <c r="K237" i="21"/>
  <c r="K240" i="21"/>
  <c r="K243" i="21"/>
  <c r="K246" i="21"/>
  <c r="K252" i="21"/>
  <c r="K258" i="21"/>
  <c r="K261" i="21"/>
  <c r="K264" i="21"/>
  <c r="K265" i="21"/>
  <c r="K266" i="21"/>
  <c r="K271" i="21"/>
  <c r="K276" i="21"/>
  <c r="K281" i="21"/>
  <c r="K286" i="21"/>
  <c r="K289" i="21"/>
  <c r="K296" i="21"/>
  <c r="K302" i="21"/>
  <c r="K317" i="21"/>
  <c r="K322" i="21"/>
  <c r="K327" i="21"/>
  <c r="K330" i="21"/>
  <c r="K334" i="21"/>
  <c r="K346" i="21"/>
  <c r="K354" i="21"/>
  <c r="K357" i="21"/>
  <c r="K362" i="21"/>
  <c r="K367" i="21"/>
  <c r="K372" i="21"/>
  <c r="K379" i="21"/>
  <c r="K382" i="21"/>
  <c r="K385" i="21"/>
  <c r="K388" i="21"/>
  <c r="K393" i="21"/>
  <c r="K398" i="21"/>
  <c r="K401" i="21"/>
  <c r="K406" i="21"/>
  <c r="K411" i="21"/>
  <c r="K418" i="21"/>
  <c r="K424" i="21"/>
  <c r="K429" i="21"/>
  <c r="K434" i="21"/>
  <c r="K439" i="21"/>
  <c r="K446" i="21"/>
  <c r="K449" i="21"/>
  <c r="K451" i="21"/>
  <c r="K454" i="21"/>
  <c r="K456" i="21"/>
  <c r="K458" i="21"/>
  <c r="K466" i="21"/>
  <c r="K469" i="21"/>
  <c r="K472" i="21"/>
  <c r="K476" i="21"/>
  <c r="K479" i="21"/>
  <c r="K484" i="21"/>
  <c r="K486" i="21"/>
  <c r="K491" i="21"/>
  <c r="K494" i="21"/>
  <c r="K497" i="21"/>
  <c r="K504" i="21"/>
  <c r="K507" i="21"/>
  <c r="K510" i="21"/>
  <c r="K512" i="21"/>
  <c r="K514" i="21"/>
  <c r="K522" i="21"/>
  <c r="K529" i="21"/>
  <c r="K531" i="21"/>
  <c r="K535" i="21"/>
  <c r="K541" i="21"/>
  <c r="K546" i="21"/>
  <c r="K551" i="21"/>
  <c r="K558" i="21"/>
  <c r="K566" i="21"/>
  <c r="K568" i="21"/>
  <c r="K573" i="21"/>
  <c r="K580" i="21"/>
  <c r="K587" i="21"/>
  <c r="K594" i="21"/>
  <c r="K597" i="21"/>
  <c r="K603" i="21"/>
  <c r="K610" i="21"/>
  <c r="K616" i="21"/>
  <c r="K619" i="21"/>
  <c r="K624" i="21"/>
  <c r="J74" i="21"/>
  <c r="J80" i="21"/>
  <c r="J79" i="21" s="1"/>
  <c r="J78" i="21" s="1"/>
  <c r="J77" i="21" s="1"/>
  <c r="J76" i="21" s="1"/>
  <c r="J85" i="21"/>
  <c r="J84" i="21" s="1"/>
  <c r="J83" i="21" s="1"/>
  <c r="J82" i="21" s="1"/>
  <c r="J92" i="21"/>
  <c r="J91" i="21" s="1"/>
  <c r="J95" i="21"/>
  <c r="J94" i="21" s="1"/>
  <c r="J100" i="21"/>
  <c r="J99" i="21" s="1"/>
  <c r="J98" i="21" s="1"/>
  <c r="J97" i="21" s="1"/>
  <c r="J102" i="21"/>
  <c r="J107" i="21"/>
  <c r="J106" i="21" s="1"/>
  <c r="J105" i="21" s="1"/>
  <c r="J104" i="21" s="1"/>
  <c r="J112" i="21"/>
  <c r="J111" i="21" s="1"/>
  <c r="J110" i="21" s="1"/>
  <c r="J109" i="21" s="1"/>
  <c r="J117" i="21"/>
  <c r="J116" i="21" s="1"/>
  <c r="J120" i="21"/>
  <c r="J122" i="21"/>
  <c r="J124" i="21"/>
  <c r="J129" i="21"/>
  <c r="J131" i="21"/>
  <c r="J136" i="21"/>
  <c r="J135" i="21" s="1"/>
  <c r="J134" i="21" s="1"/>
  <c r="J133" i="21" s="1"/>
  <c r="J141" i="21"/>
  <c r="J140" i="21" s="1"/>
  <c r="J139" i="21" s="1"/>
  <c r="J138" i="21" s="1"/>
  <c r="J146" i="21"/>
  <c r="J148" i="21"/>
  <c r="J152" i="21"/>
  <c r="J154" i="21"/>
  <c r="J157" i="21"/>
  <c r="J156" i="21" s="1"/>
  <c r="J160" i="21"/>
  <c r="J159" i="21" s="1"/>
  <c r="J167" i="21"/>
  <c r="J166" i="21" s="1"/>
  <c r="J165" i="21" s="1"/>
  <c r="J164" i="21" s="1"/>
  <c r="J163" i="21" s="1"/>
  <c r="J162" i="21" s="1"/>
  <c r="J175" i="21"/>
  <c r="J174" i="21" s="1"/>
  <c r="J178" i="21"/>
  <c r="J177" i="21" s="1"/>
  <c r="J183" i="21"/>
  <c r="J185" i="21"/>
  <c r="J187" i="21"/>
  <c r="J194" i="21"/>
  <c r="J193" i="21" s="1"/>
  <c r="J192" i="21" s="1"/>
  <c r="J191" i="21" s="1"/>
  <c r="J199" i="21"/>
  <c r="J198" i="21" s="1"/>
  <c r="J197" i="21" s="1"/>
  <c r="J196" i="21" s="1"/>
  <c r="J204" i="21"/>
  <c r="J203" i="21" s="1"/>
  <c r="J202" i="21" s="1"/>
  <c r="J201" i="21" s="1"/>
  <c r="J209" i="21"/>
  <c r="J208" i="21" s="1"/>
  <c r="J207" i="21" s="1"/>
  <c r="J206" i="21" s="1"/>
  <c r="J212" i="21"/>
  <c r="J211" i="21" s="1"/>
  <c r="J219" i="21"/>
  <c r="J218" i="21" s="1"/>
  <c r="J217" i="21" s="1"/>
  <c r="J223" i="21"/>
  <c r="J222" i="21" s="1"/>
  <c r="J221" i="21" s="1"/>
  <c r="J229" i="21"/>
  <c r="J228" i="21" s="1"/>
  <c r="J227" i="21" s="1"/>
  <c r="J226" i="21" s="1"/>
  <c r="J225" i="21" s="1"/>
  <c r="J234" i="21"/>
  <c r="J232" i="21" s="1"/>
  <c r="J231" i="21" s="1"/>
  <c r="J236" i="21"/>
  <c r="J235" i="21" s="1"/>
  <c r="J239" i="21"/>
  <c r="J238" i="21" s="1"/>
  <c r="J242" i="21"/>
  <c r="J241" i="21" s="1"/>
  <c r="J245" i="21"/>
  <c r="J244" i="21" s="1"/>
  <c r="J251" i="21"/>
  <c r="J250" i="21" s="1"/>
  <c r="J249" i="21" s="1"/>
  <c r="J248" i="21" s="1"/>
  <c r="J257" i="21"/>
  <c r="J256" i="21" s="1"/>
  <c r="J260" i="21"/>
  <c r="J259" i="21" s="1"/>
  <c r="J263" i="21"/>
  <c r="J262" i="21" s="1"/>
  <c r="J270" i="21"/>
  <c r="J269" i="21" s="1"/>
  <c r="J268" i="21" s="1"/>
  <c r="J267" i="21" s="1"/>
  <c r="J275" i="21"/>
  <c r="J274" i="21" s="1"/>
  <c r="J273" i="21" s="1"/>
  <c r="J272" i="21" s="1"/>
  <c r="J280" i="21"/>
  <c r="J279" i="21" s="1"/>
  <c r="J278" i="21" s="1"/>
  <c r="J277" i="21" s="1"/>
  <c r="J285" i="21"/>
  <c r="J284" i="21" s="1"/>
  <c r="J283" i="21" s="1"/>
  <c r="J282" i="21" s="1"/>
  <c r="J288" i="21"/>
  <c r="J287" i="21" s="1"/>
  <c r="J294" i="21"/>
  <c r="J293" i="21" s="1"/>
  <c r="J292" i="21" s="1"/>
  <c r="J295" i="21"/>
  <c r="J301" i="21"/>
  <c r="J300" i="21" s="1"/>
  <c r="J299" i="21" s="1"/>
  <c r="J298" i="21" s="1"/>
  <c r="J297" i="21" s="1"/>
  <c r="J291" i="21" s="1"/>
  <c r="J316" i="21"/>
  <c r="J315" i="21" s="1"/>
  <c r="J314" i="21" s="1"/>
  <c r="J313" i="21" s="1"/>
  <c r="J312" i="21" s="1"/>
  <c r="J321" i="21"/>
  <c r="J320" i="21" s="1"/>
  <c r="J319" i="21" s="1"/>
  <c r="J318" i="21" s="1"/>
  <c r="J326" i="21"/>
  <c r="J325" i="21" s="1"/>
  <c r="J329" i="21"/>
  <c r="J328" i="21" s="1"/>
  <c r="J333" i="21"/>
  <c r="J332" i="21" s="1"/>
  <c r="J331" i="21" s="1"/>
  <c r="J345" i="21"/>
  <c r="J344" i="21" s="1"/>
  <c r="J343" i="21" s="1"/>
  <c r="J342" i="21" s="1"/>
  <c r="J353" i="21"/>
  <c r="J352" i="21" s="1"/>
  <c r="J356" i="21"/>
  <c r="J355" i="21" s="1"/>
  <c r="J361" i="21"/>
  <c r="J360" i="21" s="1"/>
  <c r="J359" i="21" s="1"/>
  <c r="J358" i="21" s="1"/>
  <c r="J366" i="21"/>
  <c r="J365" i="21" s="1"/>
  <c r="J364" i="21" s="1"/>
  <c r="J363" i="21" s="1"/>
  <c r="J371" i="21"/>
  <c r="J370" i="21" s="1"/>
  <c r="J369" i="21" s="1"/>
  <c r="J368" i="21" s="1"/>
  <c r="J378" i="21"/>
  <c r="J377" i="21" s="1"/>
  <c r="J381" i="21"/>
  <c r="J380" i="21" s="1"/>
  <c r="J384" i="21"/>
  <c r="J383" i="21" s="1"/>
  <c r="J387" i="21"/>
  <c r="J386" i="21" s="1"/>
  <c r="J392" i="21"/>
  <c r="J391" i="21" s="1"/>
  <c r="J390" i="21" s="1"/>
  <c r="J389" i="21" s="1"/>
  <c r="J397" i="21"/>
  <c r="J396" i="21" s="1"/>
  <c r="J395" i="21" s="1"/>
  <c r="J400" i="21"/>
  <c r="J399" i="21" s="1"/>
  <c r="J405" i="21"/>
  <c r="J404" i="21" s="1"/>
  <c r="J403" i="21" s="1"/>
  <c r="J402" i="21" s="1"/>
  <c r="J410" i="21"/>
  <c r="J409" i="21" s="1"/>
  <c r="J408" i="21" s="1"/>
  <c r="J407" i="21" s="1"/>
  <c r="J417" i="21"/>
  <c r="J416" i="21" s="1"/>
  <c r="J415" i="21" s="1"/>
  <c r="J414" i="21" s="1"/>
  <c r="J413" i="21" s="1"/>
  <c r="J423" i="21"/>
  <c r="J422" i="21" s="1"/>
  <c r="J421" i="21" s="1"/>
  <c r="J420" i="21" s="1"/>
  <c r="J428" i="21"/>
  <c r="J427" i="21" s="1"/>
  <c r="J426" i="21" s="1"/>
  <c r="J425" i="21" s="1"/>
  <c r="J433" i="21"/>
  <c r="J432" i="21" s="1"/>
  <c r="J431" i="21" s="1"/>
  <c r="J430" i="21" s="1"/>
  <c r="J438" i="21"/>
  <c r="J437" i="21" s="1"/>
  <c r="J436" i="21" s="1"/>
  <c r="J435" i="21" s="1"/>
  <c r="J445" i="21"/>
  <c r="J444" i="21" s="1"/>
  <c r="J448" i="21"/>
  <c r="J450" i="21"/>
  <c r="J453" i="21"/>
  <c r="J455" i="21"/>
  <c r="J457" i="21"/>
  <c r="J465" i="21"/>
  <c r="J464" i="21" s="1"/>
  <c r="J468" i="21"/>
  <c r="J467" i="21" s="1"/>
  <c r="J471" i="21"/>
  <c r="J470" i="21" s="1"/>
  <c r="J475" i="21"/>
  <c r="J474" i="21" s="1"/>
  <c r="J473" i="21" s="1"/>
  <c r="J478" i="21"/>
  <c r="J477" i="21" s="1"/>
  <c r="J483" i="21"/>
  <c r="J485" i="21"/>
  <c r="J490" i="21"/>
  <c r="J489" i="21" s="1"/>
  <c r="J488" i="21" s="1"/>
  <c r="J493" i="21"/>
  <c r="J492" i="21" s="1"/>
  <c r="J496" i="21"/>
  <c r="J495" i="21" s="1"/>
  <c r="J503" i="21"/>
  <c r="J502" i="21" s="1"/>
  <c r="J506" i="21"/>
  <c r="J505" i="21" s="1"/>
  <c r="J509" i="21"/>
  <c r="J511" i="21"/>
  <c r="J513" i="21"/>
  <c r="J521" i="21"/>
  <c r="J520" i="21" s="1"/>
  <c r="J519" i="21" s="1"/>
  <c r="J518" i="21" s="1"/>
  <c r="J517" i="21" s="1"/>
  <c r="J516" i="21" s="1"/>
  <c r="J528" i="21"/>
  <c r="J527" i="21" s="1"/>
  <c r="J526" i="21" s="1"/>
  <c r="J525" i="21" s="1"/>
  <c r="J524" i="21" s="1"/>
  <c r="J534" i="21"/>
  <c r="J533" i="21" s="1"/>
  <c r="J532" i="21" s="1"/>
  <c r="J530" i="21" s="1"/>
  <c r="J540" i="21"/>
  <c r="J539" i="21" s="1"/>
  <c r="J538" i="21" s="1"/>
  <c r="J537" i="21" s="1"/>
  <c r="J545" i="21"/>
  <c r="J544" i="21" s="1"/>
  <c r="J543" i="21" s="1"/>
  <c r="J542" i="21" s="1"/>
  <c r="J550" i="21"/>
  <c r="J549" i="21" s="1"/>
  <c r="J548" i="21" s="1"/>
  <c r="J547" i="21" s="1"/>
  <c r="J557" i="21"/>
  <c r="J556" i="21" s="1"/>
  <c r="J555" i="21" s="1"/>
  <c r="J554" i="21" s="1"/>
  <c r="J553" i="21" s="1"/>
  <c r="J552" i="21" s="1"/>
  <c r="J565" i="21"/>
  <c r="J567" i="21"/>
  <c r="J572" i="21"/>
  <c r="J571" i="21" s="1"/>
  <c r="J570" i="21" s="1"/>
  <c r="J569" i="21" s="1"/>
  <c r="J579" i="21"/>
  <c r="J578" i="21" s="1"/>
  <c r="J577" i="21" s="1"/>
  <c r="J576" i="21" s="1"/>
  <c r="J575" i="21" s="1"/>
  <c r="J574" i="21" s="1"/>
  <c r="J586" i="21"/>
  <c r="J585" i="21" s="1"/>
  <c r="J584" i="21" s="1"/>
  <c r="J583" i="21" s="1"/>
  <c r="J582" i="21" s="1"/>
  <c r="J581" i="21" s="1"/>
  <c r="J593" i="21"/>
  <c r="J592" i="21" s="1"/>
  <c r="J596" i="21"/>
  <c r="J595" i="21" s="1"/>
  <c r="J602" i="21"/>
  <c r="J601" i="21" s="1"/>
  <c r="J600" i="21" s="1"/>
  <c r="J599" i="21" s="1"/>
  <c r="J598" i="21" s="1"/>
  <c r="J609" i="21"/>
  <c r="J608" i="21" s="1"/>
  <c r="J607" i="21" s="1"/>
  <c r="J606" i="21" s="1"/>
  <c r="J605" i="21" s="1"/>
  <c r="J615" i="21"/>
  <c r="J614" i="21" s="1"/>
  <c r="J618" i="21"/>
  <c r="J617" i="21" s="1"/>
  <c r="J613" i="21" s="1"/>
  <c r="J612" i="21" s="1"/>
  <c r="J611" i="21" s="1"/>
  <c r="J623" i="21"/>
  <c r="J622" i="21" s="1"/>
  <c r="J621" i="21" s="1"/>
  <c r="J620" i="21" s="1"/>
  <c r="J15" i="21"/>
  <c r="J14" i="21" s="1"/>
  <c r="J18" i="21"/>
  <c r="J17" i="21" s="1"/>
  <c r="J24" i="21"/>
  <c r="J27" i="21"/>
  <c r="J29" i="21"/>
  <c r="J31" i="21"/>
  <c r="J37" i="21"/>
  <c r="J36" i="21" s="1"/>
  <c r="J40" i="21"/>
  <c r="J42" i="21"/>
  <c r="J44" i="21"/>
  <c r="J50" i="21"/>
  <c r="J49" i="21" s="1"/>
  <c r="J48" i="21" s="1"/>
  <c r="J47" i="21" s="1"/>
  <c r="J46" i="21" s="1"/>
  <c r="J56" i="21"/>
  <c r="J55" i="21" s="1"/>
  <c r="J59" i="21"/>
  <c r="J61" i="21"/>
  <c r="J63" i="21"/>
  <c r="J67" i="21"/>
  <c r="J66" i="21" s="1"/>
  <c r="J72" i="21"/>
  <c r="J564" i="21" l="1"/>
  <c r="J563" i="21" s="1"/>
  <c r="J562" i="21" s="1"/>
  <c r="J536" i="21"/>
  <c r="J523" i="21" s="1"/>
  <c r="J515" i="21" s="1"/>
  <c r="J447" i="21"/>
  <c r="J69" i="21"/>
  <c r="J65" i="21" s="1"/>
  <c r="J39" i="21"/>
  <c r="J482" i="21"/>
  <c r="J481" i="21" s="1"/>
  <c r="J480" i="21" s="1"/>
  <c r="J119" i="21"/>
  <c r="J115" i="21" s="1"/>
  <c r="J114" i="21" s="1"/>
  <c r="J128" i="21"/>
  <c r="J127" i="21" s="1"/>
  <c r="J90" i="21"/>
  <c r="J89" i="21" s="1"/>
  <c r="J88" i="21" s="1"/>
  <c r="J145" i="21"/>
  <c r="J144" i="21" s="1"/>
  <c r="J151" i="21"/>
  <c r="J150" i="21" s="1"/>
  <c r="J173" i="21"/>
  <c r="J172" i="21" s="1"/>
  <c r="J182" i="21"/>
  <c r="J181" i="21" s="1"/>
  <c r="J180" i="21" s="1"/>
  <c r="J216" i="21"/>
  <c r="J215" i="21" s="1"/>
  <c r="J324" i="21"/>
  <c r="J323" i="21" s="1"/>
  <c r="J311" i="21" s="1"/>
  <c r="J376" i="21"/>
  <c r="J375" i="21" s="1"/>
  <c r="J394" i="21"/>
  <c r="J419" i="21"/>
  <c r="J412" i="21" s="1"/>
  <c r="J508" i="21"/>
  <c r="J501" i="21" s="1"/>
  <c r="J500" i="21" s="1"/>
  <c r="J499" i="21" s="1"/>
  <c r="J498" i="21" s="1"/>
  <c r="J604" i="21"/>
  <c r="J463" i="21"/>
  <c r="J462" i="21" s="1"/>
  <c r="J452" i="21"/>
  <c r="J351" i="21"/>
  <c r="J350" i="21" s="1"/>
  <c r="J349" i="21" s="1"/>
  <c r="J348" i="21" s="1"/>
  <c r="J255" i="21"/>
  <c r="J254" i="21" s="1"/>
  <c r="J253" i="21" s="1"/>
  <c r="J247" i="21" s="1"/>
  <c r="J591" i="21"/>
  <c r="J590" i="21" s="1"/>
  <c r="J589" i="21" s="1"/>
  <c r="J190" i="21"/>
  <c r="J189" i="21" s="1"/>
  <c r="J561" i="21"/>
  <c r="J560" i="21" s="1"/>
  <c r="J559" i="21" s="1"/>
  <c r="J58" i="21"/>
  <c r="J35" i="21"/>
  <c r="J34" i="21" s="1"/>
  <c r="J33" i="21" s="1"/>
  <c r="J26" i="21"/>
  <c r="J23" i="21" s="1"/>
  <c r="J22" i="21" s="1"/>
  <c r="J21" i="21" s="1"/>
  <c r="J20" i="21" s="1"/>
  <c r="J13" i="21"/>
  <c r="J12" i="21" s="1"/>
  <c r="J11" i="21" s="1"/>
  <c r="J54" i="21"/>
  <c r="H9" i="21"/>
  <c r="H16" i="21"/>
  <c r="H19" i="21"/>
  <c r="H25" i="21"/>
  <c r="H28" i="21"/>
  <c r="H30" i="21"/>
  <c r="H32" i="21"/>
  <c r="H38" i="21"/>
  <c r="H41" i="21"/>
  <c r="H43" i="21"/>
  <c r="H45" i="21"/>
  <c r="H51" i="21"/>
  <c r="H57" i="21"/>
  <c r="H60" i="21"/>
  <c r="H62" i="21"/>
  <c r="H64" i="21"/>
  <c r="H68" i="21"/>
  <c r="H71" i="21"/>
  <c r="H73" i="21"/>
  <c r="H75" i="21"/>
  <c r="H81" i="21"/>
  <c r="H86" i="21"/>
  <c r="H93" i="21"/>
  <c r="H96" i="21"/>
  <c r="H101" i="21"/>
  <c r="H103" i="21"/>
  <c r="H108" i="21"/>
  <c r="H113" i="21"/>
  <c r="H118" i="21"/>
  <c r="H121" i="21"/>
  <c r="H123" i="21"/>
  <c r="H125" i="21"/>
  <c r="H130" i="21"/>
  <c r="H132" i="21"/>
  <c r="H137" i="21"/>
  <c r="H142" i="21"/>
  <c r="H147" i="21"/>
  <c r="H149" i="21"/>
  <c r="H153" i="21"/>
  <c r="H155" i="21"/>
  <c r="H158" i="21"/>
  <c r="H161" i="21"/>
  <c r="H168" i="21"/>
  <c r="H176" i="21"/>
  <c r="H179" i="21"/>
  <c r="H184" i="21"/>
  <c r="H186" i="21"/>
  <c r="H188" i="21"/>
  <c r="H195" i="21"/>
  <c r="H200" i="21"/>
  <c r="H205" i="21"/>
  <c r="H210" i="21"/>
  <c r="H213" i="21"/>
  <c r="H220" i="21"/>
  <c r="H224" i="21"/>
  <c r="H230" i="21"/>
  <c r="H237" i="21"/>
  <c r="H240" i="21"/>
  <c r="H243" i="21"/>
  <c r="H246" i="21"/>
  <c r="H252" i="21"/>
  <c r="H258" i="21"/>
  <c r="H261" i="21"/>
  <c r="H264" i="21"/>
  <c r="H265" i="21"/>
  <c r="H266" i="21"/>
  <c r="H271" i="21"/>
  <c r="H276" i="21"/>
  <c r="H281" i="21"/>
  <c r="H286" i="21"/>
  <c r="H289" i="21"/>
  <c r="H296" i="21"/>
  <c r="H302" i="21"/>
  <c r="H317" i="21"/>
  <c r="H322" i="21"/>
  <c r="H327" i="21"/>
  <c r="H330" i="21"/>
  <c r="H334" i="21"/>
  <c r="H346" i="21"/>
  <c r="H354" i="21"/>
  <c r="H357" i="21"/>
  <c r="H362" i="21"/>
  <c r="H367" i="21"/>
  <c r="H372" i="21"/>
  <c r="H379" i="21"/>
  <c r="H382" i="21"/>
  <c r="H385" i="21"/>
  <c r="H388" i="21"/>
  <c r="H393" i="21"/>
  <c r="H398" i="21"/>
  <c r="H401" i="21"/>
  <c r="H406" i="21"/>
  <c r="H411" i="21"/>
  <c r="H418" i="21"/>
  <c r="H424" i="21"/>
  <c r="H429" i="21"/>
  <c r="H434" i="21"/>
  <c r="H439" i="21"/>
  <c r="H446" i="21"/>
  <c r="H449" i="21"/>
  <c r="H451" i="21"/>
  <c r="H454" i="21"/>
  <c r="H456" i="21"/>
  <c r="H458" i="21"/>
  <c r="H466" i="21"/>
  <c r="H469" i="21"/>
  <c r="H472" i="21"/>
  <c r="H476" i="21"/>
  <c r="H479" i="21"/>
  <c r="H484" i="21"/>
  <c r="H486" i="21"/>
  <c r="H491" i="21"/>
  <c r="H494" i="21"/>
  <c r="H497" i="21"/>
  <c r="H504" i="21"/>
  <c r="H507" i="21"/>
  <c r="H510" i="21"/>
  <c r="H512" i="21"/>
  <c r="H514" i="21"/>
  <c r="H522" i="21"/>
  <c r="H529" i="21"/>
  <c r="H531" i="21"/>
  <c r="H535" i="21"/>
  <c r="H541" i="21"/>
  <c r="H546" i="21"/>
  <c r="H551" i="21"/>
  <c r="H558" i="21"/>
  <c r="H566" i="21"/>
  <c r="H568" i="21"/>
  <c r="H573" i="21"/>
  <c r="H580" i="21"/>
  <c r="H587" i="21"/>
  <c r="H594" i="21"/>
  <c r="H597" i="21"/>
  <c r="H603" i="21"/>
  <c r="H610" i="21"/>
  <c r="H616" i="21"/>
  <c r="H619" i="21"/>
  <c r="H624" i="21"/>
  <c r="G623" i="21"/>
  <c r="G622" i="21" s="1"/>
  <c r="G621" i="21" s="1"/>
  <c r="G620" i="21" s="1"/>
  <c r="G618" i="21"/>
  <c r="G617" i="21" s="1"/>
  <c r="G615" i="21"/>
  <c r="G614" i="21" s="1"/>
  <c r="G609" i="21"/>
  <c r="G608" i="21" s="1"/>
  <c r="G607" i="21" s="1"/>
  <c r="G606" i="21" s="1"/>
  <c r="G605" i="21" s="1"/>
  <c r="G596" i="21"/>
  <c r="G595" i="21" s="1"/>
  <c r="G593" i="21"/>
  <c r="G592" i="21" s="1"/>
  <c r="G586" i="21"/>
  <c r="G585" i="21" s="1"/>
  <c r="G584" i="21" s="1"/>
  <c r="G583" i="21" s="1"/>
  <c r="G582" i="21" s="1"/>
  <c r="G581" i="21" s="1"/>
  <c r="G579" i="21"/>
  <c r="G578" i="21" s="1"/>
  <c r="G577" i="21" s="1"/>
  <c r="G576" i="21" s="1"/>
  <c r="G575" i="21" s="1"/>
  <c r="G574" i="21" s="1"/>
  <c r="G572" i="21"/>
  <c r="G571" i="21" s="1"/>
  <c r="G570" i="21" s="1"/>
  <c r="G569" i="21" s="1"/>
  <c r="G567" i="21"/>
  <c r="G565" i="21"/>
  <c r="G557" i="21"/>
  <c r="G556" i="21" s="1"/>
  <c r="G555" i="21" s="1"/>
  <c r="G554" i="21" s="1"/>
  <c r="G553" i="21" s="1"/>
  <c r="G552" i="21" s="1"/>
  <c r="G545" i="21"/>
  <c r="G544" i="21" s="1"/>
  <c r="G543" i="21" s="1"/>
  <c r="G542" i="21" s="1"/>
  <c r="G540" i="21"/>
  <c r="G539" i="21" s="1"/>
  <c r="G538" i="21" s="1"/>
  <c r="G537" i="21" s="1"/>
  <c r="G534" i="21"/>
  <c r="G533" i="21" s="1"/>
  <c r="G532" i="21" s="1"/>
  <c r="G530" i="21" s="1"/>
  <c r="G528" i="21"/>
  <c r="G527" i="21" s="1"/>
  <c r="G526" i="21" s="1"/>
  <c r="G525" i="21" s="1"/>
  <c r="G524" i="21" s="1"/>
  <c r="G521" i="21"/>
  <c r="G520" i="21" s="1"/>
  <c r="G519" i="21" s="1"/>
  <c r="G518" i="21" s="1"/>
  <c r="G517" i="21" s="1"/>
  <c r="G516" i="21" s="1"/>
  <c r="G513" i="21"/>
  <c r="G511" i="21"/>
  <c r="G509" i="21"/>
  <c r="G503" i="21"/>
  <c r="G502" i="21" s="1"/>
  <c r="G496" i="21"/>
  <c r="G495" i="21" s="1"/>
  <c r="G493" i="21"/>
  <c r="G492" i="21" s="1"/>
  <c r="G490" i="21"/>
  <c r="G489" i="21" s="1"/>
  <c r="G488" i="21" s="1"/>
  <c r="G487" i="21" s="1"/>
  <c r="G483" i="21"/>
  <c r="G482" i="21" s="1"/>
  <c r="G481" i="21" s="1"/>
  <c r="G480" i="21" s="1"/>
  <c r="G478" i="21"/>
  <c r="G477" i="21" s="1"/>
  <c r="G475" i="21"/>
  <c r="G474" i="21" s="1"/>
  <c r="G473" i="21" s="1"/>
  <c r="G471" i="21"/>
  <c r="G470" i="21" s="1"/>
  <c r="G468" i="21"/>
  <c r="G467" i="21" s="1"/>
  <c r="G465" i="21"/>
  <c r="G464" i="21" s="1"/>
  <c r="G457" i="21"/>
  <c r="G455" i="21"/>
  <c r="G453" i="21"/>
  <c r="G450" i="21"/>
  <c r="G448" i="21"/>
  <c r="G445" i="21"/>
  <c r="G444" i="21" s="1"/>
  <c r="G438" i="21"/>
  <c r="G437" i="21" s="1"/>
  <c r="G436" i="21" s="1"/>
  <c r="G435" i="21" s="1"/>
  <c r="G433" i="21"/>
  <c r="G432" i="21" s="1"/>
  <c r="G431" i="21" s="1"/>
  <c r="G430" i="21" s="1"/>
  <c r="G428" i="21"/>
  <c r="G427" i="21" s="1"/>
  <c r="G426" i="21" s="1"/>
  <c r="G425" i="21" s="1"/>
  <c r="G423" i="21"/>
  <c r="G422" i="21" s="1"/>
  <c r="G421" i="21" s="1"/>
  <c r="G420" i="21" s="1"/>
  <c r="G417" i="21"/>
  <c r="G416" i="21" s="1"/>
  <c r="G415" i="21" s="1"/>
  <c r="G414" i="21" s="1"/>
  <c r="G413" i="21" s="1"/>
  <c r="G410" i="21"/>
  <c r="G409" i="21" s="1"/>
  <c r="G408" i="21" s="1"/>
  <c r="G407" i="21" s="1"/>
  <c r="G405" i="21"/>
  <c r="G404" i="21" s="1"/>
  <c r="G403" i="21" s="1"/>
  <c r="G402" i="21" s="1"/>
  <c r="G400" i="21"/>
  <c r="G399" i="21" s="1"/>
  <c r="G397" i="21"/>
  <c r="G396" i="21" s="1"/>
  <c r="G395" i="21" s="1"/>
  <c r="G392" i="21"/>
  <c r="G391" i="21" s="1"/>
  <c r="G390" i="21" s="1"/>
  <c r="G389" i="21" s="1"/>
  <c r="G387" i="21"/>
  <c r="G386" i="21" s="1"/>
  <c r="G384" i="21"/>
  <c r="G383" i="21" s="1"/>
  <c r="G381" i="21"/>
  <c r="G380" i="21" s="1"/>
  <c r="G378" i="21"/>
  <c r="G377" i="21" s="1"/>
  <c r="G371" i="21"/>
  <c r="G370" i="21" s="1"/>
  <c r="G369" i="21" s="1"/>
  <c r="G368" i="21" s="1"/>
  <c r="G366" i="21"/>
  <c r="G365" i="21" s="1"/>
  <c r="G364" i="21" s="1"/>
  <c r="G363" i="21" s="1"/>
  <c r="G361" i="21"/>
  <c r="G360" i="21" s="1"/>
  <c r="G359" i="21" s="1"/>
  <c r="G358" i="21" s="1"/>
  <c r="G356" i="21"/>
  <c r="G355" i="21" s="1"/>
  <c r="G353" i="21"/>
  <c r="G352" i="21" s="1"/>
  <c r="G345" i="21"/>
  <c r="G344" i="21" s="1"/>
  <c r="G343" i="21" s="1"/>
  <c r="G342" i="21" s="1"/>
  <c r="G333" i="21"/>
  <c r="G332" i="21" s="1"/>
  <c r="G331" i="21" s="1"/>
  <c r="G329" i="21"/>
  <c r="G328" i="21" s="1"/>
  <c r="G326" i="21"/>
  <c r="G325" i="21" s="1"/>
  <c r="G316" i="21"/>
  <c r="G315" i="21" s="1"/>
  <c r="G314" i="21" s="1"/>
  <c r="G313" i="21" s="1"/>
  <c r="G312" i="21" s="1"/>
  <c r="G301" i="21"/>
  <c r="G295" i="21"/>
  <c r="G294" i="21" s="1"/>
  <c r="G293" i="21" s="1"/>
  <c r="G292" i="21" s="1"/>
  <c r="G288" i="21"/>
  <c r="G287" i="21" s="1"/>
  <c r="G285" i="21"/>
  <c r="G284" i="21" s="1"/>
  <c r="G283" i="21" s="1"/>
  <c r="G282" i="21" s="1"/>
  <c r="G275" i="21"/>
  <c r="G274" i="21" s="1"/>
  <c r="G273" i="21" s="1"/>
  <c r="G272" i="21" s="1"/>
  <c r="G270" i="21"/>
  <c r="G269" i="21" s="1"/>
  <c r="G268" i="21" s="1"/>
  <c r="G267" i="21" s="1"/>
  <c r="G251" i="21"/>
  <c r="G250" i="21" s="1"/>
  <c r="G249" i="21" s="1"/>
  <c r="G248" i="21" s="1"/>
  <c r="G245" i="21"/>
  <c r="G244" i="21" s="1"/>
  <c r="G242" i="21"/>
  <c r="G241" i="21" s="1"/>
  <c r="G239" i="21"/>
  <c r="G238" i="21" s="1"/>
  <c r="G236" i="21"/>
  <c r="G235" i="21" s="1"/>
  <c r="G234" i="21"/>
  <c r="G233" i="21" s="1"/>
  <c r="G232" i="21" s="1"/>
  <c r="G231" i="21" s="1"/>
  <c r="G229" i="21"/>
  <c r="G228" i="21" s="1"/>
  <c r="G227" i="21" s="1"/>
  <c r="G226" i="21" s="1"/>
  <c r="G225" i="21" s="1"/>
  <c r="G219" i="21"/>
  <c r="G218" i="21" s="1"/>
  <c r="G217" i="21" s="1"/>
  <c r="G223" i="21"/>
  <c r="G222" i="21" s="1"/>
  <c r="G221" i="21" s="1"/>
  <c r="G212" i="21"/>
  <c r="G211" i="21" s="1"/>
  <c r="G209" i="21"/>
  <c r="G208" i="21" s="1"/>
  <c r="G207" i="21" s="1"/>
  <c r="G206" i="21" s="1"/>
  <c r="G204" i="21"/>
  <c r="G203" i="21" s="1"/>
  <c r="G202" i="21" s="1"/>
  <c r="G201" i="21" s="1"/>
  <c r="G199" i="21"/>
  <c r="G198" i="21" s="1"/>
  <c r="G197" i="21" s="1"/>
  <c r="G196" i="21" s="1"/>
  <c r="G194" i="21"/>
  <c r="G193" i="21" s="1"/>
  <c r="G192" i="21" s="1"/>
  <c r="G191" i="21" s="1"/>
  <c r="G187" i="21"/>
  <c r="G185" i="21"/>
  <c r="G183" i="21"/>
  <c r="G178" i="21"/>
  <c r="G177" i="21" s="1"/>
  <c r="G175" i="21"/>
  <c r="G174" i="21" s="1"/>
  <c r="G167" i="21"/>
  <c r="G166" i="21" s="1"/>
  <c r="G165" i="21" s="1"/>
  <c r="G164" i="21" s="1"/>
  <c r="G163" i="21" s="1"/>
  <c r="G162" i="21" s="1"/>
  <c r="G160" i="21"/>
  <c r="G159" i="21" s="1"/>
  <c r="G157" i="21"/>
  <c r="G156" i="21" s="1"/>
  <c r="G154" i="21"/>
  <c r="G152" i="21"/>
  <c r="G148" i="21"/>
  <c r="G146" i="21"/>
  <c r="G141" i="21"/>
  <c r="G140" i="21" s="1"/>
  <c r="G139" i="21" s="1"/>
  <c r="G138" i="21" s="1"/>
  <c r="G136" i="21"/>
  <c r="G135" i="21" s="1"/>
  <c r="G134" i="21" s="1"/>
  <c r="G133" i="21" s="1"/>
  <c r="G112" i="21"/>
  <c r="G111" i="21" s="1"/>
  <c r="G110" i="21" s="1"/>
  <c r="G109" i="21" s="1"/>
  <c r="G107" i="21"/>
  <c r="G106" i="21" s="1"/>
  <c r="G105" i="21" s="1"/>
  <c r="G104" i="21" s="1"/>
  <c r="G102" i="21"/>
  <c r="G100" i="21"/>
  <c r="G95" i="21"/>
  <c r="G94" i="21" s="1"/>
  <c r="G92" i="21"/>
  <c r="G91" i="21" s="1"/>
  <c r="G85" i="21"/>
  <c r="G84" i="21" s="1"/>
  <c r="G83" i="21" s="1"/>
  <c r="G82" i="21" s="1"/>
  <c r="G80" i="21"/>
  <c r="G79" i="21" s="1"/>
  <c r="G78" i="21" s="1"/>
  <c r="G77" i="21" s="1"/>
  <c r="G76" i="21" s="1"/>
  <c r="G74" i="21"/>
  <c r="G72" i="21"/>
  <c r="G70" i="21"/>
  <c r="G67" i="21"/>
  <c r="G66" i="21" s="1"/>
  <c r="G63" i="21"/>
  <c r="G61" i="21"/>
  <c r="G59" i="21"/>
  <c r="G56" i="21"/>
  <c r="G55" i="21" s="1"/>
  <c r="G50" i="21"/>
  <c r="G49" i="21" s="1"/>
  <c r="G48" i="21" s="1"/>
  <c r="G47" i="21" s="1"/>
  <c r="G46" i="21" s="1"/>
  <c r="G44" i="21"/>
  <c r="G42" i="21"/>
  <c r="G40" i="21"/>
  <c r="G37" i="21"/>
  <c r="G36" i="21" s="1"/>
  <c r="G31" i="21"/>
  <c r="G29" i="21"/>
  <c r="G27" i="21"/>
  <c r="G24" i="21"/>
  <c r="G18" i="21"/>
  <c r="G17" i="21" s="1"/>
  <c r="G15" i="21"/>
  <c r="G14" i="21" s="1"/>
  <c r="I623" i="21"/>
  <c r="F623" i="21"/>
  <c r="H623" i="21" s="1"/>
  <c r="I618" i="21"/>
  <c r="F618" i="21"/>
  <c r="I615" i="21"/>
  <c r="F615" i="21"/>
  <c r="F614" i="21" s="1"/>
  <c r="I609" i="21"/>
  <c r="K609" i="21" s="1"/>
  <c r="F609" i="21"/>
  <c r="F608" i="21" s="1"/>
  <c r="F607" i="21" s="1"/>
  <c r="F606" i="21" s="1"/>
  <c r="F605" i="21" s="1"/>
  <c r="H605" i="21" s="1"/>
  <c r="I602" i="21"/>
  <c r="F602" i="21"/>
  <c r="I596" i="21"/>
  <c r="F596" i="21"/>
  <c r="F595" i="21" s="1"/>
  <c r="I593" i="21"/>
  <c r="F593" i="21"/>
  <c r="F592" i="21" s="1"/>
  <c r="I586" i="21"/>
  <c r="F586" i="21"/>
  <c r="I579" i="21"/>
  <c r="F579" i="21"/>
  <c r="F578" i="21" s="1"/>
  <c r="I572" i="21"/>
  <c r="F572" i="21"/>
  <c r="F571" i="21" s="1"/>
  <c r="F570" i="21" s="1"/>
  <c r="I567" i="21"/>
  <c r="K567" i="21" s="1"/>
  <c r="F567" i="21"/>
  <c r="I565" i="21"/>
  <c r="K565" i="21" s="1"/>
  <c r="F565" i="21"/>
  <c r="H565" i="21" s="1"/>
  <c r="I557" i="21"/>
  <c r="F557" i="21"/>
  <c r="F556" i="21" s="1"/>
  <c r="I550" i="21"/>
  <c r="F550" i="21"/>
  <c r="F549" i="21" s="1"/>
  <c r="F548" i="21" s="1"/>
  <c r="F547" i="21" s="1"/>
  <c r="H547" i="21" s="1"/>
  <c r="I545" i="21"/>
  <c r="F545" i="21"/>
  <c r="F544" i="21" s="1"/>
  <c r="I540" i="21"/>
  <c r="F540" i="21"/>
  <c r="I534" i="21"/>
  <c r="K534" i="21" s="1"/>
  <c r="F534" i="21"/>
  <c r="I528" i="21"/>
  <c r="K528" i="21" s="1"/>
  <c r="F528" i="21"/>
  <c r="F527" i="21" s="1"/>
  <c r="I521" i="21"/>
  <c r="K521" i="21" s="1"/>
  <c r="F521" i="21"/>
  <c r="I513" i="21"/>
  <c r="K513" i="21" s="1"/>
  <c r="F513" i="21"/>
  <c r="I511" i="21"/>
  <c r="K511" i="21" s="1"/>
  <c r="F511" i="21"/>
  <c r="I509" i="21"/>
  <c r="F509" i="21"/>
  <c r="I506" i="21"/>
  <c r="F506" i="21"/>
  <c r="F505" i="21" s="1"/>
  <c r="H505" i="21" s="1"/>
  <c r="I503" i="21"/>
  <c r="F503" i="21"/>
  <c r="I496" i="21"/>
  <c r="F496" i="21"/>
  <c r="I493" i="21"/>
  <c r="F493" i="21"/>
  <c r="F492" i="21" s="1"/>
  <c r="I490" i="21"/>
  <c r="F490" i="21"/>
  <c r="I485" i="21"/>
  <c r="K485" i="21" s="1"/>
  <c r="F485" i="21"/>
  <c r="H485" i="21" s="1"/>
  <c r="I483" i="21"/>
  <c r="K483" i="21" s="1"/>
  <c r="F483" i="21"/>
  <c r="F482" i="21"/>
  <c r="I478" i="21"/>
  <c r="K478" i="21" s="1"/>
  <c r="F478" i="21"/>
  <c r="F477" i="21" s="1"/>
  <c r="I475" i="21"/>
  <c r="K475" i="21" s="1"/>
  <c r="F475" i="21"/>
  <c r="F474" i="21"/>
  <c r="I471" i="21"/>
  <c r="F471" i="21"/>
  <c r="F470" i="21" s="1"/>
  <c r="I468" i="21"/>
  <c r="F468" i="21"/>
  <c r="I465" i="21"/>
  <c r="F465" i="21"/>
  <c r="I457" i="21"/>
  <c r="K457" i="21" s="1"/>
  <c r="F457" i="21"/>
  <c r="I455" i="21"/>
  <c r="K455" i="21" s="1"/>
  <c r="F455" i="21"/>
  <c r="I453" i="21"/>
  <c r="K453" i="21" s="1"/>
  <c r="F453" i="21"/>
  <c r="I450" i="21"/>
  <c r="K450" i="21" s="1"/>
  <c r="F450" i="21"/>
  <c r="H450" i="21" s="1"/>
  <c r="I448" i="21"/>
  <c r="F448" i="21"/>
  <c r="I445" i="21"/>
  <c r="F445" i="21"/>
  <c r="I438" i="21"/>
  <c r="F438" i="21"/>
  <c r="I433" i="21"/>
  <c r="F433" i="21"/>
  <c r="I428" i="21"/>
  <c r="F428" i="21"/>
  <c r="F427" i="21" s="1"/>
  <c r="I423" i="21"/>
  <c r="F423" i="21"/>
  <c r="I417" i="21"/>
  <c r="K417" i="21" s="1"/>
  <c r="F417" i="21"/>
  <c r="I410" i="21"/>
  <c r="K410" i="21" s="1"/>
  <c r="F410" i="21"/>
  <c r="F409" i="21" s="1"/>
  <c r="I405" i="21"/>
  <c r="K405" i="21" s="1"/>
  <c r="F405" i="21"/>
  <c r="F404" i="21" s="1"/>
  <c r="F403" i="21" s="1"/>
  <c r="I400" i="21"/>
  <c r="K400" i="21" s="1"/>
  <c r="F400" i="21"/>
  <c r="I397" i="21"/>
  <c r="K397" i="21" s="1"/>
  <c r="F397" i="21"/>
  <c r="I392" i="21"/>
  <c r="K392" i="21" s="1"/>
  <c r="F392" i="21"/>
  <c r="H392" i="21" s="1"/>
  <c r="I387" i="21"/>
  <c r="K387" i="21" s="1"/>
  <c r="F387" i="21"/>
  <c r="H387" i="21" s="1"/>
  <c r="I384" i="21"/>
  <c r="K384" i="21" s="1"/>
  <c r="F384" i="21"/>
  <c r="I383" i="21"/>
  <c r="K383" i="21" s="1"/>
  <c r="I381" i="21"/>
  <c r="K381" i="21" s="1"/>
  <c r="F381" i="21"/>
  <c r="F380" i="21" s="1"/>
  <c r="I378" i="21"/>
  <c r="K378" i="21" s="1"/>
  <c r="F378" i="21"/>
  <c r="H378" i="21" s="1"/>
  <c r="I371" i="21"/>
  <c r="K371" i="21" s="1"/>
  <c r="F371" i="21"/>
  <c r="I370" i="21"/>
  <c r="I366" i="21"/>
  <c r="K366" i="21" s="1"/>
  <c r="F366" i="21"/>
  <c r="I361" i="21"/>
  <c r="K361" i="21" s="1"/>
  <c r="F361" i="21"/>
  <c r="I356" i="21"/>
  <c r="K356" i="21" s="1"/>
  <c r="F356" i="21"/>
  <c r="F355" i="21" s="1"/>
  <c r="I353" i="21"/>
  <c r="K353" i="21" s="1"/>
  <c r="F353" i="21"/>
  <c r="I345" i="21"/>
  <c r="F345" i="21"/>
  <c r="H345" i="21" s="1"/>
  <c r="I333" i="21"/>
  <c r="K333" i="21" s="1"/>
  <c r="F333" i="21"/>
  <c r="I329" i="21"/>
  <c r="F329" i="21"/>
  <c r="I326" i="21"/>
  <c r="K326" i="21" s="1"/>
  <c r="F326" i="21"/>
  <c r="H326" i="21" s="1"/>
  <c r="I321" i="21"/>
  <c r="F321" i="21"/>
  <c r="F320" i="21" s="1"/>
  <c r="F319" i="21" s="1"/>
  <c r="F318" i="21" s="1"/>
  <c r="H318" i="21" s="1"/>
  <c r="I316" i="21"/>
  <c r="K316" i="21" s="1"/>
  <c r="F316" i="21"/>
  <c r="I301" i="21"/>
  <c r="K301" i="21" s="1"/>
  <c r="F300" i="21"/>
  <c r="F299" i="21" s="1"/>
  <c r="I295" i="21"/>
  <c r="F295" i="21"/>
  <c r="I288" i="21"/>
  <c r="F288" i="21"/>
  <c r="F287" i="21" s="1"/>
  <c r="I285" i="21"/>
  <c r="F285" i="21"/>
  <c r="I280" i="21"/>
  <c r="F280" i="21"/>
  <c r="F279" i="21" s="1"/>
  <c r="F278" i="21" s="1"/>
  <c r="F277" i="21" s="1"/>
  <c r="H277" i="21" s="1"/>
  <c r="I275" i="21"/>
  <c r="F275" i="21"/>
  <c r="I270" i="21"/>
  <c r="F270" i="21"/>
  <c r="I263" i="21"/>
  <c r="F263" i="21"/>
  <c r="F262" i="21" s="1"/>
  <c r="H262" i="21" s="1"/>
  <c r="I260" i="21"/>
  <c r="F260" i="21"/>
  <c r="F259" i="21" s="1"/>
  <c r="H259" i="21" s="1"/>
  <c r="I257" i="21"/>
  <c r="F257" i="21"/>
  <c r="F256" i="21" s="1"/>
  <c r="H256" i="21" s="1"/>
  <c r="I251" i="21"/>
  <c r="K251" i="21" s="1"/>
  <c r="F251" i="21"/>
  <c r="I245" i="21"/>
  <c r="F245" i="21"/>
  <c r="I242" i="21"/>
  <c r="F242" i="21"/>
  <c r="F241" i="21" s="1"/>
  <c r="I239" i="21"/>
  <c r="F239" i="21"/>
  <c r="I236" i="21"/>
  <c r="F236" i="21"/>
  <c r="I234" i="21"/>
  <c r="F234" i="21"/>
  <c r="I229" i="21"/>
  <c r="K229" i="21" s="1"/>
  <c r="F229" i="21"/>
  <c r="I223" i="21"/>
  <c r="F223" i="21"/>
  <c r="F222" i="21" s="1"/>
  <c r="I219" i="21"/>
  <c r="F219" i="21"/>
  <c r="I212" i="21"/>
  <c r="K212" i="21" s="1"/>
  <c r="F212" i="21"/>
  <c r="I209" i="21"/>
  <c r="K209" i="21" s="1"/>
  <c r="F209" i="21"/>
  <c r="F208" i="21" s="1"/>
  <c r="I204" i="21"/>
  <c r="K204" i="21" s="1"/>
  <c r="F204" i="21"/>
  <c r="I199" i="21"/>
  <c r="K199" i="21" s="1"/>
  <c r="F199" i="21"/>
  <c r="I194" i="21"/>
  <c r="K194" i="21" s="1"/>
  <c r="F194" i="21"/>
  <c r="I187" i="21"/>
  <c r="K187" i="21" s="1"/>
  <c r="F187" i="21"/>
  <c r="I185" i="21"/>
  <c r="K185" i="21" s="1"/>
  <c r="F185" i="21"/>
  <c r="I183" i="21"/>
  <c r="K183" i="21" s="1"/>
  <c r="F183" i="21"/>
  <c r="I178" i="21"/>
  <c r="K178" i="21" s="1"/>
  <c r="F178" i="21"/>
  <c r="I175" i="21"/>
  <c r="K175" i="21" s="1"/>
  <c r="F175" i="21"/>
  <c r="I167" i="21"/>
  <c r="F167" i="21"/>
  <c r="I160" i="21"/>
  <c r="F160" i="21"/>
  <c r="I157" i="21"/>
  <c r="F157" i="21"/>
  <c r="F156" i="21" s="1"/>
  <c r="I154" i="21"/>
  <c r="K154" i="21" s="1"/>
  <c r="F154" i="21"/>
  <c r="I152" i="21"/>
  <c r="K152" i="21" s="1"/>
  <c r="F152" i="21"/>
  <c r="I148" i="21"/>
  <c r="K148" i="21" s="1"/>
  <c r="F148" i="21"/>
  <c r="I146" i="21"/>
  <c r="K146" i="21" s="1"/>
  <c r="F146" i="21"/>
  <c r="I141" i="21"/>
  <c r="K141" i="21" s="1"/>
  <c r="F141" i="21"/>
  <c r="F140" i="21" s="1"/>
  <c r="I136" i="21"/>
  <c r="K136" i="21" s="1"/>
  <c r="F136" i="21"/>
  <c r="I131" i="21"/>
  <c r="K131" i="21" s="1"/>
  <c r="F131" i="21"/>
  <c r="H131" i="21" s="1"/>
  <c r="I129" i="21"/>
  <c r="F129" i="21"/>
  <c r="H129" i="21" s="1"/>
  <c r="I124" i="21"/>
  <c r="K124" i="21" s="1"/>
  <c r="F124" i="21"/>
  <c r="H124" i="21" s="1"/>
  <c r="I122" i="21"/>
  <c r="K122" i="21" s="1"/>
  <c r="F122" i="21"/>
  <c r="H122" i="21" s="1"/>
  <c r="I120" i="21"/>
  <c r="K120" i="21" s="1"/>
  <c r="F120" i="21"/>
  <c r="H120" i="21" s="1"/>
  <c r="I117" i="21"/>
  <c r="F117" i="21"/>
  <c r="F116" i="21" s="1"/>
  <c r="H116" i="21" s="1"/>
  <c r="I112" i="21"/>
  <c r="F112" i="21"/>
  <c r="I107" i="21"/>
  <c r="F107" i="21"/>
  <c r="I102" i="21"/>
  <c r="K102" i="21" s="1"/>
  <c r="F102" i="21"/>
  <c r="H102" i="21" s="1"/>
  <c r="I100" i="21"/>
  <c r="K100" i="21" s="1"/>
  <c r="F100" i="21"/>
  <c r="I95" i="21"/>
  <c r="K95" i="21" s="1"/>
  <c r="F95" i="21"/>
  <c r="I92" i="21"/>
  <c r="K92" i="21" s="1"/>
  <c r="F92" i="21"/>
  <c r="I85" i="21"/>
  <c r="K85" i="21" s="1"/>
  <c r="F85" i="21"/>
  <c r="I80" i="21"/>
  <c r="K80" i="21" s="1"/>
  <c r="F80" i="21"/>
  <c r="I74" i="21"/>
  <c r="K74" i="21" s="1"/>
  <c r="F74" i="21"/>
  <c r="H74" i="21" s="1"/>
  <c r="I72" i="21"/>
  <c r="K72" i="21" s="1"/>
  <c r="F72" i="21"/>
  <c r="F70" i="21"/>
  <c r="I69" i="21"/>
  <c r="I67" i="21"/>
  <c r="K67" i="21" s="1"/>
  <c r="F67" i="21"/>
  <c r="I63" i="21"/>
  <c r="K63" i="21" s="1"/>
  <c r="F63" i="21"/>
  <c r="H63" i="21" s="1"/>
  <c r="I61" i="21"/>
  <c r="K61" i="21" s="1"/>
  <c r="F61" i="21"/>
  <c r="H61" i="21" s="1"/>
  <c r="I59" i="21"/>
  <c r="K59" i="21" s="1"/>
  <c r="F59" i="21"/>
  <c r="I56" i="21"/>
  <c r="K56" i="21" s="1"/>
  <c r="F56" i="21"/>
  <c r="F55" i="21" s="1"/>
  <c r="I50" i="21"/>
  <c r="K50" i="21" s="1"/>
  <c r="F50" i="21"/>
  <c r="F49" i="21" s="1"/>
  <c r="I44" i="21"/>
  <c r="K44" i="21" s="1"/>
  <c r="F44" i="21"/>
  <c r="H44" i="21" s="1"/>
  <c r="I42" i="21"/>
  <c r="K42" i="21" s="1"/>
  <c r="F42" i="21"/>
  <c r="I40" i="21"/>
  <c r="F40" i="21"/>
  <c r="H40" i="21" s="1"/>
  <c r="I37" i="21"/>
  <c r="F37" i="21"/>
  <c r="I31" i="21"/>
  <c r="K31" i="21" s="1"/>
  <c r="F31" i="21"/>
  <c r="I29" i="21"/>
  <c r="K29" i="21" s="1"/>
  <c r="F29" i="21"/>
  <c r="I27" i="21"/>
  <c r="K27" i="21" s="1"/>
  <c r="F27" i="21"/>
  <c r="H27" i="21" s="1"/>
  <c r="I24" i="21"/>
  <c r="K24" i="21" s="1"/>
  <c r="F24" i="21"/>
  <c r="I18" i="21"/>
  <c r="F18" i="21"/>
  <c r="H18" i="21" s="1"/>
  <c r="I15" i="21"/>
  <c r="F15" i="21"/>
  <c r="H112" i="21" l="1"/>
  <c r="G300" i="21"/>
  <c r="G299" i="21" s="1"/>
  <c r="G298" i="21" s="1"/>
  <c r="G297" i="21" s="1"/>
  <c r="G291" i="21" s="1"/>
  <c r="H301" i="21"/>
  <c r="H80" i="21"/>
  <c r="H167" i="21"/>
  <c r="H29" i="21"/>
  <c r="H42" i="21"/>
  <c r="G564" i="21"/>
  <c r="G563" i="21" s="1"/>
  <c r="G562" i="21" s="1"/>
  <c r="I26" i="21"/>
  <c r="K26" i="21" s="1"/>
  <c r="H59" i="21"/>
  <c r="K69" i="21"/>
  <c r="H251" i="21"/>
  <c r="H287" i="21"/>
  <c r="I365" i="21"/>
  <c r="H371" i="21"/>
  <c r="I399" i="21"/>
  <c r="K399" i="21" s="1"/>
  <c r="H405" i="21"/>
  <c r="H534" i="21"/>
  <c r="I386" i="21"/>
  <c r="K386" i="21" s="1"/>
  <c r="J290" i="21"/>
  <c r="H417" i="21"/>
  <c r="H72" i="21"/>
  <c r="I79" i="21"/>
  <c r="I78" i="21" s="1"/>
  <c r="I198" i="21"/>
  <c r="I197" i="21" s="1"/>
  <c r="I332" i="21"/>
  <c r="I331" i="21" s="1"/>
  <c r="K331" i="21" s="1"/>
  <c r="I380" i="21"/>
  <c r="K380" i="21" s="1"/>
  <c r="H384" i="21"/>
  <c r="I396" i="21"/>
  <c r="K396" i="21" s="1"/>
  <c r="H400" i="21"/>
  <c r="I474" i="21"/>
  <c r="I477" i="21"/>
  <c r="K477" i="21" s="1"/>
  <c r="I482" i="21"/>
  <c r="I481" i="21" s="1"/>
  <c r="H618" i="21"/>
  <c r="J171" i="21"/>
  <c r="J170" i="21" s="1"/>
  <c r="H37" i="21"/>
  <c r="H107" i="21"/>
  <c r="H156" i="21"/>
  <c r="I177" i="21"/>
  <c r="K177" i="21" s="1"/>
  <c r="H333" i="21"/>
  <c r="I377" i="21"/>
  <c r="I376" i="21" s="1"/>
  <c r="I391" i="21"/>
  <c r="I390" i="21" s="1"/>
  <c r="H397" i="21"/>
  <c r="H470" i="21"/>
  <c r="H521" i="21"/>
  <c r="H471" i="21"/>
  <c r="J443" i="21"/>
  <c r="J442" i="21" s="1"/>
  <c r="J441" i="21" s="1"/>
  <c r="J440" i="21" s="1"/>
  <c r="H609" i="21"/>
  <c r="H15" i="21"/>
  <c r="H56" i="21"/>
  <c r="H70" i="21"/>
  <c r="I99" i="21"/>
  <c r="H148" i="21"/>
  <c r="H154" i="21"/>
  <c r="H160" i="21"/>
  <c r="I174" i="21"/>
  <c r="I173" i="21" s="1"/>
  <c r="H185" i="21"/>
  <c r="F250" i="21"/>
  <c r="F249" i="21" s="1"/>
  <c r="H316" i="21"/>
  <c r="F325" i="21"/>
  <c r="I360" i="21"/>
  <c r="I359" i="21" s="1"/>
  <c r="H366" i="21"/>
  <c r="H475" i="21"/>
  <c r="H483" i="21"/>
  <c r="F520" i="21"/>
  <c r="F519" i="21" s="1"/>
  <c r="F518" i="21" s="1"/>
  <c r="H595" i="21"/>
  <c r="G145" i="21"/>
  <c r="G144" i="21" s="1"/>
  <c r="G182" i="21"/>
  <c r="G181" i="21" s="1"/>
  <c r="G180" i="21" s="1"/>
  <c r="G591" i="21"/>
  <c r="G590" i="21" s="1"/>
  <c r="G589" i="21" s="1"/>
  <c r="G613" i="21"/>
  <c r="G612" i="21" s="1"/>
  <c r="G611" i="21" s="1"/>
  <c r="G604" i="21" s="1"/>
  <c r="F79" i="21"/>
  <c r="H79" i="21" s="1"/>
  <c r="I84" i="21"/>
  <c r="I83" i="21" s="1"/>
  <c r="I145" i="21"/>
  <c r="K145" i="21" s="1"/>
  <c r="I203" i="21"/>
  <c r="I202" i="21" s="1"/>
  <c r="I325" i="21"/>
  <c r="K325" i="21" s="1"/>
  <c r="I355" i="21"/>
  <c r="K355" i="21" s="1"/>
  <c r="F377" i="21"/>
  <c r="H377" i="21" s="1"/>
  <c r="F383" i="21"/>
  <c r="H383" i="21" s="1"/>
  <c r="F386" i="21"/>
  <c r="H386" i="21" s="1"/>
  <c r="F391" i="21"/>
  <c r="F396" i="21"/>
  <c r="F395" i="21" s="1"/>
  <c r="H395" i="21" s="1"/>
  <c r="F399" i="21"/>
  <c r="H399" i="21" s="1"/>
  <c r="F58" i="21"/>
  <c r="F54" i="21" s="1"/>
  <c r="H234" i="21"/>
  <c r="H355" i="21"/>
  <c r="H453" i="21"/>
  <c r="H457" i="21"/>
  <c r="H492" i="21"/>
  <c r="H513" i="21"/>
  <c r="H567" i="21"/>
  <c r="H380" i="21"/>
  <c r="H511" i="21"/>
  <c r="H596" i="21"/>
  <c r="H579" i="21"/>
  <c r="J214" i="21"/>
  <c r="F408" i="21"/>
  <c r="H409" i="21"/>
  <c r="F221" i="21"/>
  <c r="H221" i="21" s="1"/>
  <c r="H222" i="21"/>
  <c r="I39" i="21"/>
  <c r="K39" i="21" s="1"/>
  <c r="K40" i="21"/>
  <c r="I98" i="21"/>
  <c r="K99" i="21"/>
  <c r="I111" i="21"/>
  <c r="K112" i="21"/>
  <c r="K174" i="21"/>
  <c r="I269" i="21"/>
  <c r="K270" i="21"/>
  <c r="H300" i="21"/>
  <c r="I328" i="21"/>
  <c r="K328" i="21" s="1"/>
  <c r="K329" i="21"/>
  <c r="F402" i="21"/>
  <c r="H402" i="21" s="1"/>
  <c r="H403" i="21"/>
  <c r="I432" i="21"/>
  <c r="K433" i="21"/>
  <c r="I444" i="21"/>
  <c r="K445" i="21"/>
  <c r="I467" i="21"/>
  <c r="K467" i="21" s="1"/>
  <c r="K468" i="21"/>
  <c r="I473" i="21"/>
  <c r="K473" i="21" s="1"/>
  <c r="K474" i="21"/>
  <c r="I571" i="21"/>
  <c r="K572" i="21"/>
  <c r="I595" i="21"/>
  <c r="K595" i="21" s="1"/>
  <c r="K596" i="21"/>
  <c r="I622" i="21"/>
  <c r="K623" i="21"/>
  <c r="H50" i="21"/>
  <c r="I14" i="21"/>
  <c r="K14" i="21" s="1"/>
  <c r="K15" i="21"/>
  <c r="I23" i="21"/>
  <c r="F26" i="21"/>
  <c r="F23" i="21" s="1"/>
  <c r="H31" i="21"/>
  <c r="I36" i="21"/>
  <c r="K36" i="21" s="1"/>
  <c r="K37" i="21"/>
  <c r="I49" i="21"/>
  <c r="I55" i="21"/>
  <c r="I58" i="21"/>
  <c r="K58" i="21" s="1"/>
  <c r="I66" i="21"/>
  <c r="I94" i="21"/>
  <c r="K94" i="21" s="1"/>
  <c r="F99" i="21"/>
  <c r="H100" i="21"/>
  <c r="F128" i="21"/>
  <c r="F127" i="21" s="1"/>
  <c r="I140" i="21"/>
  <c r="F145" i="21"/>
  <c r="H146" i="21"/>
  <c r="I151" i="21"/>
  <c r="F159" i="21"/>
  <c r="F166" i="21"/>
  <c r="F174" i="21"/>
  <c r="H175" i="21"/>
  <c r="I193" i="21"/>
  <c r="F198" i="21"/>
  <c r="H199" i="21"/>
  <c r="I211" i="21"/>
  <c r="K211" i="21" s="1"/>
  <c r="I218" i="21"/>
  <c r="K219" i="21"/>
  <c r="I228" i="21"/>
  <c r="F233" i="21"/>
  <c r="I235" i="21"/>
  <c r="K235" i="21" s="1"/>
  <c r="K236" i="21"/>
  <c r="I241" i="21"/>
  <c r="K241" i="21" s="1"/>
  <c r="K242" i="21"/>
  <c r="I250" i="21"/>
  <c r="I256" i="21"/>
  <c r="K256" i="21" s="1"/>
  <c r="K257" i="21"/>
  <c r="I262" i="21"/>
  <c r="K262" i="21" s="1"/>
  <c r="K263" i="21"/>
  <c r="F274" i="21"/>
  <c r="H275" i="21"/>
  <c r="I287" i="21"/>
  <c r="K287" i="21" s="1"/>
  <c r="K288" i="21"/>
  <c r="I300" i="21"/>
  <c r="F315" i="21"/>
  <c r="I352" i="21"/>
  <c r="K352" i="21" s="1"/>
  <c r="H381" i="21"/>
  <c r="I404" i="21"/>
  <c r="F416" i="21"/>
  <c r="F426" i="21"/>
  <c r="H427" i="21"/>
  <c r="F437" i="21"/>
  <c r="H438" i="21"/>
  <c r="F447" i="21"/>
  <c r="F452" i="21"/>
  <c r="H455" i="21"/>
  <c r="F464" i="21"/>
  <c r="H465" i="21"/>
  <c r="H478" i="21"/>
  <c r="I492" i="21"/>
  <c r="K492" i="21" s="1"/>
  <c r="K493" i="21"/>
  <c r="F502" i="21"/>
  <c r="H502" i="21" s="1"/>
  <c r="H503" i="21"/>
  <c r="F508" i="21"/>
  <c r="H509" i="21"/>
  <c r="I520" i="21"/>
  <c r="I527" i="21"/>
  <c r="F533" i="21"/>
  <c r="F539" i="21"/>
  <c r="H540" i="21"/>
  <c r="I544" i="21"/>
  <c r="K545" i="21"/>
  <c r="F564" i="21"/>
  <c r="F577" i="21"/>
  <c r="H578" i="21"/>
  <c r="F591" i="21"/>
  <c r="F601" i="21"/>
  <c r="F600" i="21" s="1"/>
  <c r="F599" i="21" s="1"/>
  <c r="F598" i="21" s="1"/>
  <c r="H598" i="21" s="1"/>
  <c r="H602" i="21"/>
  <c r="I608" i="21"/>
  <c r="I614" i="21"/>
  <c r="K615" i="21"/>
  <c r="G216" i="21"/>
  <c r="G215" i="21" s="1"/>
  <c r="G447" i="21"/>
  <c r="H608" i="21"/>
  <c r="H572" i="21"/>
  <c r="H404" i="21"/>
  <c r="H288" i="21"/>
  <c r="H157" i="21"/>
  <c r="H117" i="21"/>
  <c r="I106" i="21"/>
  <c r="K107" i="21"/>
  <c r="I156" i="21"/>
  <c r="K156" i="21" s="1"/>
  <c r="K157" i="21"/>
  <c r="F177" i="21"/>
  <c r="H177" i="21" s="1"/>
  <c r="H178" i="21"/>
  <c r="F218" i="21"/>
  <c r="H219" i="21"/>
  <c r="H241" i="21"/>
  <c r="F360" i="21"/>
  <c r="H361" i="21"/>
  <c r="I505" i="21"/>
  <c r="K505" i="21" s="1"/>
  <c r="K506" i="21"/>
  <c r="I617" i="21"/>
  <c r="K617" i="21" s="1"/>
  <c r="K618" i="21"/>
  <c r="H428" i="21"/>
  <c r="F17" i="21"/>
  <c r="H17" i="21" s="1"/>
  <c r="H24" i="21"/>
  <c r="F39" i="21"/>
  <c r="F48" i="21"/>
  <c r="H49" i="21"/>
  <c r="F66" i="21"/>
  <c r="H66" i="21" s="1"/>
  <c r="H67" i="21"/>
  <c r="F78" i="21"/>
  <c r="I91" i="21"/>
  <c r="F94" i="21"/>
  <c r="H95" i="21"/>
  <c r="F106" i="21"/>
  <c r="F111" i="21"/>
  <c r="I116" i="21"/>
  <c r="K116" i="21" s="1"/>
  <c r="K117" i="21"/>
  <c r="I135" i="21"/>
  <c r="F139" i="21"/>
  <c r="H140" i="21"/>
  <c r="F151" i="21"/>
  <c r="H152" i="21"/>
  <c r="I182" i="21"/>
  <c r="F193" i="21"/>
  <c r="H194" i="21"/>
  <c r="I208" i="21"/>
  <c r="F211" i="21"/>
  <c r="H211" i="21" s="1"/>
  <c r="H212" i="21"/>
  <c r="F228" i="21"/>
  <c r="H229" i="21"/>
  <c r="F238" i="21"/>
  <c r="H238" i="21" s="1"/>
  <c r="H239" i="21"/>
  <c r="F244" i="21"/>
  <c r="H244" i="21" s="1"/>
  <c r="H245" i="21"/>
  <c r="I274" i="21"/>
  <c r="K275" i="21"/>
  <c r="F284" i="21"/>
  <c r="H285" i="21"/>
  <c r="F294" i="21"/>
  <c r="H295" i="21"/>
  <c r="I315" i="21"/>
  <c r="I320" i="21"/>
  <c r="K321" i="21"/>
  <c r="F332" i="21"/>
  <c r="F344" i="21"/>
  <c r="F352" i="21"/>
  <c r="H353" i="21"/>
  <c r="F365" i="21"/>
  <c r="F370" i="21"/>
  <c r="I409" i="21"/>
  <c r="I416" i="21"/>
  <c r="F422" i="21"/>
  <c r="H423" i="21"/>
  <c r="I427" i="21"/>
  <c r="K428" i="21"/>
  <c r="I437" i="21"/>
  <c r="K438" i="21"/>
  <c r="I447" i="21"/>
  <c r="K447" i="21" s="1"/>
  <c r="K448" i="21"/>
  <c r="I452" i="21"/>
  <c r="K452" i="21" s="1"/>
  <c r="I464" i="21"/>
  <c r="K465" i="21"/>
  <c r="I470" i="21"/>
  <c r="K470" i="21" s="1"/>
  <c r="K471" i="21"/>
  <c r="F489" i="21"/>
  <c r="H490" i="21"/>
  <c r="F495" i="21"/>
  <c r="H495" i="21" s="1"/>
  <c r="H496" i="21"/>
  <c r="I502" i="21"/>
  <c r="K503" i="21"/>
  <c r="I508" i="21"/>
  <c r="K508" i="21" s="1"/>
  <c r="K509" i="21"/>
  <c r="H528" i="21"/>
  <c r="I533" i="21"/>
  <c r="I539" i="21"/>
  <c r="K540" i="21"/>
  <c r="F555" i="21"/>
  <c r="H556" i="21"/>
  <c r="I564" i="21"/>
  <c r="I578" i="21"/>
  <c r="K579" i="21"/>
  <c r="I592" i="21"/>
  <c r="K593" i="21"/>
  <c r="I601" i="21"/>
  <c r="K602" i="21"/>
  <c r="F617" i="21"/>
  <c r="H617" i="21" s="1"/>
  <c r="F622" i="21"/>
  <c r="G351" i="21"/>
  <c r="G350" i="21" s="1"/>
  <c r="H615" i="21"/>
  <c r="H607" i="21"/>
  <c r="H593" i="21"/>
  <c r="H571" i="21"/>
  <c r="H557" i="21"/>
  <c r="H493" i="21"/>
  <c r="H356" i="21"/>
  <c r="H242" i="21"/>
  <c r="I17" i="21"/>
  <c r="K17" i="21" s="1"/>
  <c r="K18" i="21"/>
  <c r="H55" i="21"/>
  <c r="F84" i="21"/>
  <c r="H85" i="21"/>
  <c r="F203" i="21"/>
  <c r="H204" i="21"/>
  <c r="I222" i="21"/>
  <c r="K223" i="21"/>
  <c r="F235" i="21"/>
  <c r="H235" i="21" s="1"/>
  <c r="H236" i="21"/>
  <c r="I279" i="21"/>
  <c r="K280" i="21"/>
  <c r="I344" i="21"/>
  <c r="K345" i="21"/>
  <c r="F526" i="21"/>
  <c r="H527" i="21"/>
  <c r="F543" i="21"/>
  <c r="H544" i="21"/>
  <c r="I585" i="21"/>
  <c r="K586" i="21"/>
  <c r="F613" i="21"/>
  <c r="H141" i="21"/>
  <c r="F14" i="21"/>
  <c r="F36" i="21"/>
  <c r="F91" i="21"/>
  <c r="H91" i="21" s="1"/>
  <c r="H92" i="21"/>
  <c r="I128" i="21"/>
  <c r="K129" i="21"/>
  <c r="F135" i="21"/>
  <c r="H136" i="21"/>
  <c r="I159" i="21"/>
  <c r="K159" i="21" s="1"/>
  <c r="K160" i="21"/>
  <c r="I166" i="21"/>
  <c r="K167" i="21"/>
  <c r="F182" i="21"/>
  <c r="H183" i="21"/>
  <c r="H187" i="21"/>
  <c r="K203" i="21"/>
  <c r="F207" i="21"/>
  <c r="H208" i="21"/>
  <c r="H223" i="21"/>
  <c r="I232" i="21"/>
  <c r="K234" i="21"/>
  <c r="I238" i="21"/>
  <c r="K238" i="21" s="1"/>
  <c r="K239" i="21"/>
  <c r="I244" i="21"/>
  <c r="K244" i="21" s="1"/>
  <c r="K245" i="21"/>
  <c r="I259" i="21"/>
  <c r="K259" i="21" s="1"/>
  <c r="K260" i="21"/>
  <c r="F269" i="21"/>
  <c r="H270" i="21"/>
  <c r="I284" i="21"/>
  <c r="K285" i="21"/>
  <c r="I294" i="21"/>
  <c r="K295" i="21"/>
  <c r="H325" i="21"/>
  <c r="F328" i="21"/>
  <c r="H328" i="21" s="1"/>
  <c r="H329" i="21"/>
  <c r="K360" i="21"/>
  <c r="I364" i="21"/>
  <c r="K365" i="21"/>
  <c r="I369" i="21"/>
  <c r="K370" i="21"/>
  <c r="F390" i="21"/>
  <c r="H391" i="21"/>
  <c r="H410" i="21"/>
  <c r="I422" i="21"/>
  <c r="K423" i="21"/>
  <c r="F432" i="21"/>
  <c r="H433" i="21"/>
  <c r="F444" i="21"/>
  <c r="H444" i="21" s="1"/>
  <c r="H445" i="21"/>
  <c r="F467" i="21"/>
  <c r="H467" i="21" s="1"/>
  <c r="H468" i="21"/>
  <c r="F473" i="21"/>
  <c r="H473" i="21" s="1"/>
  <c r="H474" i="21"/>
  <c r="H477" i="21"/>
  <c r="F481" i="21"/>
  <c r="F480" i="21" s="1"/>
  <c r="H480" i="21" s="1"/>
  <c r="H482" i="21"/>
  <c r="I489" i="21"/>
  <c r="K490" i="21"/>
  <c r="I495" i="21"/>
  <c r="K495" i="21" s="1"/>
  <c r="K496" i="21"/>
  <c r="I549" i="21"/>
  <c r="K550" i="21"/>
  <c r="I556" i="21"/>
  <c r="K557" i="21"/>
  <c r="F569" i="21"/>
  <c r="H569" i="21" s="1"/>
  <c r="H570" i="21"/>
  <c r="F585" i="21"/>
  <c r="H586" i="21"/>
  <c r="G99" i="21"/>
  <c r="G98" i="21" s="1"/>
  <c r="G97" i="21" s="1"/>
  <c r="G151" i="21"/>
  <c r="H614" i="21"/>
  <c r="H606" i="21"/>
  <c r="H592" i="21"/>
  <c r="H545" i="21"/>
  <c r="H448" i="21"/>
  <c r="H209" i="21"/>
  <c r="H257" i="21"/>
  <c r="H260" i="21"/>
  <c r="H263" i="21"/>
  <c r="H506" i="21"/>
  <c r="H481" i="21"/>
  <c r="J461" i="21"/>
  <c r="J460" i="21" s="1"/>
  <c r="J459" i="21" s="1"/>
  <c r="H321" i="21"/>
  <c r="H319" i="21"/>
  <c r="H320" i="21"/>
  <c r="H280" i="21"/>
  <c r="H279" i="21"/>
  <c r="H278" i="21"/>
  <c r="J126" i="21"/>
  <c r="I119" i="21"/>
  <c r="K119" i="21" s="1"/>
  <c r="F119" i="21"/>
  <c r="H119" i="21" s="1"/>
  <c r="J143" i="21"/>
  <c r="J87" i="21" s="1"/>
  <c r="J374" i="21"/>
  <c r="J373" i="21" s="1"/>
  <c r="J347" i="21" s="1"/>
  <c r="H549" i="21"/>
  <c r="H548" i="21"/>
  <c r="H550" i="21"/>
  <c r="H599" i="21"/>
  <c r="J588" i="21"/>
  <c r="J169" i="21"/>
  <c r="J53" i="21"/>
  <c r="J52" i="21" s="1"/>
  <c r="G561" i="21"/>
  <c r="G560" i="21" s="1"/>
  <c r="G559" i="21" s="1"/>
  <c r="G536" i="21"/>
  <c r="G523" i="21" s="1"/>
  <c r="G515" i="21" s="1"/>
  <c r="G508" i="21"/>
  <c r="G501" i="21" s="1"/>
  <c r="G500" i="21" s="1"/>
  <c r="G499" i="21" s="1"/>
  <c r="G498" i="21" s="1"/>
  <c r="G463" i="21"/>
  <c r="G462" i="21" s="1"/>
  <c r="G461" i="21" s="1"/>
  <c r="G460" i="21" s="1"/>
  <c r="G452" i="21"/>
  <c r="G419" i="21"/>
  <c r="G412" i="21" s="1"/>
  <c r="G394" i="21"/>
  <c r="G376" i="21"/>
  <c r="G375" i="21" s="1"/>
  <c r="G349" i="21"/>
  <c r="G348" i="21" s="1"/>
  <c r="G324" i="21"/>
  <c r="G323" i="21" s="1"/>
  <c r="G311" i="21"/>
  <c r="G247" i="21"/>
  <c r="G190" i="21"/>
  <c r="G189" i="21" s="1"/>
  <c r="G173" i="21"/>
  <c r="G172" i="21" s="1"/>
  <c r="G171" i="21" s="1"/>
  <c r="G170" i="21" s="1"/>
  <c r="G150" i="21"/>
  <c r="G90" i="21"/>
  <c r="G89" i="21" s="1"/>
  <c r="G88" i="21" s="1"/>
  <c r="G69" i="21"/>
  <c r="G65" i="21"/>
  <c r="G58" i="21"/>
  <c r="G54" i="21" s="1"/>
  <c r="G39" i="21"/>
  <c r="G35" i="21" s="1"/>
  <c r="G34" i="21" s="1"/>
  <c r="G33" i="21" s="1"/>
  <c r="G26" i="21"/>
  <c r="G23" i="21" s="1"/>
  <c r="G22" i="21" s="1"/>
  <c r="G21" i="21" s="1"/>
  <c r="G20" i="21" s="1"/>
  <c r="G13" i="21"/>
  <c r="G12" i="21" s="1"/>
  <c r="G11" i="21" s="1"/>
  <c r="I35" i="21"/>
  <c r="F255" i="21"/>
  <c r="F69" i="21"/>
  <c r="G290" i="21" l="1"/>
  <c r="K84" i="21"/>
  <c r="K79" i="21"/>
  <c r="H250" i="21"/>
  <c r="F394" i="21"/>
  <c r="K332" i="21"/>
  <c r="K377" i="21"/>
  <c r="I144" i="21"/>
  <c r="K144" i="21" s="1"/>
  <c r="K391" i="21"/>
  <c r="F501" i="21"/>
  <c r="I255" i="21"/>
  <c r="K255" i="21" s="1"/>
  <c r="I395" i="21"/>
  <c r="K482" i="21"/>
  <c r="I115" i="21"/>
  <c r="H600" i="21"/>
  <c r="K198" i="21"/>
  <c r="G588" i="21"/>
  <c r="H601" i="21"/>
  <c r="H396" i="21"/>
  <c r="H519" i="21"/>
  <c r="H520" i="21"/>
  <c r="H151" i="21"/>
  <c r="H447" i="21"/>
  <c r="G443" i="21"/>
  <c r="G442" i="21" s="1"/>
  <c r="G441" i="21" s="1"/>
  <c r="G440" i="21" s="1"/>
  <c r="F376" i="21"/>
  <c r="F375" i="21" s="1"/>
  <c r="F324" i="21"/>
  <c r="G143" i="21"/>
  <c r="G87" i="21" s="1"/>
  <c r="J10" i="21"/>
  <c r="J8" i="21" s="1"/>
  <c r="I165" i="21"/>
  <c r="K166" i="21"/>
  <c r="I584" i="21"/>
  <c r="K585" i="21"/>
  <c r="F525" i="21"/>
  <c r="H526" i="21"/>
  <c r="I278" i="21"/>
  <c r="K279" i="21"/>
  <c r="F554" i="21"/>
  <c r="H555" i="21"/>
  <c r="K502" i="21"/>
  <c r="I501" i="21"/>
  <c r="I463" i="21"/>
  <c r="K464" i="21"/>
  <c r="F369" i="21"/>
  <c r="H370" i="21"/>
  <c r="I314" i="21"/>
  <c r="K315" i="21"/>
  <c r="F283" i="21"/>
  <c r="H284" i="21"/>
  <c r="F227" i="21"/>
  <c r="H228" i="21"/>
  <c r="F359" i="21"/>
  <c r="H360" i="21"/>
  <c r="F576" i="21"/>
  <c r="H577" i="21"/>
  <c r="I519" i="21"/>
  <c r="K520" i="21"/>
  <c r="H233" i="21"/>
  <c r="F232" i="21"/>
  <c r="I150" i="21"/>
  <c r="K151" i="21"/>
  <c r="I22" i="21"/>
  <c r="K23" i="21"/>
  <c r="I110" i="21"/>
  <c r="K111" i="21"/>
  <c r="I351" i="21"/>
  <c r="I34" i="21"/>
  <c r="K35" i="21"/>
  <c r="K422" i="21"/>
  <c r="I421" i="21"/>
  <c r="F206" i="21"/>
  <c r="H206" i="21" s="1"/>
  <c r="H207" i="21"/>
  <c r="I600" i="21"/>
  <c r="K601" i="21"/>
  <c r="I577" i="21"/>
  <c r="K578" i="21"/>
  <c r="I436" i="21"/>
  <c r="K437" i="21"/>
  <c r="F421" i="21"/>
  <c r="H422" i="21"/>
  <c r="F364" i="21"/>
  <c r="H365" i="21"/>
  <c r="H332" i="21"/>
  <c r="F331" i="21"/>
  <c r="H331" i="21" s="1"/>
  <c r="F192" i="21"/>
  <c r="H193" i="21"/>
  <c r="F90" i="21"/>
  <c r="H94" i="21"/>
  <c r="F217" i="21"/>
  <c r="H218" i="21"/>
  <c r="F563" i="21"/>
  <c r="H564" i="21"/>
  <c r="F538" i="21"/>
  <c r="H539" i="21"/>
  <c r="F463" i="21"/>
  <c r="H464" i="21"/>
  <c r="F415" i="21"/>
  <c r="H416" i="21"/>
  <c r="F314" i="21"/>
  <c r="H315" i="21"/>
  <c r="I227" i="21"/>
  <c r="K228" i="21"/>
  <c r="F173" i="21"/>
  <c r="H174" i="21"/>
  <c r="H58" i="21"/>
  <c r="K66" i="21"/>
  <c r="I65" i="21"/>
  <c r="K65" i="21" s="1"/>
  <c r="F517" i="21"/>
  <c r="H518" i="21"/>
  <c r="I443" i="21"/>
  <c r="K444" i="21"/>
  <c r="K269" i="21"/>
  <c r="I268" i="21"/>
  <c r="H127" i="21"/>
  <c r="F584" i="21"/>
  <c r="H585" i="21"/>
  <c r="K556" i="21"/>
  <c r="I555" i="21"/>
  <c r="F389" i="21"/>
  <c r="H389" i="21" s="1"/>
  <c r="H390" i="21"/>
  <c r="I368" i="21"/>
  <c r="K368" i="21" s="1"/>
  <c r="K369" i="21"/>
  <c r="I358" i="21"/>
  <c r="K358" i="21" s="1"/>
  <c r="K359" i="21"/>
  <c r="I293" i="21"/>
  <c r="K294" i="21"/>
  <c r="F268" i="21"/>
  <c r="H269" i="21"/>
  <c r="I231" i="21"/>
  <c r="K231" i="21" s="1"/>
  <c r="K232" i="21"/>
  <c r="F181" i="21"/>
  <c r="H182" i="21"/>
  <c r="I127" i="21"/>
  <c r="K128" i="21"/>
  <c r="I82" i="21"/>
  <c r="K82" i="21" s="1"/>
  <c r="K83" i="21"/>
  <c r="F612" i="21"/>
  <c r="H613" i="21"/>
  <c r="F542" i="21"/>
  <c r="H542" i="21" s="1"/>
  <c r="H543" i="21"/>
  <c r="I394" i="21"/>
  <c r="K394" i="21" s="1"/>
  <c r="K395" i="21"/>
  <c r="I324" i="21"/>
  <c r="F202" i="21"/>
  <c r="H203" i="21"/>
  <c r="H54" i="21"/>
  <c r="F621" i="21"/>
  <c r="H622" i="21"/>
  <c r="I563" i="21"/>
  <c r="K564" i="21"/>
  <c r="I538" i="21"/>
  <c r="K539" i="21"/>
  <c r="I415" i="21"/>
  <c r="K416" i="21"/>
  <c r="F293" i="21"/>
  <c r="H294" i="21"/>
  <c r="I273" i="21"/>
  <c r="K274" i="21"/>
  <c r="I181" i="21"/>
  <c r="K182" i="21"/>
  <c r="F138" i="21"/>
  <c r="H138" i="21" s="1"/>
  <c r="H139" i="21"/>
  <c r="F110" i="21"/>
  <c r="H111" i="21"/>
  <c r="I90" i="21"/>
  <c r="K91" i="21"/>
  <c r="K376" i="21"/>
  <c r="I375" i="21"/>
  <c r="F248" i="21"/>
  <c r="H248" i="21" s="1"/>
  <c r="H249" i="21"/>
  <c r="I613" i="21"/>
  <c r="K614" i="21"/>
  <c r="F590" i="21"/>
  <c r="H591" i="21"/>
  <c r="F532" i="21"/>
  <c r="H533" i="21"/>
  <c r="H508" i="21"/>
  <c r="F436" i="21"/>
  <c r="H437" i="21"/>
  <c r="I403" i="21"/>
  <c r="K404" i="21"/>
  <c r="I299" i="21"/>
  <c r="K300" i="21"/>
  <c r="F273" i="21"/>
  <c r="H274" i="21"/>
  <c r="F197" i="21"/>
  <c r="H198" i="21"/>
  <c r="F165" i="21"/>
  <c r="H166" i="21"/>
  <c r="F144" i="21"/>
  <c r="H145" i="21"/>
  <c r="F98" i="21"/>
  <c r="H99" i="21"/>
  <c r="I54" i="21"/>
  <c r="K55" i="21"/>
  <c r="K622" i="21"/>
  <c r="I621" i="21"/>
  <c r="I570" i="21"/>
  <c r="K571" i="21"/>
  <c r="I480" i="21"/>
  <c r="K480" i="21" s="1"/>
  <c r="K481" i="21"/>
  <c r="I431" i="21"/>
  <c r="K432" i="21"/>
  <c r="I389" i="21"/>
  <c r="K389" i="21" s="1"/>
  <c r="K390" i="21"/>
  <c r="F298" i="21"/>
  <c r="H299" i="21"/>
  <c r="I172" i="21"/>
  <c r="K173" i="21"/>
  <c r="I97" i="21"/>
  <c r="K97" i="21" s="1"/>
  <c r="K98" i="21"/>
  <c r="I254" i="21"/>
  <c r="I548" i="21"/>
  <c r="K549" i="21"/>
  <c r="K489" i="21"/>
  <c r="I488" i="21"/>
  <c r="H394" i="21"/>
  <c r="I363" i="21"/>
  <c r="K363" i="21" s="1"/>
  <c r="K364" i="21"/>
  <c r="H324" i="21"/>
  <c r="K284" i="21"/>
  <c r="I283" i="21"/>
  <c r="F134" i="21"/>
  <c r="H135" i="21"/>
  <c r="F13" i="21"/>
  <c r="H14" i="21"/>
  <c r="I343" i="21"/>
  <c r="K344" i="21"/>
  <c r="I221" i="21"/>
  <c r="K221" i="21" s="1"/>
  <c r="K222" i="21"/>
  <c r="F83" i="21"/>
  <c r="H84" i="21"/>
  <c r="F488" i="21"/>
  <c r="H489" i="21"/>
  <c r="F343" i="21"/>
  <c r="H344" i="21"/>
  <c r="H39" i="21"/>
  <c r="F425" i="21"/>
  <c r="H425" i="21" s="1"/>
  <c r="H426" i="21"/>
  <c r="I77" i="21"/>
  <c r="K78" i="21"/>
  <c r="F443" i="21"/>
  <c r="I114" i="21"/>
  <c r="K114" i="21" s="1"/>
  <c r="K115" i="21"/>
  <c r="I13" i="21"/>
  <c r="F65" i="21"/>
  <c r="H69" i="21"/>
  <c r="F22" i="21"/>
  <c r="H23" i="21"/>
  <c r="G169" i="21"/>
  <c r="G374" i="21"/>
  <c r="G373" i="21" s="1"/>
  <c r="H128" i="21"/>
  <c r="F431" i="21"/>
  <c r="H432" i="21"/>
  <c r="I201" i="21"/>
  <c r="K201" i="21" s="1"/>
  <c r="K202" i="21"/>
  <c r="F35" i="21"/>
  <c r="H36" i="21"/>
  <c r="I591" i="21"/>
  <c r="K592" i="21"/>
  <c r="I532" i="21"/>
  <c r="K533" i="21"/>
  <c r="K427" i="21"/>
  <c r="I426" i="21"/>
  <c r="I408" i="21"/>
  <c r="K409" i="21"/>
  <c r="F351" i="21"/>
  <c r="H352" i="21"/>
  <c r="I319" i="21"/>
  <c r="K320" i="21"/>
  <c r="I207" i="21"/>
  <c r="K208" i="21"/>
  <c r="I134" i="21"/>
  <c r="K135" i="21"/>
  <c r="F105" i="21"/>
  <c r="H106" i="21"/>
  <c r="F77" i="21"/>
  <c r="H78" i="21"/>
  <c r="F47" i="21"/>
  <c r="H48" i="21"/>
  <c r="I196" i="21"/>
  <c r="K196" i="21" s="1"/>
  <c r="K197" i="21"/>
  <c r="I105" i="21"/>
  <c r="K106" i="21"/>
  <c r="I607" i="21"/>
  <c r="K608" i="21"/>
  <c r="K544" i="21"/>
  <c r="I543" i="21"/>
  <c r="I526" i="21"/>
  <c r="K527" i="21"/>
  <c r="H452" i="21"/>
  <c r="I249" i="21"/>
  <c r="K250" i="21"/>
  <c r="I217" i="21"/>
  <c r="K218" i="21"/>
  <c r="I192" i="21"/>
  <c r="K193" i="21"/>
  <c r="F150" i="21"/>
  <c r="H150" i="21" s="1"/>
  <c r="H159" i="21"/>
  <c r="I139" i="21"/>
  <c r="K140" i="21"/>
  <c r="I48" i="21"/>
  <c r="K49" i="21"/>
  <c r="H26" i="21"/>
  <c r="F407" i="21"/>
  <c r="H407" i="21" s="1"/>
  <c r="H408" i="21"/>
  <c r="F254" i="21"/>
  <c r="H255" i="21"/>
  <c r="G459" i="21"/>
  <c r="F500" i="21"/>
  <c r="H501" i="21"/>
  <c r="F115" i="21"/>
  <c r="G347" i="21"/>
  <c r="G214" i="21"/>
  <c r="G53" i="21"/>
  <c r="G52" i="21" s="1"/>
  <c r="S694" i="8"/>
  <c r="S693" i="8" s="1"/>
  <c r="S691" i="8"/>
  <c r="S690" i="8" s="1"/>
  <c r="S689" i="8" s="1"/>
  <c r="S686" i="8"/>
  <c r="S683" i="8"/>
  <c r="S682" i="8"/>
  <c r="S675" i="8"/>
  <c r="S674" i="8" s="1"/>
  <c r="S668" i="8"/>
  <c r="S667" i="8" s="1"/>
  <c r="S665" i="8"/>
  <c r="S664" i="8" s="1"/>
  <c r="S658" i="8"/>
  <c r="S651" i="8"/>
  <c r="S650" i="8" s="1"/>
  <c r="S649" i="8" s="1"/>
  <c r="S644" i="8"/>
  <c r="S639" i="8"/>
  <c r="S637" i="8"/>
  <c r="S636" i="8"/>
  <c r="S628" i="8"/>
  <c r="S627" i="8" s="1"/>
  <c r="S626" i="8" s="1"/>
  <c r="S622" i="8"/>
  <c r="S621" i="8" s="1"/>
  <c r="S616" i="8"/>
  <c r="S615" i="8" s="1"/>
  <c r="S614" i="8" s="1"/>
  <c r="S613" i="8" s="1"/>
  <c r="S610" i="8"/>
  <c r="S607" i="8"/>
  <c r="S606" i="8" s="1"/>
  <c r="S601" i="8"/>
  <c r="S600" i="8" s="1"/>
  <c r="S599" i="8" s="1"/>
  <c r="S594" i="8"/>
  <c r="S586" i="8"/>
  <c r="S585" i="8" s="1"/>
  <c r="S581" i="8"/>
  <c r="S578" i="8"/>
  <c r="S577" i="8" s="1"/>
  <c r="S575" i="8"/>
  <c r="S573" i="8"/>
  <c r="S571" i="8"/>
  <c r="S568" i="8"/>
  <c r="S567" i="8" s="1"/>
  <c r="S565" i="8"/>
  <c r="S558" i="8"/>
  <c r="S557" i="8" s="1"/>
  <c r="S555" i="8"/>
  <c r="S552" i="8"/>
  <c r="S551" i="8"/>
  <c r="S549" i="8"/>
  <c r="S548" i="8" s="1"/>
  <c r="S546" i="8"/>
  <c r="S545" i="8" s="1"/>
  <c r="S541" i="8"/>
  <c r="S539" i="8"/>
  <c r="S534" i="8"/>
  <c r="S531" i="8"/>
  <c r="S530" i="8" s="1"/>
  <c r="S525" i="8"/>
  <c r="S524" i="8" s="1"/>
  <c r="S521" i="8"/>
  <c r="S520" i="8" s="1"/>
  <c r="S518" i="8"/>
  <c r="S517" i="8" s="1"/>
  <c r="S515" i="8"/>
  <c r="S514" i="8" s="1"/>
  <c r="S512" i="8"/>
  <c r="S504" i="8"/>
  <c r="S503" i="8"/>
  <c r="S502" i="8" s="1"/>
  <c r="S499" i="8"/>
  <c r="S497" i="8"/>
  <c r="S495" i="8"/>
  <c r="S492" i="8"/>
  <c r="S489" i="8" s="1"/>
  <c r="S490" i="8"/>
  <c r="S487" i="8"/>
  <c r="S486" i="8" s="1"/>
  <c r="S480" i="8"/>
  <c r="S474" i="8"/>
  <c r="S473" i="8" s="1"/>
  <c r="S472" i="8" s="1"/>
  <c r="S469" i="8"/>
  <c r="S464" i="8"/>
  <c r="S463" i="8" s="1"/>
  <c r="S462" i="8" s="1"/>
  <c r="S461" i="8" s="1"/>
  <c r="S458" i="8"/>
  <c r="S451" i="8"/>
  <c r="S450" i="8" s="1"/>
  <c r="S449" i="8" s="1"/>
  <c r="S446" i="8"/>
  <c r="S441" i="8"/>
  <c r="S440" i="8" s="1"/>
  <c r="S438" i="8"/>
  <c r="S435" i="8"/>
  <c r="S434" i="8" s="1"/>
  <c r="S430" i="8"/>
  <c r="S425" i="8"/>
  <c r="S424" i="8" s="1"/>
  <c r="S422" i="8"/>
  <c r="S419" i="8"/>
  <c r="S418" i="8" s="1"/>
  <c r="S416" i="8"/>
  <c r="S409" i="8"/>
  <c r="S408" i="8" s="1"/>
  <c r="S407" i="8" s="1"/>
  <c r="S404" i="8"/>
  <c r="S403" i="8" s="1"/>
  <c r="S402" i="8" s="1"/>
  <c r="S399" i="8"/>
  <c r="S394" i="8"/>
  <c r="S393" i="8" s="1"/>
  <c r="S391" i="8"/>
  <c r="S390" i="8" s="1"/>
  <c r="S383" i="8"/>
  <c r="S382" i="8" s="1"/>
  <c r="S380" i="8"/>
  <c r="S379" i="8" s="1"/>
  <c r="S374" i="8"/>
  <c r="S373" i="8" s="1"/>
  <c r="S371" i="8"/>
  <c r="S370" i="8" s="1"/>
  <c r="S368" i="8"/>
  <c r="S367" i="8" s="1"/>
  <c r="S363" i="8"/>
  <c r="S360" i="8"/>
  <c r="S359" i="8" s="1"/>
  <c r="S354" i="8"/>
  <c r="S350" i="8"/>
  <c r="S349" i="8" s="1"/>
  <c r="S347" i="8"/>
  <c r="S346" i="8" s="1"/>
  <c r="S342" i="8"/>
  <c r="S341" i="8" s="1"/>
  <c r="S340" i="8" s="1"/>
  <c r="S339" i="8" s="1"/>
  <c r="S337" i="8"/>
  <c r="S325" i="8"/>
  <c r="S324" i="8" s="1"/>
  <c r="S323" i="8" s="1"/>
  <c r="S322" i="8" s="1"/>
  <c r="S321" i="8" s="1"/>
  <c r="S319" i="8"/>
  <c r="S316" i="8"/>
  <c r="S315" i="8" s="1"/>
  <c r="S313" i="8"/>
  <c r="S310" i="8"/>
  <c r="S309" i="8" s="1"/>
  <c r="S303" i="8"/>
  <c r="S300" i="8"/>
  <c r="S299" i="8" s="1"/>
  <c r="S297" i="8"/>
  <c r="S292" i="8"/>
  <c r="S291" i="8" s="1"/>
  <c r="S290" i="8" s="1"/>
  <c r="S289" i="8" s="1"/>
  <c r="S287" i="8"/>
  <c r="S286" i="8" s="1"/>
  <c r="S282" i="8"/>
  <c r="S281" i="8" s="1"/>
  <c r="S280" i="8" s="1"/>
  <c r="S279" i="8" s="1"/>
  <c r="S277" i="8"/>
  <c r="S276" i="8" s="1"/>
  <c r="S272" i="8"/>
  <c r="S271" i="8" s="1"/>
  <c r="S270" i="8" s="1"/>
  <c r="S269" i="8" s="1"/>
  <c r="S266" i="8"/>
  <c r="S264" i="8"/>
  <c r="S261" i="8"/>
  <c r="S259" i="8"/>
  <c r="S256" i="8"/>
  <c r="S255" i="8" s="1"/>
  <c r="S253" i="8"/>
  <c r="S252" i="8" s="1"/>
  <c r="S250" i="8"/>
  <c r="S247" i="8"/>
  <c r="S246" i="8" s="1"/>
  <c r="S241" i="8"/>
  <c r="S240" i="8" s="1"/>
  <c r="S235" i="8"/>
  <c r="S233" i="8"/>
  <c r="S226" i="8"/>
  <c r="S225" i="8" s="1"/>
  <c r="S223" i="8"/>
  <c r="S222" i="8" s="1"/>
  <c r="S218" i="8"/>
  <c r="S217" i="8" s="1"/>
  <c r="S216" i="8" s="1"/>
  <c r="S213" i="8"/>
  <c r="S208" i="8"/>
  <c r="S207" i="8" s="1"/>
  <c r="S206" i="8" s="1"/>
  <c r="S205" i="8" s="1"/>
  <c r="S201" i="8"/>
  <c r="S199" i="8"/>
  <c r="S197" i="8"/>
  <c r="S192" i="8"/>
  <c r="S191" i="8" s="1"/>
  <c r="S189" i="8"/>
  <c r="S188" i="8" s="1"/>
  <c r="S186" i="8"/>
  <c r="S185" i="8" s="1"/>
  <c r="S178" i="8"/>
  <c r="S171" i="8"/>
  <c r="S170" i="8" s="1"/>
  <c r="S168" i="8"/>
  <c r="S167" i="8" s="1"/>
  <c r="S165" i="8"/>
  <c r="S164" i="8"/>
  <c r="S162" i="8"/>
  <c r="S160" i="8"/>
  <c r="S159" i="8" s="1"/>
  <c r="S157" i="8"/>
  <c r="S155" i="8"/>
  <c r="S151" i="8"/>
  <c r="S149" i="8"/>
  <c r="S144" i="8"/>
  <c r="S143" i="8" s="1"/>
  <c r="S139" i="8"/>
  <c r="S138" i="8" s="1"/>
  <c r="S137" i="8" s="1"/>
  <c r="S134" i="8"/>
  <c r="S132" i="8"/>
  <c r="S130" i="8"/>
  <c r="S127" i="8"/>
  <c r="S126" i="8" s="1"/>
  <c r="S121" i="8"/>
  <c r="S120" i="8" s="1"/>
  <c r="S117" i="8"/>
  <c r="S115" i="8"/>
  <c r="S110" i="8"/>
  <c r="S107" i="8"/>
  <c r="S106" i="8" s="1"/>
  <c r="S100" i="8"/>
  <c r="S99" i="8" s="1"/>
  <c r="S95" i="8"/>
  <c r="S94" i="8" s="1"/>
  <c r="S93" i="8" s="1"/>
  <c r="S89" i="8"/>
  <c r="S84" i="8"/>
  <c r="S82" i="8"/>
  <c r="S80" i="8"/>
  <c r="S77" i="8"/>
  <c r="S73" i="8"/>
  <c r="S71" i="8"/>
  <c r="S69" i="8"/>
  <c r="S67" i="8"/>
  <c r="S64" i="8"/>
  <c r="S63" i="8" s="1"/>
  <c r="S58" i="8"/>
  <c r="S53" i="8"/>
  <c r="S52" i="8" s="1"/>
  <c r="S51" i="8" s="1"/>
  <c r="S47" i="8"/>
  <c r="S45" i="8"/>
  <c r="S43" i="8"/>
  <c r="S40" i="8"/>
  <c r="S39" i="8" s="1"/>
  <c r="S34" i="8"/>
  <c r="S32" i="8"/>
  <c r="S30" i="8"/>
  <c r="S27" i="8"/>
  <c r="S21" i="8"/>
  <c r="S16" i="8"/>
  <c r="S15" i="8"/>
  <c r="S13" i="8"/>
  <c r="S79" i="8" l="1"/>
  <c r="S415" i="8"/>
  <c r="S429" i="8"/>
  <c r="S428" i="8" s="1"/>
  <c r="S445" i="8"/>
  <c r="S643" i="8"/>
  <c r="S312" i="8"/>
  <c r="F323" i="21"/>
  <c r="H323" i="21" s="1"/>
  <c r="H376" i="21"/>
  <c r="I248" i="21"/>
  <c r="K248" i="21" s="1"/>
  <c r="K249" i="21"/>
  <c r="F21" i="21"/>
  <c r="H22" i="21"/>
  <c r="I253" i="21"/>
  <c r="K254" i="21"/>
  <c r="F164" i="21"/>
  <c r="H165" i="21"/>
  <c r="K375" i="21"/>
  <c r="I226" i="21"/>
  <c r="K227" i="21"/>
  <c r="F216" i="21"/>
  <c r="H217" i="21"/>
  <c r="I435" i="21"/>
  <c r="K435" i="21" s="1"/>
  <c r="K436" i="21"/>
  <c r="I104" i="21"/>
  <c r="K104" i="21" s="1"/>
  <c r="K105" i="21"/>
  <c r="F46" i="21"/>
  <c r="H46" i="21" s="1"/>
  <c r="H47" i="21"/>
  <c r="H105" i="21"/>
  <c r="F104" i="21"/>
  <c r="H104" i="21" s="1"/>
  <c r="I206" i="21"/>
  <c r="K206" i="21" s="1"/>
  <c r="K207" i="21"/>
  <c r="F350" i="21"/>
  <c r="H351" i="21"/>
  <c r="I590" i="21"/>
  <c r="K591" i="21"/>
  <c r="F342" i="21"/>
  <c r="H343" i="21"/>
  <c r="F82" i="21"/>
  <c r="H82" i="21" s="1"/>
  <c r="H83" i="21"/>
  <c r="I342" i="21"/>
  <c r="K343" i="21"/>
  <c r="F133" i="21"/>
  <c r="H133" i="21" s="1"/>
  <c r="H134" i="21"/>
  <c r="H375" i="21"/>
  <c r="F374" i="21"/>
  <c r="F530" i="21"/>
  <c r="H530" i="21" s="1"/>
  <c r="H532" i="21"/>
  <c r="I612" i="21"/>
  <c r="K613" i="21"/>
  <c r="H110" i="21"/>
  <c r="F109" i="21"/>
  <c r="H109" i="21" s="1"/>
  <c r="I180" i="21"/>
  <c r="K180" i="21" s="1"/>
  <c r="K181" i="21"/>
  <c r="F292" i="21"/>
  <c r="H292" i="21" s="1"/>
  <c r="H293" i="21"/>
  <c r="I537" i="21"/>
  <c r="K538" i="21"/>
  <c r="F620" i="21"/>
  <c r="H620" i="21" s="1"/>
  <c r="H621" i="21"/>
  <c r="I323" i="21"/>
  <c r="K323" i="21" s="1"/>
  <c r="K324" i="21"/>
  <c r="F180" i="21"/>
  <c r="H180" i="21" s="1"/>
  <c r="H181" i="21"/>
  <c r="F267" i="21"/>
  <c r="H267" i="21" s="1"/>
  <c r="H268" i="21"/>
  <c r="F583" i="21"/>
  <c r="H584" i="21"/>
  <c r="I109" i="21"/>
  <c r="K109" i="21" s="1"/>
  <c r="K110" i="21"/>
  <c r="K150" i="21"/>
  <c r="I143" i="21"/>
  <c r="K519" i="21"/>
  <c r="I518" i="21"/>
  <c r="F358" i="21"/>
  <c r="H358" i="21" s="1"/>
  <c r="H359" i="21"/>
  <c r="F282" i="21"/>
  <c r="H282" i="21" s="1"/>
  <c r="H283" i="21"/>
  <c r="F368" i="21"/>
  <c r="H368" i="21" s="1"/>
  <c r="H369" i="21"/>
  <c r="I277" i="21"/>
  <c r="K277" i="21" s="1"/>
  <c r="K278" i="21"/>
  <c r="I583" i="21"/>
  <c r="K584" i="21"/>
  <c r="I138" i="21"/>
  <c r="K138" i="21" s="1"/>
  <c r="K139" i="21"/>
  <c r="I542" i="21"/>
  <c r="K542" i="21" s="1"/>
  <c r="K543" i="21"/>
  <c r="I425" i="21"/>
  <c r="K425" i="21" s="1"/>
  <c r="K426" i="21"/>
  <c r="F97" i="21"/>
  <c r="H97" i="21" s="1"/>
  <c r="H98" i="21"/>
  <c r="K403" i="21"/>
  <c r="I402" i="21"/>
  <c r="K402" i="21" s="1"/>
  <c r="F537" i="21"/>
  <c r="H538" i="21"/>
  <c r="F363" i="21"/>
  <c r="H363" i="21" s="1"/>
  <c r="H364" i="21"/>
  <c r="I500" i="21"/>
  <c r="K501" i="21"/>
  <c r="I47" i="21"/>
  <c r="K48" i="21"/>
  <c r="K217" i="21"/>
  <c r="I216" i="21"/>
  <c r="F53" i="21"/>
  <c r="H65" i="21"/>
  <c r="F442" i="21"/>
  <c r="H443" i="21"/>
  <c r="I282" i="21"/>
  <c r="K282" i="21" s="1"/>
  <c r="K283" i="21"/>
  <c r="I547" i="21"/>
  <c r="K547" i="21" s="1"/>
  <c r="K548" i="21"/>
  <c r="F297" i="21"/>
  <c r="F291" i="21" s="1"/>
  <c r="H298" i="21"/>
  <c r="I430" i="21"/>
  <c r="K430" i="21" s="1"/>
  <c r="K431" i="21"/>
  <c r="I569" i="21"/>
  <c r="K569" i="21" s="1"/>
  <c r="K570" i="21"/>
  <c r="I53" i="21"/>
  <c r="K54" i="21"/>
  <c r="F143" i="21"/>
  <c r="H143" i="21" s="1"/>
  <c r="H144" i="21"/>
  <c r="F196" i="21"/>
  <c r="H196" i="21" s="1"/>
  <c r="H197" i="21"/>
  <c r="I298" i="21"/>
  <c r="K299" i="21"/>
  <c r="F435" i="21"/>
  <c r="H435" i="21" s="1"/>
  <c r="H436" i="21"/>
  <c r="I554" i="21"/>
  <c r="K555" i="21"/>
  <c r="I442" i="21"/>
  <c r="K443" i="21"/>
  <c r="F172" i="21"/>
  <c r="H173" i="21"/>
  <c r="F313" i="21"/>
  <c r="H314" i="21"/>
  <c r="F462" i="21"/>
  <c r="H463" i="21"/>
  <c r="F562" i="21"/>
  <c r="H563" i="21"/>
  <c r="F89" i="21"/>
  <c r="H90" i="21"/>
  <c r="F420" i="21"/>
  <c r="H421" i="21"/>
  <c r="I576" i="21"/>
  <c r="K577" i="21"/>
  <c r="I33" i="21"/>
  <c r="K33" i="21" s="1"/>
  <c r="K34" i="21"/>
  <c r="F231" i="21"/>
  <c r="H231" i="21" s="1"/>
  <c r="H232" i="21"/>
  <c r="I191" i="21"/>
  <c r="K192" i="21"/>
  <c r="I76" i="21"/>
  <c r="K76" i="21" s="1"/>
  <c r="K77" i="21"/>
  <c r="K172" i="21"/>
  <c r="I171" i="21"/>
  <c r="F272" i="21"/>
  <c r="H272" i="21" s="1"/>
  <c r="H273" i="21"/>
  <c r="F201" i="21"/>
  <c r="H201" i="21" s="1"/>
  <c r="H202" i="21"/>
  <c r="F516" i="21"/>
  <c r="H517" i="21"/>
  <c r="F414" i="21"/>
  <c r="H415" i="21"/>
  <c r="F191" i="21"/>
  <c r="H192" i="21"/>
  <c r="I599" i="21"/>
  <c r="K600" i="21"/>
  <c r="G10" i="21"/>
  <c r="G8" i="21" s="1"/>
  <c r="I525" i="21"/>
  <c r="K526" i="21"/>
  <c r="K607" i="21"/>
  <c r="I606" i="21"/>
  <c r="F76" i="21"/>
  <c r="H76" i="21" s="1"/>
  <c r="H77" i="21"/>
  <c r="I133" i="21"/>
  <c r="K133" i="21" s="1"/>
  <c r="K134" i="21"/>
  <c r="I318" i="21"/>
  <c r="K319" i="21"/>
  <c r="K408" i="21"/>
  <c r="I407" i="21"/>
  <c r="K407" i="21" s="1"/>
  <c r="K532" i="21"/>
  <c r="I530" i="21"/>
  <c r="K530" i="21" s="1"/>
  <c r="F34" i="21"/>
  <c r="H35" i="21"/>
  <c r="F430" i="21"/>
  <c r="H430" i="21" s="1"/>
  <c r="H431" i="21"/>
  <c r="I12" i="21"/>
  <c r="K13" i="21"/>
  <c r="F487" i="21"/>
  <c r="H487" i="21" s="1"/>
  <c r="H488" i="21"/>
  <c r="F12" i="21"/>
  <c r="H13" i="21"/>
  <c r="I487" i="21"/>
  <c r="K487" i="21" s="1"/>
  <c r="K488" i="21"/>
  <c r="I620" i="21"/>
  <c r="K620" i="21" s="1"/>
  <c r="K621" i="21"/>
  <c r="F589" i="21"/>
  <c r="H590" i="21"/>
  <c r="I89" i="21"/>
  <c r="K90" i="21"/>
  <c r="I272" i="21"/>
  <c r="K272" i="21" s="1"/>
  <c r="K273" i="21"/>
  <c r="I414" i="21"/>
  <c r="K415" i="21"/>
  <c r="K563" i="21"/>
  <c r="I562" i="21"/>
  <c r="F611" i="21"/>
  <c r="H612" i="21"/>
  <c r="K127" i="21"/>
  <c r="I126" i="21"/>
  <c r="K126" i="21" s="1"/>
  <c r="I292" i="21"/>
  <c r="K292" i="21" s="1"/>
  <c r="K293" i="21"/>
  <c r="I267" i="21"/>
  <c r="K267" i="21" s="1"/>
  <c r="K268" i="21"/>
  <c r="F126" i="21"/>
  <c r="H126" i="21" s="1"/>
  <c r="I420" i="21"/>
  <c r="K421" i="21"/>
  <c r="I350" i="21"/>
  <c r="K351" i="21"/>
  <c r="I21" i="21"/>
  <c r="K22" i="21"/>
  <c r="F575" i="21"/>
  <c r="H576" i="21"/>
  <c r="F226" i="21"/>
  <c r="H227" i="21"/>
  <c r="K314" i="21"/>
  <c r="I313" i="21"/>
  <c r="I462" i="21"/>
  <c r="K463" i="21"/>
  <c r="F553" i="21"/>
  <c r="H554" i="21"/>
  <c r="F524" i="21"/>
  <c r="H525" i="21"/>
  <c r="I164" i="21"/>
  <c r="K165" i="21"/>
  <c r="S148" i="8"/>
  <c r="S147" i="8" s="1"/>
  <c r="F253" i="21"/>
  <c r="H254" i="21"/>
  <c r="F499" i="21"/>
  <c r="H500" i="21"/>
  <c r="F114" i="21"/>
  <c r="H114" i="21" s="1"/>
  <c r="H115" i="21"/>
  <c r="S564" i="8"/>
  <c r="S318" i="8"/>
  <c r="S88" i="8"/>
  <c r="S87" i="8" s="1"/>
  <c r="S76" i="8"/>
  <c r="S75" i="8" s="1"/>
  <c r="S57" i="8"/>
  <c r="S56" i="8" s="1"/>
  <c r="S20" i="8"/>
  <c r="S19" i="8" s="1"/>
  <c r="S12" i="8"/>
  <c r="S29" i="8"/>
  <c r="S66" i="8"/>
  <c r="S114" i="8"/>
  <c r="S142" i="8"/>
  <c r="S42" i="8"/>
  <c r="S50" i="8"/>
  <c r="S98" i="8"/>
  <c r="S109" i="8"/>
  <c r="S129" i="8"/>
  <c r="S125" i="8" s="1"/>
  <c r="S154" i="8"/>
  <c r="S184" i="8"/>
  <c r="S136" i="8"/>
  <c r="S92" i="8"/>
  <c r="S119" i="8"/>
  <c r="S177" i="8"/>
  <c r="S401" i="8"/>
  <c r="S406" i="8"/>
  <c r="S448" i="8"/>
  <c r="S554" i="8"/>
  <c r="S584" i="8"/>
  <c r="S648" i="8"/>
  <c r="S663" i="8"/>
  <c r="S688" i="8"/>
  <c r="S212" i="8"/>
  <c r="S215" i="8"/>
  <c r="S258" i="8"/>
  <c r="S275" i="8"/>
  <c r="S285" i="8"/>
  <c r="S296" i="8"/>
  <c r="S302" i="8"/>
  <c r="S345" i="8"/>
  <c r="S362" i="8"/>
  <c r="S398" i="8"/>
  <c r="S444" i="8"/>
  <c r="S468" i="8"/>
  <c r="S196" i="8"/>
  <c r="S221" i="8"/>
  <c r="S232" i="8"/>
  <c r="S378" i="8"/>
  <c r="S389" i="8"/>
  <c r="S437" i="8"/>
  <c r="S433" i="8" s="1"/>
  <c r="S570" i="8"/>
  <c r="S580" i="8"/>
  <c r="S620" i="8"/>
  <c r="S239" i="8"/>
  <c r="S249" i="8"/>
  <c r="S263" i="8"/>
  <c r="S336" i="8"/>
  <c r="S353" i="8"/>
  <c r="S366" i="8"/>
  <c r="S635" i="8"/>
  <c r="S421" i="8"/>
  <c r="S494" i="8"/>
  <c r="S533" i="8"/>
  <c r="S538" i="8"/>
  <c r="S625" i="8"/>
  <c r="S673" i="8"/>
  <c r="S685" i="8"/>
  <c r="S681" i="8" s="1"/>
  <c r="S457" i="8"/>
  <c r="S479" i="8"/>
  <c r="S485" i="8"/>
  <c r="S501" i="8"/>
  <c r="S511" i="8"/>
  <c r="S593" i="8"/>
  <c r="S609" i="8"/>
  <c r="S471" i="8"/>
  <c r="S598" i="8"/>
  <c r="S642" i="8"/>
  <c r="S657" i="8"/>
  <c r="S308" i="8" l="1"/>
  <c r="S307" i="8" s="1"/>
  <c r="S306" i="8" s="1"/>
  <c r="S563" i="8"/>
  <c r="S562" i="8" s="1"/>
  <c r="I413" i="21"/>
  <c r="K414" i="21"/>
  <c r="F11" i="21"/>
  <c r="H12" i="21"/>
  <c r="I170" i="21"/>
  <c r="K171" i="21"/>
  <c r="K216" i="21"/>
  <c r="I163" i="21"/>
  <c r="K164" i="21"/>
  <c r="F552" i="21"/>
  <c r="H552" i="21" s="1"/>
  <c r="H553" i="21"/>
  <c r="F574" i="21"/>
  <c r="H574" i="21" s="1"/>
  <c r="H575" i="21"/>
  <c r="I349" i="21"/>
  <c r="K350" i="21"/>
  <c r="K562" i="21"/>
  <c r="I561" i="21"/>
  <c r="I598" i="21"/>
  <c r="K598" i="21" s="1"/>
  <c r="K599" i="21"/>
  <c r="F413" i="21"/>
  <c r="H413" i="21" s="1"/>
  <c r="H414" i="21"/>
  <c r="I190" i="21"/>
  <c r="K191" i="21"/>
  <c r="H420" i="21"/>
  <c r="F419" i="21"/>
  <c r="F561" i="21"/>
  <c r="H562" i="21"/>
  <c r="F312" i="21"/>
  <c r="F311" i="21" s="1"/>
  <c r="H311" i="21" s="1"/>
  <c r="H313" i="21"/>
  <c r="I441" i="21"/>
  <c r="K442" i="21"/>
  <c r="I52" i="21"/>
  <c r="K52" i="21" s="1"/>
  <c r="K53" i="21"/>
  <c r="F441" i="21"/>
  <c r="H442" i="21"/>
  <c r="I499" i="21"/>
  <c r="K500" i="21"/>
  <c r="F536" i="21"/>
  <c r="H536" i="21" s="1"/>
  <c r="H537" i="21"/>
  <c r="I582" i="21"/>
  <c r="K583" i="21"/>
  <c r="F582" i="21"/>
  <c r="H583" i="21"/>
  <c r="I589" i="21"/>
  <c r="K589" i="21" s="1"/>
  <c r="K590" i="21"/>
  <c r="I225" i="21"/>
  <c r="K225" i="21" s="1"/>
  <c r="K226" i="21"/>
  <c r="F163" i="21"/>
  <c r="H164" i="21"/>
  <c r="F20" i="21"/>
  <c r="H20" i="21" s="1"/>
  <c r="H21" i="21"/>
  <c r="I312" i="21"/>
  <c r="K312" i="21" s="1"/>
  <c r="K313" i="21"/>
  <c r="H611" i="21"/>
  <c r="F604" i="21"/>
  <c r="H604" i="21" s="1"/>
  <c r="F33" i="21"/>
  <c r="H33" i="21" s="1"/>
  <c r="H34" i="21"/>
  <c r="K143" i="21"/>
  <c r="H589" i="21"/>
  <c r="I311" i="21"/>
  <c r="K311" i="21" s="1"/>
  <c r="K318" i="21"/>
  <c r="I524" i="21"/>
  <c r="K525" i="21"/>
  <c r="I517" i="21"/>
  <c r="K518" i="21"/>
  <c r="F373" i="21"/>
  <c r="H373" i="21" s="1"/>
  <c r="H374" i="21"/>
  <c r="I88" i="21"/>
  <c r="K88" i="21" s="1"/>
  <c r="K89" i="21"/>
  <c r="I11" i="21"/>
  <c r="K12" i="21"/>
  <c r="H524" i="21"/>
  <c r="K462" i="21"/>
  <c r="I461" i="21"/>
  <c r="F225" i="21"/>
  <c r="H225" i="21" s="1"/>
  <c r="H226" i="21"/>
  <c r="I20" i="21"/>
  <c r="K20" i="21" s="1"/>
  <c r="K21" i="21"/>
  <c r="K420" i="21"/>
  <c r="I419" i="21"/>
  <c r="K419" i="21" s="1"/>
  <c r="I605" i="21"/>
  <c r="K606" i="21"/>
  <c r="F190" i="21"/>
  <c r="H191" i="21"/>
  <c r="H516" i="21"/>
  <c r="I575" i="21"/>
  <c r="K576" i="21"/>
  <c r="H89" i="21"/>
  <c r="F88" i="21"/>
  <c r="H462" i="21"/>
  <c r="F461" i="21"/>
  <c r="H172" i="21"/>
  <c r="F171" i="21"/>
  <c r="K554" i="21"/>
  <c r="I553" i="21"/>
  <c r="I297" i="21"/>
  <c r="I291" i="21" s="1"/>
  <c r="K298" i="21"/>
  <c r="H297" i="21"/>
  <c r="H291" i="21" s="1"/>
  <c r="F52" i="21"/>
  <c r="H52" i="21" s="1"/>
  <c r="H53" i="21"/>
  <c r="I46" i="21"/>
  <c r="K46" i="21" s="1"/>
  <c r="K47" i="21"/>
  <c r="I536" i="21"/>
  <c r="K536" i="21" s="1"/>
  <c r="K537" i="21"/>
  <c r="I611" i="21"/>
  <c r="K611" i="21" s="1"/>
  <c r="K612" i="21"/>
  <c r="K342" i="21"/>
  <c r="H342" i="21"/>
  <c r="F349" i="21"/>
  <c r="H350" i="21"/>
  <c r="H216" i="21"/>
  <c r="F215" i="21"/>
  <c r="H215" i="21" s="1"/>
  <c r="I374" i="21"/>
  <c r="I247" i="21"/>
  <c r="K247" i="21" s="1"/>
  <c r="K253" i="21"/>
  <c r="F247" i="21"/>
  <c r="H253" i="21"/>
  <c r="F498" i="21"/>
  <c r="H499" i="21"/>
  <c r="S38" i="8"/>
  <c r="S37" i="8" s="1"/>
  <c r="S456" i="8"/>
  <c r="S537" i="8"/>
  <c r="S55" i="8"/>
  <c r="S656" i="8"/>
  <c r="S597" i="8"/>
  <c r="S605" i="8"/>
  <c r="S195" i="8"/>
  <c r="S274" i="8"/>
  <c r="S91" i="8"/>
  <c r="S478" i="8"/>
  <c r="S624" i="8"/>
  <c r="S427" i="8"/>
  <c r="S634" i="8"/>
  <c r="S335" i="8"/>
  <c r="S619" i="8"/>
  <c r="S377" i="8"/>
  <c r="S245" i="8"/>
  <c r="S467" i="8"/>
  <c r="S397" i="8"/>
  <c r="S662" i="8"/>
  <c r="S62" i="8"/>
  <c r="S105" i="8"/>
  <c r="S153" i="8"/>
  <c r="S113" i="8"/>
  <c r="S18" i="8"/>
  <c r="S484" i="8"/>
  <c r="S388" i="8"/>
  <c r="S220" i="8"/>
  <c r="S680" i="8"/>
  <c r="S414" i="8"/>
  <c r="S510" i="8"/>
  <c r="S352" i="8"/>
  <c r="S647" i="8"/>
  <c r="S544" i="8"/>
  <c r="S176" i="8"/>
  <c r="S49" i="8"/>
  <c r="S641" i="8"/>
  <c r="S592" i="8"/>
  <c r="S365" i="8"/>
  <c r="S357" i="8"/>
  <c r="S231" i="8"/>
  <c r="S295" i="8"/>
  <c r="S211" i="8"/>
  <c r="S583" i="8"/>
  <c r="S86" i="8"/>
  <c r="S97" i="8"/>
  <c r="S141" i="8"/>
  <c r="S671" i="8"/>
  <c r="S432" i="8"/>
  <c r="S238" i="8"/>
  <c r="S443" i="8"/>
  <c r="S284" i="8"/>
  <c r="S183" i="8"/>
  <c r="S124" i="8"/>
  <c r="S26" i="8"/>
  <c r="S11" i="8"/>
  <c r="F523" i="21" l="1"/>
  <c r="H523" i="21" s="1"/>
  <c r="I552" i="21"/>
  <c r="K552" i="21" s="1"/>
  <c r="K553" i="21"/>
  <c r="I574" i="21"/>
  <c r="K574" i="21" s="1"/>
  <c r="K575" i="21"/>
  <c r="F189" i="21"/>
  <c r="H189" i="21" s="1"/>
  <c r="H190" i="21"/>
  <c r="I516" i="21"/>
  <c r="K516" i="21" s="1"/>
  <c r="K517" i="21"/>
  <c r="I87" i="21"/>
  <c r="K87" i="21" s="1"/>
  <c r="F581" i="21"/>
  <c r="H581" i="21" s="1"/>
  <c r="H582" i="21"/>
  <c r="F440" i="21"/>
  <c r="H440" i="21" s="1"/>
  <c r="H441" i="21"/>
  <c r="I440" i="21"/>
  <c r="K440" i="21" s="1"/>
  <c r="K441" i="21"/>
  <c r="F560" i="21"/>
  <c r="H561" i="21"/>
  <c r="I189" i="21"/>
  <c r="K189" i="21" s="1"/>
  <c r="K190" i="21"/>
  <c r="I348" i="21"/>
  <c r="K349" i="21"/>
  <c r="I215" i="21"/>
  <c r="H11" i="21"/>
  <c r="H461" i="21"/>
  <c r="F460" i="21"/>
  <c r="H460" i="21" s="1"/>
  <c r="F170" i="21"/>
  <c r="H171" i="21"/>
  <c r="F87" i="21"/>
  <c r="H87" i="21" s="1"/>
  <c r="H88" i="21"/>
  <c r="F515" i="21"/>
  <c r="H515" i="21" s="1"/>
  <c r="I460" i="21"/>
  <c r="K461" i="21"/>
  <c r="F588" i="21"/>
  <c r="H588" i="21" s="1"/>
  <c r="F412" i="21"/>
  <c r="H419" i="21"/>
  <c r="I560" i="21"/>
  <c r="K561" i="21"/>
  <c r="I373" i="21"/>
  <c r="K373" i="21" s="1"/>
  <c r="K374" i="21"/>
  <c r="F348" i="21"/>
  <c r="H348" i="21" s="1"/>
  <c r="H349" i="21"/>
  <c r="K297" i="21"/>
  <c r="K291" i="21" s="1"/>
  <c r="K605" i="21"/>
  <c r="I604" i="21"/>
  <c r="K11" i="21"/>
  <c r="K524" i="21"/>
  <c r="I523" i="21"/>
  <c r="F162" i="21"/>
  <c r="H162" i="21" s="1"/>
  <c r="H163" i="21"/>
  <c r="I581" i="21"/>
  <c r="K581" i="21" s="1"/>
  <c r="K582" i="21"/>
  <c r="I498" i="21"/>
  <c r="K498" i="21" s="1"/>
  <c r="K499" i="21"/>
  <c r="H312" i="21"/>
  <c r="I162" i="21"/>
  <c r="K162" i="21" s="1"/>
  <c r="K163" i="21"/>
  <c r="K170" i="21"/>
  <c r="K413" i="21"/>
  <c r="I412" i="21"/>
  <c r="K412" i="21" s="1"/>
  <c r="H247" i="21"/>
  <c r="F214" i="21"/>
  <c r="H214" i="21" s="1"/>
  <c r="H498" i="21"/>
  <c r="S10" i="8"/>
  <c r="S210" i="8"/>
  <c r="S230" i="8"/>
  <c r="S543" i="8"/>
  <c r="S413" i="8"/>
  <c r="S679" i="8"/>
  <c r="S670" i="8" s="1"/>
  <c r="S661" i="8"/>
  <c r="S376" i="8"/>
  <c r="S334" i="8"/>
  <c r="S477" i="8"/>
  <c r="S603" i="8"/>
  <c r="S655" i="8"/>
  <c r="S561" i="8"/>
  <c r="S455" i="8"/>
  <c r="S36" i="8"/>
  <c r="S344" i="8"/>
  <c r="S104" i="8"/>
  <c r="S396" i="8"/>
  <c r="S237" i="8"/>
  <c r="S294" i="8"/>
  <c r="S591" i="8"/>
  <c r="S175" i="8"/>
  <c r="S509" i="8"/>
  <c r="S508" i="8" s="1"/>
  <c r="S483" i="8"/>
  <c r="S112" i="8"/>
  <c r="S61" i="8"/>
  <c r="S618" i="8"/>
  <c r="S612" i="8"/>
  <c r="S633" i="8"/>
  <c r="S194" i="8"/>
  <c r="S25" i="8"/>
  <c r="S356" i="8"/>
  <c r="S146" i="8"/>
  <c r="S646" i="8"/>
  <c r="S466" i="8"/>
  <c r="S244" i="8"/>
  <c r="S536" i="8"/>
  <c r="S387" i="8" l="1"/>
  <c r="S268" i="8"/>
  <c r="I10" i="21"/>
  <c r="K10" i="21" s="1"/>
  <c r="F290" i="21"/>
  <c r="H290" i="21" s="1"/>
  <c r="F459" i="21"/>
  <c r="I169" i="21"/>
  <c r="K169" i="21" s="1"/>
  <c r="I559" i="21"/>
  <c r="K559" i="21" s="1"/>
  <c r="K560" i="21"/>
  <c r="I588" i="21"/>
  <c r="K588" i="21" s="1"/>
  <c r="K604" i="21"/>
  <c r="K215" i="21"/>
  <c r="I214" i="21"/>
  <c r="K214" i="21" s="1"/>
  <c r="I459" i="21"/>
  <c r="K459" i="21" s="1"/>
  <c r="K460" i="21"/>
  <c r="F10" i="21"/>
  <c r="H10" i="21" s="1"/>
  <c r="K348" i="21"/>
  <c r="I347" i="21"/>
  <c r="K347" i="21" s="1"/>
  <c r="F559" i="21"/>
  <c r="H559" i="21" s="1"/>
  <c r="H560" i="21"/>
  <c r="I515" i="21"/>
  <c r="K515" i="21" s="1"/>
  <c r="K523" i="21"/>
  <c r="I290" i="21"/>
  <c r="K290" i="21" s="1"/>
  <c r="F347" i="21"/>
  <c r="H347" i="21" s="1"/>
  <c r="H412" i="21"/>
  <c r="F169" i="21"/>
  <c r="H169" i="21" s="1"/>
  <c r="H170" i="21"/>
  <c r="H459" i="21"/>
  <c r="S632" i="8"/>
  <c r="S560" i="8"/>
  <c r="S660" i="8"/>
  <c r="S596" i="8"/>
  <c r="S460" i="8"/>
  <c r="S590" i="8"/>
  <c r="S103" i="8"/>
  <c r="S204" i="8"/>
  <c r="S182" i="8"/>
  <c r="S454" i="8"/>
  <c r="S654" i="8"/>
  <c r="S476" i="8"/>
  <c r="S24" i="8"/>
  <c r="S9" i="8"/>
  <c r="S243" i="8"/>
  <c r="S386" i="8"/>
  <c r="S60" i="8"/>
  <c r="S482" i="8"/>
  <c r="S174" i="8"/>
  <c r="S333" i="8"/>
  <c r="S412" i="8"/>
  <c r="S229" i="8"/>
  <c r="F8" i="21" l="1"/>
  <c r="H8" i="21" s="1"/>
  <c r="I8" i="21"/>
  <c r="K8" i="21" s="1"/>
  <c r="S332" i="8"/>
  <c r="S453" i="8"/>
  <c r="S631" i="8"/>
  <c r="S228" i="8"/>
  <c r="S507" i="8"/>
  <c r="S173" i="8"/>
  <c r="S653" i="8"/>
  <c r="S181" i="8"/>
  <c r="S102" i="8"/>
  <c r="S411" i="8"/>
  <c r="S23" i="8"/>
  <c r="S203" i="8"/>
  <c r="S589" i="8"/>
  <c r="S180" i="8" l="1"/>
  <c r="S385" i="8"/>
  <c r="S305" i="8"/>
  <c r="S7" i="8" s="1"/>
  <c r="S588" i="8"/>
  <c r="S506" i="8"/>
  <c r="S8" i="8"/>
  <c r="R20" i="8" l="1"/>
  <c r="T20" i="8" s="1"/>
  <c r="R21" i="8"/>
  <c r="T21" i="8" s="1"/>
  <c r="R22" i="8"/>
  <c r="T22" i="8" s="1"/>
  <c r="Q21" i="8"/>
  <c r="Q20" i="8" s="1"/>
  <c r="Q19" i="8" s="1"/>
  <c r="Q18" i="8" s="1"/>
  <c r="R18" i="8" s="1"/>
  <c r="T18" i="8" s="1"/>
  <c r="R90" i="8"/>
  <c r="T90" i="8" s="1"/>
  <c r="Q89" i="8"/>
  <c r="R89" i="8" s="1"/>
  <c r="T89" i="8" s="1"/>
  <c r="Q88" i="8"/>
  <c r="Q87" i="8" s="1"/>
  <c r="Q86" i="8" s="1"/>
  <c r="R86" i="8" s="1"/>
  <c r="T86" i="8" s="1"/>
  <c r="R505" i="8"/>
  <c r="T505" i="8" s="1"/>
  <c r="Q504" i="8"/>
  <c r="Q503" i="8" s="1"/>
  <c r="Q502" i="8" s="1"/>
  <c r="Q501" i="8" s="1"/>
  <c r="R501" i="8" s="1"/>
  <c r="T501" i="8" s="1"/>
  <c r="R587" i="8"/>
  <c r="T587" i="8" s="1"/>
  <c r="Q586" i="8"/>
  <c r="Q585" i="8" s="1"/>
  <c r="Q584" i="8" s="1"/>
  <c r="Q583" i="8" s="1"/>
  <c r="R583" i="8" s="1"/>
  <c r="T583" i="8" s="1"/>
  <c r="R504" i="8" l="1"/>
  <c r="T504" i="8" s="1"/>
  <c r="R585" i="8"/>
  <c r="T585" i="8" s="1"/>
  <c r="R503" i="8"/>
  <c r="T503" i="8" s="1"/>
  <c r="R584" i="8"/>
  <c r="T584" i="8" s="1"/>
  <c r="R88" i="8"/>
  <c r="T88" i="8" s="1"/>
  <c r="R586" i="8"/>
  <c r="T586" i="8" s="1"/>
  <c r="R502" i="8"/>
  <c r="T502" i="8" s="1"/>
  <c r="R87" i="8"/>
  <c r="T87" i="8" s="1"/>
  <c r="R19" i="8"/>
  <c r="T19" i="8" s="1"/>
  <c r="R59" i="8"/>
  <c r="T59" i="8" s="1"/>
  <c r="Q58" i="8"/>
  <c r="R58" i="8" s="1"/>
  <c r="T58" i="8" s="1"/>
  <c r="Q57" i="8" l="1"/>
  <c r="Q56" i="8" l="1"/>
  <c r="R57" i="8"/>
  <c r="T57" i="8" s="1"/>
  <c r="Q694" i="8"/>
  <c r="Q693" i="8" s="1"/>
  <c r="Q691" i="8"/>
  <c r="Q686" i="8"/>
  <c r="Q685" i="8" s="1"/>
  <c r="Q683" i="8"/>
  <c r="Q675" i="8"/>
  <c r="Q674" i="8" s="1"/>
  <c r="Q673" i="8" s="1"/>
  <c r="Q668" i="8"/>
  <c r="Q667" i="8" s="1"/>
  <c r="Q665" i="8"/>
  <c r="Q658" i="8"/>
  <c r="Q657" i="8" s="1"/>
  <c r="Q651" i="8"/>
  <c r="Q644" i="8"/>
  <c r="Q643" i="8" s="1"/>
  <c r="Q642" i="8" s="1"/>
  <c r="Q639" i="8"/>
  <c r="Q637" i="8"/>
  <c r="Q629" i="8"/>
  <c r="Q628" i="8" s="1"/>
  <c r="Q622" i="8"/>
  <c r="Q621" i="8" s="1"/>
  <c r="Q620" i="8" s="1"/>
  <c r="Q616" i="8"/>
  <c r="Q615" i="8" s="1"/>
  <c r="Q610" i="8"/>
  <c r="Q609" i="8" s="1"/>
  <c r="Q607" i="8"/>
  <c r="Q601" i="8"/>
  <c r="Q594" i="8"/>
  <c r="Q593" i="8" s="1"/>
  <c r="Q581" i="8"/>
  <c r="Q578" i="8"/>
  <c r="Q577" i="8" s="1"/>
  <c r="Q575" i="8"/>
  <c r="Q573" i="8"/>
  <c r="Q571" i="8"/>
  <c r="Q568" i="8"/>
  <c r="Q567" i="8" s="1"/>
  <c r="Q565" i="8"/>
  <c r="Q558" i="8"/>
  <c r="Q557" i="8" s="1"/>
  <c r="Q555" i="8"/>
  <c r="Q552" i="8"/>
  <c r="Q551" i="8" s="1"/>
  <c r="Q549" i="8"/>
  <c r="Q548" i="8" s="1"/>
  <c r="Q546" i="8"/>
  <c r="Q545" i="8" s="1"/>
  <c r="Q541" i="8"/>
  <c r="Q539" i="8"/>
  <c r="Q534" i="8"/>
  <c r="Q531" i="8"/>
  <c r="Q530" i="8" s="1"/>
  <c r="Q525" i="8"/>
  <c r="Q521" i="8"/>
  <c r="Q520" i="8" s="1"/>
  <c r="Q518" i="8"/>
  <c r="Q515" i="8"/>
  <c r="Q514" i="8" s="1"/>
  <c r="Q512" i="8"/>
  <c r="Q499" i="8"/>
  <c r="Q497" i="8"/>
  <c r="Q495" i="8"/>
  <c r="Q492" i="8"/>
  <c r="Q490" i="8"/>
  <c r="Q487" i="8"/>
  <c r="Q480" i="8"/>
  <c r="Q479" i="8" s="1"/>
  <c r="Q474" i="8"/>
  <c r="Q473" i="8" s="1"/>
  <c r="Q469" i="8"/>
  <c r="Q468" i="8" s="1"/>
  <c r="Q464" i="8"/>
  <c r="Q458" i="8"/>
  <c r="Q457" i="8" s="1"/>
  <c r="Q451" i="8"/>
  <c r="Q446" i="8"/>
  <c r="Q441" i="8"/>
  <c r="Q440" i="8" s="1"/>
  <c r="Q438" i="8"/>
  <c r="Q437" i="8" s="1"/>
  <c r="Q435" i="8"/>
  <c r="Q430" i="8"/>
  <c r="Q429" i="8" s="1"/>
  <c r="Q428" i="8" s="1"/>
  <c r="Q427" i="8" s="1"/>
  <c r="Q425" i="8"/>
  <c r="Q422" i="8"/>
  <c r="Q421" i="8" s="1"/>
  <c r="Q419" i="8"/>
  <c r="Q416" i="8"/>
  <c r="Q415" i="8" s="1"/>
  <c r="Q409" i="8"/>
  <c r="Q408" i="8" s="1"/>
  <c r="Q407" i="8" s="1"/>
  <c r="Q404" i="8"/>
  <c r="Q399" i="8"/>
  <c r="Q398" i="8" s="1"/>
  <c r="Q394" i="8"/>
  <c r="Q393" i="8" s="1"/>
  <c r="Q391" i="8"/>
  <c r="Q390" i="8" s="1"/>
  <c r="Q383" i="8"/>
  <c r="Q382" i="8" s="1"/>
  <c r="Q380" i="8"/>
  <c r="Q379" i="8" s="1"/>
  <c r="Q374" i="8"/>
  <c r="Q373" i="8" s="1"/>
  <c r="Q371" i="8"/>
  <c r="Q370" i="8" s="1"/>
  <c r="Q368" i="8"/>
  <c r="Q363" i="8"/>
  <c r="Q362" i="8" s="1"/>
  <c r="Q360" i="8"/>
  <c r="Q359" i="8" s="1"/>
  <c r="Q354" i="8"/>
  <c r="Q353" i="8" s="1"/>
  <c r="Q350" i="8"/>
  <c r="Q347" i="8"/>
  <c r="Q346" i="8" s="1"/>
  <c r="Q342" i="8"/>
  <c r="Q341" i="8" s="1"/>
  <c r="Q337" i="8"/>
  <c r="Q336" i="8" s="1"/>
  <c r="Q335" i="8" s="1"/>
  <c r="Q325" i="8"/>
  <c r="Q319" i="8"/>
  <c r="Q318" i="8" s="1"/>
  <c r="Q316" i="8"/>
  <c r="Q313" i="8"/>
  <c r="Q312" i="8" s="1"/>
  <c r="Q310" i="8"/>
  <c r="Q309" i="8" s="1"/>
  <c r="Q303" i="8"/>
  <c r="Q302" i="8" s="1"/>
  <c r="Q300" i="8"/>
  <c r="Q297" i="8"/>
  <c r="Q296" i="8" s="1"/>
  <c r="Q292" i="8"/>
  <c r="Q287" i="8"/>
  <c r="Q286" i="8" s="1"/>
  <c r="Q285" i="8" s="1"/>
  <c r="Q282" i="8"/>
  <c r="Q277" i="8"/>
  <c r="Q276" i="8" s="1"/>
  <c r="Q275" i="8" s="1"/>
  <c r="Q274" i="8" s="1"/>
  <c r="Q272" i="8"/>
  <c r="Q271" i="8" s="1"/>
  <c r="Q266" i="8"/>
  <c r="Q264" i="8"/>
  <c r="Q261" i="8"/>
  <c r="Q259" i="8"/>
  <c r="Q256" i="8"/>
  <c r="Q255" i="8" s="1"/>
  <c r="Q253" i="8"/>
  <c r="Q250" i="8"/>
  <c r="Q249" i="8" s="1"/>
  <c r="Q247" i="8"/>
  <c r="Q241" i="8"/>
  <c r="Q240" i="8" s="1"/>
  <c r="Q239" i="8" s="1"/>
  <c r="Q238" i="8" s="1"/>
  <c r="Q237" i="8" s="1"/>
  <c r="Q235" i="8"/>
  <c r="Q233" i="8"/>
  <c r="Q226" i="8"/>
  <c r="Q223" i="8"/>
  <c r="Q222" i="8" s="1"/>
  <c r="Q221" i="8" s="1"/>
  <c r="Q220" i="8" s="1"/>
  <c r="Q218" i="8"/>
  <c r="Q217" i="8" s="1"/>
  <c r="Q213" i="8"/>
  <c r="Q212" i="8" s="1"/>
  <c r="Q211" i="8" s="1"/>
  <c r="Q210" i="8" s="1"/>
  <c r="Q208" i="8"/>
  <c r="Q207" i="8" s="1"/>
  <c r="Q201" i="8"/>
  <c r="Q199" i="8"/>
  <c r="Q197" i="8"/>
  <c r="Q192" i="8"/>
  <c r="Q189" i="8"/>
  <c r="Q188" i="8" s="1"/>
  <c r="Q186" i="8"/>
  <c r="Q185" i="8"/>
  <c r="Q178" i="8"/>
  <c r="Q177" i="8" s="1"/>
  <c r="Q176" i="8" s="1"/>
  <c r="Q171" i="8"/>
  <c r="Q168" i="8"/>
  <c r="Q167" i="8" s="1"/>
  <c r="Q165" i="8"/>
  <c r="Q164" i="8" s="1"/>
  <c r="Q162" i="8"/>
  <c r="Q160" i="8"/>
  <c r="Q159" i="8" s="1"/>
  <c r="Q157" i="8"/>
  <c r="Q155" i="8"/>
  <c r="Q151" i="8"/>
  <c r="Q149" i="8"/>
  <c r="Q144" i="8"/>
  <c r="Q143" i="8" s="1"/>
  <c r="Q139" i="8"/>
  <c r="Q138" i="8" s="1"/>
  <c r="Q134" i="8"/>
  <c r="Q132" i="8"/>
  <c r="Q130" i="8"/>
  <c r="Q127" i="8"/>
  <c r="Q126" i="8" s="1"/>
  <c r="Q121" i="8"/>
  <c r="Q120" i="8" s="1"/>
  <c r="Q119" i="8" s="1"/>
  <c r="Q117" i="8"/>
  <c r="Q115" i="8"/>
  <c r="Q110" i="8"/>
  <c r="Q109" i="8" s="1"/>
  <c r="Q107" i="8"/>
  <c r="Q100" i="8"/>
  <c r="Q99" i="8" s="1"/>
  <c r="Q98" i="8" s="1"/>
  <c r="Q97" i="8" s="1"/>
  <c r="Q95" i="8"/>
  <c r="Q94" i="8" s="1"/>
  <c r="Q84" i="8"/>
  <c r="Q82" i="8"/>
  <c r="Q80" i="8"/>
  <c r="Q77" i="8"/>
  <c r="Q76" i="8" s="1"/>
  <c r="Q73" i="8"/>
  <c r="Q71" i="8"/>
  <c r="Q69" i="8"/>
  <c r="Q67" i="8"/>
  <c r="Q64" i="8"/>
  <c r="Q63" i="8" s="1"/>
  <c r="Q53" i="8"/>
  <c r="Q52" i="8" s="1"/>
  <c r="Q51" i="8" s="1"/>
  <c r="Q47" i="8"/>
  <c r="Q45" i="8"/>
  <c r="Q43" i="8"/>
  <c r="Q40" i="8"/>
  <c r="Q39" i="8"/>
  <c r="Q34" i="8"/>
  <c r="Q32" i="8"/>
  <c r="Q30" i="8"/>
  <c r="Q27" i="8"/>
  <c r="Q16" i="8"/>
  <c r="Q15" i="8"/>
  <c r="Q13" i="8"/>
  <c r="Q12" i="8" s="1"/>
  <c r="Q154" i="8" l="1"/>
  <c r="Q29" i="8"/>
  <c r="Q26" i="8" s="1"/>
  <c r="Q25" i="8" s="1"/>
  <c r="Q494" i="8"/>
  <c r="Q129" i="8"/>
  <c r="Q196" i="8"/>
  <c r="Q195" i="8" s="1"/>
  <c r="Q232" i="8"/>
  <c r="Q231" i="8" s="1"/>
  <c r="Q230" i="8" s="1"/>
  <c r="Q229" i="8" s="1"/>
  <c r="Q114" i="8"/>
  <c r="Q650" i="8"/>
  <c r="Q649" i="8" s="1"/>
  <c r="Q175" i="8"/>
  <c r="Q174" i="8" s="1"/>
  <c r="Q291" i="8"/>
  <c r="Q290" i="8" s="1"/>
  <c r="Q55" i="8"/>
  <c r="R55" i="8" s="1"/>
  <c r="T55" i="8" s="1"/>
  <c r="R56" i="8"/>
  <c r="T56" i="8" s="1"/>
  <c r="Q682" i="8"/>
  <c r="Q681" i="8" s="1"/>
  <c r="Q606" i="8"/>
  <c r="Q580" i="8"/>
  <c r="Q533" i="8"/>
  <c r="Q434" i="8"/>
  <c r="Q418" i="8"/>
  <c r="Q389" i="8"/>
  <c r="Q388" i="8" s="1"/>
  <c r="Q191" i="8"/>
  <c r="Q184" i="8" s="1"/>
  <c r="Q183" i="8" s="1"/>
  <c r="Q106" i="8"/>
  <c r="Q42" i="8"/>
  <c r="Q50" i="8"/>
  <c r="Q93" i="8"/>
  <c r="Q113" i="8"/>
  <c r="Q11" i="8"/>
  <c r="Q206" i="8"/>
  <c r="Q125" i="8"/>
  <c r="Q299" i="8"/>
  <c r="Q324" i="8"/>
  <c r="Q334" i="8"/>
  <c r="Q352" i="8"/>
  <c r="Q358" i="8"/>
  <c r="Q406" i="8"/>
  <c r="Q445" i="8"/>
  <c r="Q554" i="8"/>
  <c r="Q544" i="8" s="1"/>
  <c r="Q564" i="8"/>
  <c r="Q66" i="8"/>
  <c r="Q142" i="8"/>
  <c r="Q170" i="8"/>
  <c r="Q173" i="8"/>
  <c r="Q258" i="8"/>
  <c r="Q295" i="8"/>
  <c r="Q349" i="8"/>
  <c r="Q345" i="8" s="1"/>
  <c r="Q397" i="8"/>
  <c r="Q403" i="8"/>
  <c r="Q467" i="8"/>
  <c r="Q472" i="8"/>
  <c r="Q489" i="8"/>
  <c r="Q517" i="8"/>
  <c r="Q627" i="8"/>
  <c r="Q137" i="8"/>
  <c r="Q148" i="8"/>
  <c r="Q225" i="8"/>
  <c r="Q246" i="8"/>
  <c r="Q252" i="8"/>
  <c r="Q340" i="8"/>
  <c r="Q378" i="8"/>
  <c r="Q456" i="8"/>
  <c r="Q478" i="8"/>
  <c r="Q511" i="8"/>
  <c r="Q641" i="8"/>
  <c r="Q656" i="8"/>
  <c r="Q79" i="8"/>
  <c r="Q216" i="8"/>
  <c r="Q263" i="8"/>
  <c r="Q270" i="8"/>
  <c r="Q281" i="8"/>
  <c r="Q284" i="8"/>
  <c r="Q315" i="8"/>
  <c r="Q367" i="8"/>
  <c r="Q450" i="8"/>
  <c r="Q486" i="8"/>
  <c r="Q524" i="8"/>
  <c r="Q570" i="8"/>
  <c r="Q424" i="8"/>
  <c r="Q463" i="8"/>
  <c r="Q592" i="8"/>
  <c r="Q605" i="8"/>
  <c r="Q614" i="8"/>
  <c r="Q619" i="8"/>
  <c r="Q636" i="8"/>
  <c r="Q664" i="8"/>
  <c r="Q690" i="8"/>
  <c r="Q600" i="8"/>
  <c r="Q671" i="8"/>
  <c r="Q538" i="8"/>
  <c r="Q433" i="8" l="1"/>
  <c r="Q105" i="8"/>
  <c r="Q38" i="8"/>
  <c r="Q543" i="8"/>
  <c r="Q603" i="8"/>
  <c r="Q462" i="8"/>
  <c r="Q523" i="8"/>
  <c r="Q280" i="8"/>
  <c r="Q477" i="8"/>
  <c r="Q147" i="8"/>
  <c r="Q471" i="8"/>
  <c r="Q357" i="8"/>
  <c r="Q333" i="8"/>
  <c r="Q680" i="8"/>
  <c r="Q599" i="8"/>
  <c r="Q663" i="8"/>
  <c r="Q618" i="8"/>
  <c r="Q414" i="8"/>
  <c r="Q308" i="8"/>
  <c r="Q269" i="8"/>
  <c r="Q510" i="8"/>
  <c r="Q344" i="8"/>
  <c r="Q245" i="8"/>
  <c r="Q136" i="8"/>
  <c r="Q402" i="8"/>
  <c r="Q289" i="8"/>
  <c r="Q194" i="8"/>
  <c r="Q563" i="8"/>
  <c r="Q124" i="8"/>
  <c r="Q205" i="8"/>
  <c r="Q182" i="8"/>
  <c r="Q24" i="8"/>
  <c r="Q75" i="8"/>
  <c r="Q449" i="8"/>
  <c r="Q537" i="8"/>
  <c r="Q655" i="8"/>
  <c r="Q455" i="8"/>
  <c r="Q444" i="8"/>
  <c r="Q323" i="8"/>
  <c r="Q49" i="8"/>
  <c r="Q648" i="8"/>
  <c r="Q689" i="8"/>
  <c r="Q635" i="8"/>
  <c r="Q613" i="8"/>
  <c r="Q591" i="8"/>
  <c r="Q485" i="8"/>
  <c r="Q366" i="8"/>
  <c r="Q215" i="8"/>
  <c r="Q377" i="8"/>
  <c r="Q339" i="8"/>
  <c r="Q626" i="8"/>
  <c r="Q466" i="8"/>
  <c r="Q396" i="8"/>
  <c r="Q294" i="8"/>
  <c r="Q141" i="8"/>
  <c r="Q62" i="8"/>
  <c r="Q10" i="8"/>
  <c r="Q9" i="8" s="1"/>
  <c r="Q112" i="8"/>
  <c r="Q153" i="8"/>
  <c r="Q92" i="8"/>
  <c r="Q432" i="8" l="1"/>
  <c r="Q104" i="8"/>
  <c r="Q37" i="8"/>
  <c r="Q36" i="8" s="1"/>
  <c r="Q625" i="8"/>
  <c r="Q647" i="8"/>
  <c r="Q443" i="8"/>
  <c r="Q448" i="8"/>
  <c r="Q181" i="8"/>
  <c r="Q662" i="8"/>
  <c r="Q679" i="8"/>
  <c r="Q146" i="8"/>
  <c r="Q461" i="8"/>
  <c r="Q376" i="8"/>
  <c r="Q590" i="8"/>
  <c r="Q654" i="8"/>
  <c r="Q562" i="8"/>
  <c r="Q91" i="8"/>
  <c r="Q460" i="8"/>
  <c r="Q484" i="8"/>
  <c r="Q612" i="8"/>
  <c r="Q688" i="8"/>
  <c r="Q454" i="8"/>
  <c r="Q23" i="8"/>
  <c r="Q598" i="8"/>
  <c r="Q476" i="8"/>
  <c r="Q61" i="8"/>
  <c r="Q60" i="8" s="1"/>
  <c r="Q536" i="8"/>
  <c r="Q401" i="8"/>
  <c r="Q244" i="8"/>
  <c r="Q509" i="8"/>
  <c r="Q307" i="8"/>
  <c r="Q332" i="8"/>
  <c r="Q365" i="8"/>
  <c r="Q322" i="8"/>
  <c r="Q279" i="8"/>
  <c r="Q634" i="8"/>
  <c r="Q204" i="8"/>
  <c r="Q413" i="8"/>
  <c r="Q103" i="8" l="1"/>
  <c r="Q102" i="8" s="1"/>
  <c r="Q412" i="8"/>
  <c r="Q203" i="8"/>
  <c r="Q321" i="8"/>
  <c r="Q483" i="8"/>
  <c r="Q482" i="8" s="1"/>
  <c r="Q243" i="8"/>
  <c r="Q653" i="8"/>
  <c r="Q670" i="8"/>
  <c r="Q624" i="8"/>
  <c r="Q268" i="8"/>
  <c r="Q561" i="8"/>
  <c r="Q560" i="8" s="1"/>
  <c r="Q633" i="8"/>
  <c r="Q508" i="8"/>
  <c r="Q387" i="8"/>
  <c r="Q597" i="8"/>
  <c r="Q596" i="8" s="1"/>
  <c r="Q453" i="8"/>
  <c r="Q589" i="8"/>
  <c r="Q356" i="8"/>
  <c r="Q661" i="8"/>
  <c r="Q646" i="8"/>
  <c r="Q180" i="8" l="1"/>
  <c r="Q306" i="8"/>
  <c r="Q660" i="8"/>
  <c r="Q411" i="8"/>
  <c r="Q386" i="8"/>
  <c r="Q632" i="8"/>
  <c r="Q8" i="8"/>
  <c r="Q228" i="8"/>
  <c r="Q507" i="8"/>
  <c r="Q506" i="8" l="1"/>
  <c r="Q631" i="8"/>
  <c r="Q385" i="8"/>
  <c r="Q588" i="8"/>
  <c r="Q305" i="8"/>
  <c r="Q7" i="8" l="1"/>
  <c r="R7" i="8" s="1"/>
  <c r="T7" i="8" s="1"/>
  <c r="P534" i="8" l="1"/>
  <c r="R534" i="8" s="1"/>
  <c r="T534" i="8" s="1"/>
  <c r="P535" i="8"/>
  <c r="R535" i="8" s="1"/>
  <c r="T535" i="8" s="1"/>
  <c r="O534" i="8"/>
  <c r="O533" i="8" s="1"/>
  <c r="P533" i="8" s="1"/>
  <c r="R533" i="8" s="1"/>
  <c r="T533" i="8" s="1"/>
  <c r="P481" i="8"/>
  <c r="R481" i="8" s="1"/>
  <c r="T481" i="8" s="1"/>
  <c r="O480" i="8"/>
  <c r="O479" i="8" s="1"/>
  <c r="O478" i="8" s="1"/>
  <c r="O477" i="8" s="1"/>
  <c r="O476" i="8" s="1"/>
  <c r="P476" i="8" s="1"/>
  <c r="R476" i="8" s="1"/>
  <c r="T476" i="8" s="1"/>
  <c r="O374" i="8"/>
  <c r="P374" i="8" s="1"/>
  <c r="R374" i="8" s="1"/>
  <c r="T374" i="8" s="1"/>
  <c r="P375" i="8"/>
  <c r="R375" i="8" s="1"/>
  <c r="T375" i="8" s="1"/>
  <c r="O192" i="8"/>
  <c r="P192" i="8" s="1"/>
  <c r="R192" i="8" s="1"/>
  <c r="T192" i="8" s="1"/>
  <c r="P193" i="8"/>
  <c r="R193" i="8" s="1"/>
  <c r="T193" i="8" s="1"/>
  <c r="O165" i="8"/>
  <c r="P165" i="8" s="1"/>
  <c r="R165" i="8" s="1"/>
  <c r="T165" i="8" s="1"/>
  <c r="P166" i="8"/>
  <c r="R166" i="8" s="1"/>
  <c r="T166" i="8" s="1"/>
  <c r="O71" i="8"/>
  <c r="P71" i="8" s="1"/>
  <c r="R71" i="8" s="1"/>
  <c r="T71" i="8" s="1"/>
  <c r="P72" i="8"/>
  <c r="R72" i="8" s="1"/>
  <c r="T72" i="8" s="1"/>
  <c r="O694" i="8"/>
  <c r="O693" i="8" s="1"/>
  <c r="O691" i="8"/>
  <c r="O690" i="8" s="1"/>
  <c r="O689" i="8" s="1"/>
  <c r="O686" i="8"/>
  <c r="O683" i="8"/>
  <c r="O682" i="8" s="1"/>
  <c r="O675" i="8"/>
  <c r="O674" i="8" s="1"/>
  <c r="O668" i="8"/>
  <c r="O667" i="8" s="1"/>
  <c r="O665" i="8"/>
  <c r="O664" i="8" s="1"/>
  <c r="O658" i="8"/>
  <c r="O651" i="8"/>
  <c r="O650" i="8" s="1"/>
  <c r="O644" i="8"/>
  <c r="O643" i="8" s="1"/>
  <c r="O639" i="8"/>
  <c r="O637" i="8"/>
  <c r="O629" i="8"/>
  <c r="O628" i="8" s="1"/>
  <c r="O622" i="8"/>
  <c r="O621" i="8" s="1"/>
  <c r="O616" i="8"/>
  <c r="O615" i="8" s="1"/>
  <c r="O614" i="8" s="1"/>
  <c r="O613" i="8" s="1"/>
  <c r="O610" i="8"/>
  <c r="O607" i="8"/>
  <c r="O606" i="8" s="1"/>
  <c r="O601" i="8"/>
  <c r="O600" i="8" s="1"/>
  <c r="O599" i="8" s="1"/>
  <c r="O594" i="8"/>
  <c r="O581" i="8"/>
  <c r="O580" i="8" s="1"/>
  <c r="O578" i="8"/>
  <c r="O575" i="8"/>
  <c r="O573" i="8"/>
  <c r="O571" i="8"/>
  <c r="O568" i="8"/>
  <c r="O565" i="8"/>
  <c r="O564" i="8" s="1"/>
  <c r="O558" i="8"/>
  <c r="O557" i="8" s="1"/>
  <c r="O555" i="8"/>
  <c r="O554" i="8" s="1"/>
  <c r="O552" i="8"/>
  <c r="O549" i="8"/>
  <c r="O548" i="8" s="1"/>
  <c r="O546" i="8"/>
  <c r="O545" i="8" s="1"/>
  <c r="O541" i="8"/>
  <c r="O539" i="8"/>
  <c r="O531" i="8"/>
  <c r="O530" i="8" s="1"/>
  <c r="O525" i="8"/>
  <c r="O521" i="8"/>
  <c r="O520" i="8" s="1"/>
  <c r="O518" i="8"/>
  <c r="O512" i="8"/>
  <c r="O511" i="8" s="1"/>
  <c r="O499" i="8"/>
  <c r="O497" i="8"/>
  <c r="O495" i="8"/>
  <c r="O492" i="8"/>
  <c r="O490" i="8"/>
  <c r="O487" i="8"/>
  <c r="O486" i="8" s="1"/>
  <c r="O474" i="8"/>
  <c r="O473" i="8" s="1"/>
  <c r="O469" i="8"/>
  <c r="O468" i="8" s="1"/>
  <c r="O467" i="8" s="1"/>
  <c r="O464" i="8"/>
  <c r="O458" i="8"/>
  <c r="O457" i="8" s="1"/>
  <c r="O456" i="8" s="1"/>
  <c r="O451" i="8"/>
  <c r="O446" i="8"/>
  <c r="O445" i="8" s="1"/>
  <c r="O441" i="8"/>
  <c r="O440" i="8" s="1"/>
  <c r="O438" i="8"/>
  <c r="O437" i="8" s="1"/>
  <c r="O435" i="8"/>
  <c r="O430" i="8"/>
  <c r="O429" i="8" s="1"/>
  <c r="O425" i="8"/>
  <c r="O424" i="8" s="1"/>
  <c r="O422" i="8"/>
  <c r="O421" i="8" s="1"/>
  <c r="O419" i="8"/>
  <c r="O418" i="8" s="1"/>
  <c r="O416" i="8"/>
  <c r="O409" i="8"/>
  <c r="O408" i="8" s="1"/>
  <c r="O404" i="8"/>
  <c r="O399" i="8"/>
  <c r="O394" i="8"/>
  <c r="O393" i="8" s="1"/>
  <c r="O391" i="8"/>
  <c r="O390" i="8" s="1"/>
  <c r="O383" i="8"/>
  <c r="O382" i="8" s="1"/>
  <c r="O380" i="8"/>
  <c r="O379" i="8" s="1"/>
  <c r="O371" i="8"/>
  <c r="O370" i="8" s="1"/>
  <c r="O368" i="8"/>
  <c r="O367" i="8" s="1"/>
  <c r="O363" i="8"/>
  <c r="O362" i="8" s="1"/>
  <c r="O360" i="8"/>
  <c r="O354" i="8"/>
  <c r="O353" i="8" s="1"/>
  <c r="O352" i="8" s="1"/>
  <c r="O350" i="8"/>
  <c r="O349" i="8" s="1"/>
  <c r="O347" i="8"/>
  <c r="O346" i="8" s="1"/>
  <c r="O342" i="8"/>
  <c r="O337" i="8"/>
  <c r="O336" i="8" s="1"/>
  <c r="O325" i="8"/>
  <c r="O319" i="8"/>
  <c r="O318" i="8" s="1"/>
  <c r="O316" i="8"/>
  <c r="O315" i="8" s="1"/>
  <c r="O313" i="8"/>
  <c r="O312" i="8" s="1"/>
  <c r="O310" i="8"/>
  <c r="O303" i="8"/>
  <c r="O302" i="8" s="1"/>
  <c r="O300" i="8"/>
  <c r="O299" i="8" s="1"/>
  <c r="O297" i="8"/>
  <c r="O292" i="8"/>
  <c r="O291" i="8" s="1"/>
  <c r="O290" i="8" s="1"/>
  <c r="O287" i="8"/>
  <c r="O286" i="8" s="1"/>
  <c r="O282" i="8"/>
  <c r="O281" i="8" s="1"/>
  <c r="O280" i="8" s="1"/>
  <c r="O279" i="8" s="1"/>
  <c r="O277" i="8"/>
  <c r="O272" i="8"/>
  <c r="O271" i="8" s="1"/>
  <c r="O270" i="8" s="1"/>
  <c r="O266" i="8"/>
  <c r="O264" i="8"/>
  <c r="O261" i="8"/>
  <c r="O259" i="8"/>
  <c r="O256" i="8"/>
  <c r="O255" i="8" s="1"/>
  <c r="O253" i="8"/>
  <c r="O252" i="8" s="1"/>
  <c r="O250" i="8"/>
  <c r="O249" i="8" s="1"/>
  <c r="O247" i="8"/>
  <c r="O246" i="8" s="1"/>
  <c r="O241" i="8"/>
  <c r="O235" i="8"/>
  <c r="O233" i="8"/>
  <c r="O226" i="8"/>
  <c r="O225" i="8" s="1"/>
  <c r="O223" i="8"/>
  <c r="O222" i="8" s="1"/>
  <c r="O221" i="8" s="1"/>
  <c r="O220" i="8" s="1"/>
  <c r="O218" i="8"/>
  <c r="O217" i="8" s="1"/>
  <c r="O216" i="8" s="1"/>
  <c r="O215" i="8" s="1"/>
  <c r="O213" i="8"/>
  <c r="O208" i="8"/>
  <c r="O207" i="8" s="1"/>
  <c r="O206" i="8" s="1"/>
  <c r="O201" i="8"/>
  <c r="O199" i="8"/>
  <c r="O197" i="8"/>
  <c r="O189" i="8"/>
  <c r="O188" i="8" s="1"/>
  <c r="O186" i="8"/>
  <c r="O178" i="8"/>
  <c r="O177" i="8" s="1"/>
  <c r="O176" i="8" s="1"/>
  <c r="O171" i="8"/>
  <c r="O168" i="8"/>
  <c r="O167" i="8" s="1"/>
  <c r="O162" i="8"/>
  <c r="O160" i="8"/>
  <c r="O159" i="8" s="1"/>
  <c r="O157" i="8"/>
  <c r="O155" i="8"/>
  <c r="O151" i="8"/>
  <c r="O149" i="8"/>
  <c r="O144" i="8"/>
  <c r="O139" i="8"/>
  <c r="O138" i="8" s="1"/>
  <c r="O134" i="8"/>
  <c r="O132" i="8"/>
  <c r="O130" i="8"/>
  <c r="O127" i="8"/>
  <c r="O126" i="8" s="1"/>
  <c r="O121" i="8"/>
  <c r="O120" i="8" s="1"/>
  <c r="O119" i="8" s="1"/>
  <c r="O117" i="8"/>
  <c r="O115" i="8"/>
  <c r="O110" i="8"/>
  <c r="O109" i="8" s="1"/>
  <c r="O107" i="8"/>
  <c r="O100" i="8"/>
  <c r="O95" i="8"/>
  <c r="O94" i="8" s="1"/>
  <c r="O84" i="8"/>
  <c r="O82" i="8"/>
  <c r="O80" i="8"/>
  <c r="O77" i="8"/>
  <c r="O76" i="8" s="1"/>
  <c r="O73" i="8"/>
  <c r="O69" i="8"/>
  <c r="O67" i="8"/>
  <c r="O64" i="8"/>
  <c r="O63" i="8" s="1"/>
  <c r="O53" i="8"/>
  <c r="O47" i="8"/>
  <c r="O45" i="8"/>
  <c r="O43" i="8"/>
  <c r="O40" i="8"/>
  <c r="O39" i="8" s="1"/>
  <c r="O34" i="8"/>
  <c r="O32" i="8"/>
  <c r="O30" i="8"/>
  <c r="O27" i="8"/>
  <c r="O16" i="8"/>
  <c r="O15" i="8" s="1"/>
  <c r="O13" i="8"/>
  <c r="O12" i="8" s="1"/>
  <c r="O191" i="8" l="1"/>
  <c r="P191" i="8" s="1"/>
  <c r="R191" i="8" s="1"/>
  <c r="T191" i="8" s="1"/>
  <c r="P480" i="8"/>
  <c r="R480" i="8" s="1"/>
  <c r="T480" i="8" s="1"/>
  <c r="O373" i="8"/>
  <c r="P373" i="8" s="1"/>
  <c r="R373" i="8" s="1"/>
  <c r="T373" i="8" s="1"/>
  <c r="P479" i="8"/>
  <c r="R479" i="8" s="1"/>
  <c r="T479" i="8" s="1"/>
  <c r="P478" i="8"/>
  <c r="R478" i="8" s="1"/>
  <c r="T478" i="8" s="1"/>
  <c r="P477" i="8"/>
  <c r="R477" i="8" s="1"/>
  <c r="T477" i="8" s="1"/>
  <c r="O636" i="8"/>
  <c r="O635" i="8" s="1"/>
  <c r="O258" i="8"/>
  <c r="O538" i="8"/>
  <c r="O537" i="8" s="1"/>
  <c r="O29" i="8"/>
  <c r="O26" i="8" s="1"/>
  <c r="O570" i="8"/>
  <c r="O663" i="8"/>
  <c r="O662" i="8" s="1"/>
  <c r="O164" i="8"/>
  <c r="P164" i="8" s="1"/>
  <c r="R164" i="8" s="1"/>
  <c r="T164" i="8" s="1"/>
  <c r="O196" i="8"/>
  <c r="O195" i="8" s="1"/>
  <c r="O232" i="8"/>
  <c r="O231" i="8" s="1"/>
  <c r="O230" i="8" s="1"/>
  <c r="O66" i="8"/>
  <c r="O79" i="8"/>
  <c r="O75" i="8" s="1"/>
  <c r="O285" i="8"/>
  <c r="O284" i="8" s="1"/>
  <c r="O345" i="8"/>
  <c r="O344" i="8" s="1"/>
  <c r="O114" i="8"/>
  <c r="O113" i="8" s="1"/>
  <c r="O154" i="8"/>
  <c r="O335" i="8"/>
  <c r="O334" i="8" s="1"/>
  <c r="O333" i="8" s="1"/>
  <c r="O415" i="8"/>
  <c r="O414" i="8" s="1"/>
  <c r="O106" i="8"/>
  <c r="O105" i="8" s="1"/>
  <c r="O104" i="8" s="1"/>
  <c r="O324" i="8"/>
  <c r="O323" i="8" s="1"/>
  <c r="O308" i="8"/>
  <c r="O296" i="8"/>
  <c r="O42" i="8"/>
  <c r="O137" i="8"/>
  <c r="O205" i="8"/>
  <c r="O11" i="8"/>
  <c r="O93" i="8"/>
  <c r="O269" i="8"/>
  <c r="O289" i="8"/>
  <c r="O175" i="8"/>
  <c r="O52" i="8"/>
  <c r="O99" i="8"/>
  <c r="O129" i="8"/>
  <c r="O125" i="8" s="1"/>
  <c r="O143" i="8"/>
  <c r="O170" i="8"/>
  <c r="O185" i="8"/>
  <c r="O184" i="8" s="1"/>
  <c r="O212" i="8"/>
  <c r="O276" i="8"/>
  <c r="O309" i="8"/>
  <c r="O378" i="8"/>
  <c r="O389" i="8"/>
  <c r="O148" i="8"/>
  <c r="O240" i="8"/>
  <c r="O263" i="8"/>
  <c r="O341" i="8"/>
  <c r="O359" i="8"/>
  <c r="O398" i="8"/>
  <c r="O407" i="8"/>
  <c r="O403" i="8"/>
  <c r="O489" i="8"/>
  <c r="O517" i="8"/>
  <c r="O577" i="8"/>
  <c r="O593" i="8"/>
  <c r="O657" i="8"/>
  <c r="O688" i="8"/>
  <c r="O494" i="8"/>
  <c r="O598" i="8"/>
  <c r="O627" i="8"/>
  <c r="O642" i="8"/>
  <c r="O685" i="8"/>
  <c r="O444" i="8"/>
  <c r="O450" i="8"/>
  <c r="O472" i="8"/>
  <c r="O524" i="8"/>
  <c r="O523" i="8" s="1"/>
  <c r="O567" i="8"/>
  <c r="O609" i="8"/>
  <c r="O673" i="8"/>
  <c r="O428" i="8"/>
  <c r="O434" i="8"/>
  <c r="O455" i="8"/>
  <c r="O463" i="8"/>
  <c r="O466" i="8"/>
  <c r="O515" i="8"/>
  <c r="O544" i="8"/>
  <c r="O551" i="8"/>
  <c r="O620" i="8"/>
  <c r="O649" i="8"/>
  <c r="O366" i="8" l="1"/>
  <c r="O153" i="8"/>
  <c r="O681" i="8"/>
  <c r="O680" i="8" s="1"/>
  <c r="O307" i="8"/>
  <c r="O295" i="8"/>
  <c r="O38" i="8"/>
  <c r="O619" i="8"/>
  <c r="O543" i="8"/>
  <c r="O454" i="8"/>
  <c r="O671" i="8"/>
  <c r="O563" i="8"/>
  <c r="O471" i="8"/>
  <c r="O443" i="8"/>
  <c r="O641" i="8"/>
  <c r="O592" i="8"/>
  <c r="O536" i="8"/>
  <c r="O406" i="8"/>
  <c r="O147" i="8"/>
  <c r="O211" i="8"/>
  <c r="O142" i="8"/>
  <c r="O51" i="8"/>
  <c r="O648" i="8"/>
  <c r="O514" i="8"/>
  <c r="O462" i="8"/>
  <c r="O433" i="8"/>
  <c r="O634" i="8"/>
  <c r="O605" i="8"/>
  <c r="O597" i="8"/>
  <c r="O656" i="8"/>
  <c r="O402" i="8"/>
  <c r="O413" i="8"/>
  <c r="O397" i="8"/>
  <c r="O358" i="8"/>
  <c r="O245" i="8"/>
  <c r="O388" i="8"/>
  <c r="O275" i="8"/>
  <c r="O194" i="8"/>
  <c r="O25" i="8"/>
  <c r="O174" i="8"/>
  <c r="O92" i="8"/>
  <c r="O449" i="8"/>
  <c r="O626" i="8"/>
  <c r="O485" i="8"/>
  <c r="O239" i="8"/>
  <c r="O98" i="8"/>
  <c r="O10" i="8"/>
  <c r="O427" i="8"/>
  <c r="O661" i="8"/>
  <c r="O365" i="8"/>
  <c r="O340" i="8"/>
  <c r="O377" i="8"/>
  <c r="O322" i="8"/>
  <c r="O112" i="8"/>
  <c r="O62" i="8"/>
  <c r="O124" i="8"/>
  <c r="O136" i="8"/>
  <c r="O294" i="8" l="1"/>
  <c r="O37" i="8"/>
  <c r="O274" i="8"/>
  <c r="O357" i="8"/>
  <c r="O655" i="8"/>
  <c r="O603" i="8"/>
  <c r="O461" i="8"/>
  <c r="O591" i="8"/>
  <c r="O562" i="8"/>
  <c r="O376" i="8"/>
  <c r="O238" i="8"/>
  <c r="O625" i="8"/>
  <c r="O91" i="8"/>
  <c r="O679" i="8"/>
  <c r="O647" i="8"/>
  <c r="O210" i="8"/>
  <c r="O460" i="8"/>
  <c r="O453" i="8" s="1"/>
  <c r="O618" i="8"/>
  <c r="O612" i="8"/>
  <c r="O183" i="8"/>
  <c r="O448" i="8"/>
  <c r="O173" i="8"/>
  <c r="O321" i="8"/>
  <c r="O339" i="8"/>
  <c r="O9" i="8"/>
  <c r="O97" i="8"/>
  <c r="O484" i="8"/>
  <c r="O103" i="8"/>
  <c r="O24" i="8"/>
  <c r="O244" i="8"/>
  <c r="O401" i="8"/>
  <c r="O141" i="8"/>
  <c r="O146" i="8"/>
  <c r="O61" i="8"/>
  <c r="O50" i="8"/>
  <c r="O396" i="8"/>
  <c r="O633" i="8"/>
  <c r="O432" i="8"/>
  <c r="O510" i="8"/>
  <c r="M405" i="8"/>
  <c r="M516" i="8"/>
  <c r="O596" i="8" l="1"/>
  <c r="O670" i="8"/>
  <c r="O660" i="8" s="1"/>
  <c r="O412" i="8"/>
  <c r="O411" i="8" s="1"/>
  <c r="O36" i="8"/>
  <c r="O356" i="8"/>
  <c r="O483" i="8"/>
  <c r="O624" i="8"/>
  <c r="O590" i="8"/>
  <c r="O23" i="8"/>
  <c r="O332" i="8"/>
  <c r="O182" i="8"/>
  <c r="O204" i="8"/>
  <c r="O268" i="8"/>
  <c r="O632" i="8"/>
  <c r="O49" i="8"/>
  <c r="O243" i="8"/>
  <c r="O306" i="8"/>
  <c r="O60" i="8"/>
  <c r="O646" i="8"/>
  <c r="O509" i="8"/>
  <c r="O387" i="8"/>
  <c r="O102" i="8"/>
  <c r="O237" i="8"/>
  <c r="O561" i="8"/>
  <c r="O654" i="8"/>
  <c r="M441" i="8"/>
  <c r="N441" i="8" s="1"/>
  <c r="P441" i="8" s="1"/>
  <c r="R441" i="8" s="1"/>
  <c r="T441" i="8" s="1"/>
  <c r="N442" i="8"/>
  <c r="P442" i="8" s="1"/>
  <c r="R442" i="8" s="1"/>
  <c r="T442" i="8" s="1"/>
  <c r="M319" i="8"/>
  <c r="N319" i="8" s="1"/>
  <c r="P319" i="8" s="1"/>
  <c r="R319" i="8" s="1"/>
  <c r="T319" i="8" s="1"/>
  <c r="N320" i="8"/>
  <c r="P320" i="8" s="1"/>
  <c r="R320" i="8" s="1"/>
  <c r="T320" i="8" s="1"/>
  <c r="M440" i="8" l="1"/>
  <c r="N440" i="8" s="1"/>
  <c r="P440" i="8" s="1"/>
  <c r="R440" i="8" s="1"/>
  <c r="T440" i="8" s="1"/>
  <c r="O229" i="8"/>
  <c r="O386" i="8"/>
  <c r="O482" i="8"/>
  <c r="O508" i="8"/>
  <c r="O8" i="8"/>
  <c r="O305" i="8"/>
  <c r="O181" i="8"/>
  <c r="O653" i="8"/>
  <c r="O589" i="8"/>
  <c r="O560" i="8"/>
  <c r="O631" i="8"/>
  <c r="O203" i="8"/>
  <c r="M318" i="8"/>
  <c r="N318" i="8" s="1"/>
  <c r="P318" i="8" s="1"/>
  <c r="R318" i="8" s="1"/>
  <c r="T318" i="8" s="1"/>
  <c r="M694" i="8"/>
  <c r="M691" i="8"/>
  <c r="M690" i="8" s="1"/>
  <c r="M686" i="8"/>
  <c r="M685" i="8" s="1"/>
  <c r="M683" i="8"/>
  <c r="M682" i="8" s="1"/>
  <c r="M675" i="8"/>
  <c r="M668" i="8"/>
  <c r="M665" i="8"/>
  <c r="M664" i="8" s="1"/>
  <c r="M658" i="8"/>
  <c r="M657" i="8" s="1"/>
  <c r="M651" i="8"/>
  <c r="M650" i="8" s="1"/>
  <c r="M649" i="8" s="1"/>
  <c r="M644" i="8"/>
  <c r="M639" i="8"/>
  <c r="M637" i="8"/>
  <c r="M629" i="8"/>
  <c r="M628" i="8" s="1"/>
  <c r="M627" i="8" s="1"/>
  <c r="M622" i="8"/>
  <c r="M616" i="8"/>
  <c r="M615" i="8" s="1"/>
  <c r="M614" i="8" s="1"/>
  <c r="M610" i="8"/>
  <c r="M609" i="8" s="1"/>
  <c r="M607" i="8"/>
  <c r="M606" i="8" s="1"/>
  <c r="M601" i="8"/>
  <c r="M600" i="8" s="1"/>
  <c r="M594" i="8"/>
  <c r="M593" i="8" s="1"/>
  <c r="M581" i="8"/>
  <c r="M580" i="8" s="1"/>
  <c r="M578" i="8"/>
  <c r="M577" i="8" s="1"/>
  <c r="M575" i="8"/>
  <c r="M573" i="8"/>
  <c r="M571" i="8"/>
  <c r="M568" i="8"/>
  <c r="M567" i="8" s="1"/>
  <c r="M565" i="8"/>
  <c r="M564" i="8" s="1"/>
  <c r="M558" i="8"/>
  <c r="M555" i="8"/>
  <c r="M554" i="8" s="1"/>
  <c r="M552" i="8"/>
  <c r="M551" i="8" s="1"/>
  <c r="M549" i="8"/>
  <c r="M548" i="8" s="1"/>
  <c r="M546" i="8"/>
  <c r="M541" i="8"/>
  <c r="M539" i="8"/>
  <c r="M531" i="8"/>
  <c r="M530" i="8" s="1"/>
  <c r="M525" i="8"/>
  <c r="M524" i="8" s="1"/>
  <c r="M521" i="8"/>
  <c r="M520" i="8" s="1"/>
  <c r="M518" i="8"/>
  <c r="M517" i="8" s="1"/>
  <c r="M515" i="8"/>
  <c r="M512" i="8"/>
  <c r="M499" i="8"/>
  <c r="M497" i="8"/>
  <c r="M495" i="8"/>
  <c r="M492" i="8"/>
  <c r="M490" i="8"/>
  <c r="M487" i="8"/>
  <c r="M486" i="8" s="1"/>
  <c r="M474" i="8"/>
  <c r="M473" i="8" s="1"/>
  <c r="M472" i="8" s="1"/>
  <c r="M469" i="8"/>
  <c r="M464" i="8"/>
  <c r="M463" i="8" s="1"/>
  <c r="M458" i="8"/>
  <c r="M451" i="8"/>
  <c r="M450" i="8" s="1"/>
  <c r="M446" i="8"/>
  <c r="M445" i="8" s="1"/>
  <c r="M438" i="8"/>
  <c r="M437" i="8" s="1"/>
  <c r="M435" i="8"/>
  <c r="M430" i="8"/>
  <c r="M429" i="8" s="1"/>
  <c r="M425" i="8"/>
  <c r="M424" i="8" s="1"/>
  <c r="M422" i="8"/>
  <c r="M421" i="8" s="1"/>
  <c r="M419" i="8"/>
  <c r="M416" i="8"/>
  <c r="M415" i="8" s="1"/>
  <c r="M409" i="8"/>
  <c r="M404" i="8"/>
  <c r="M403" i="8" s="1"/>
  <c r="M402" i="8" s="1"/>
  <c r="M401" i="8" s="1"/>
  <c r="M399" i="8"/>
  <c r="M394" i="8"/>
  <c r="M393" i="8" s="1"/>
  <c r="M391" i="8"/>
  <c r="M383" i="8"/>
  <c r="M382" i="8" s="1"/>
  <c r="M380" i="8"/>
  <c r="M371" i="8"/>
  <c r="M370" i="8" s="1"/>
  <c r="M368" i="8"/>
  <c r="M363" i="8"/>
  <c r="M362" i="8" s="1"/>
  <c r="M360" i="8"/>
  <c r="M359" i="8" s="1"/>
  <c r="M354" i="8"/>
  <c r="M353" i="8" s="1"/>
  <c r="M352" i="8" s="1"/>
  <c r="M350" i="8"/>
  <c r="M347" i="8"/>
  <c r="M346" i="8" s="1"/>
  <c r="M342" i="8"/>
  <c r="M341" i="8" s="1"/>
  <c r="M337" i="8"/>
  <c r="M336" i="8" s="1"/>
  <c r="M335" i="8" s="1"/>
  <c r="M325" i="8"/>
  <c r="M316" i="8"/>
  <c r="M315" i="8" s="1"/>
  <c r="M313" i="8"/>
  <c r="M310" i="8"/>
  <c r="M309" i="8" s="1"/>
  <c r="M303" i="8"/>
  <c r="M302" i="8" s="1"/>
  <c r="M300" i="8"/>
  <c r="M299" i="8" s="1"/>
  <c r="M297" i="8"/>
  <c r="M292" i="8"/>
  <c r="M291" i="8" s="1"/>
  <c r="M290" i="8" s="1"/>
  <c r="M289" i="8" s="1"/>
  <c r="M287" i="8"/>
  <c r="M286" i="8" s="1"/>
  <c r="M282" i="8"/>
  <c r="M281" i="8" s="1"/>
  <c r="M280" i="8" s="1"/>
  <c r="M277" i="8"/>
  <c r="M272" i="8"/>
  <c r="M271" i="8" s="1"/>
  <c r="M270" i="8" s="1"/>
  <c r="M269" i="8" s="1"/>
  <c r="M266" i="8"/>
  <c r="M264" i="8"/>
  <c r="M261" i="8"/>
  <c r="M259" i="8"/>
  <c r="M256" i="8"/>
  <c r="M253" i="8"/>
  <c r="M252" i="8" s="1"/>
  <c r="M250" i="8"/>
  <c r="M249" i="8" s="1"/>
  <c r="M247" i="8"/>
  <c r="M246" i="8" s="1"/>
  <c r="M241" i="8"/>
  <c r="M240" i="8" s="1"/>
  <c r="M235" i="8"/>
  <c r="M233" i="8"/>
  <c r="M226" i="8"/>
  <c r="M225" i="8" s="1"/>
  <c r="M223" i="8"/>
  <c r="M222" i="8" s="1"/>
  <c r="M218" i="8"/>
  <c r="M217" i="8" s="1"/>
  <c r="M216" i="8" s="1"/>
  <c r="M213" i="8"/>
  <c r="M208" i="8"/>
  <c r="M207" i="8" s="1"/>
  <c r="M206" i="8" s="1"/>
  <c r="M205" i="8" s="1"/>
  <c r="M201" i="8"/>
  <c r="M199" i="8"/>
  <c r="M197" i="8"/>
  <c r="M189" i="8"/>
  <c r="M188" i="8" s="1"/>
  <c r="M186" i="8"/>
  <c r="M185" i="8" s="1"/>
  <c r="M178" i="8"/>
  <c r="M177" i="8" s="1"/>
  <c r="M171" i="8"/>
  <c r="M170" i="8" s="1"/>
  <c r="M168" i="8"/>
  <c r="M167" i="8" s="1"/>
  <c r="M162" i="8"/>
  <c r="M160" i="8"/>
  <c r="M159" i="8" s="1"/>
  <c r="M157" i="8"/>
  <c r="M155" i="8"/>
  <c r="M151" i="8"/>
  <c r="M149" i="8"/>
  <c r="M144" i="8"/>
  <c r="M143" i="8" s="1"/>
  <c r="M142" i="8" s="1"/>
  <c r="M139" i="8"/>
  <c r="M138" i="8" s="1"/>
  <c r="M137" i="8" s="1"/>
  <c r="M134" i="8"/>
  <c r="M132" i="8"/>
  <c r="M130" i="8"/>
  <c r="M127" i="8"/>
  <c r="M126" i="8" s="1"/>
  <c r="M121" i="8"/>
  <c r="M117" i="8"/>
  <c r="M115" i="8"/>
  <c r="M110" i="8"/>
  <c r="M109" i="8" s="1"/>
  <c r="M107" i="8"/>
  <c r="M106" i="8" s="1"/>
  <c r="M100" i="8"/>
  <c r="M95" i="8"/>
  <c r="M94" i="8" s="1"/>
  <c r="M84" i="8"/>
  <c r="M82" i="8"/>
  <c r="M80" i="8"/>
  <c r="M77" i="8"/>
  <c r="M76" i="8" s="1"/>
  <c r="M73" i="8"/>
  <c r="M69" i="8"/>
  <c r="M67" i="8"/>
  <c r="M64" i="8"/>
  <c r="M63" i="8" s="1"/>
  <c r="M53" i="8"/>
  <c r="M52" i="8" s="1"/>
  <c r="M51" i="8" s="1"/>
  <c r="M47" i="8"/>
  <c r="M45" i="8"/>
  <c r="M43" i="8"/>
  <c r="M40" i="8"/>
  <c r="M39" i="8" s="1"/>
  <c r="M34" i="8"/>
  <c r="M32" i="8"/>
  <c r="M30" i="8"/>
  <c r="M27" i="8"/>
  <c r="M16" i="8"/>
  <c r="M15" i="8" s="1"/>
  <c r="M13" i="8"/>
  <c r="M12" i="8" s="1"/>
  <c r="M129" i="8" l="1"/>
  <c r="M125" i="8" s="1"/>
  <c r="M124" i="8" s="1"/>
  <c r="M148" i="8"/>
  <c r="M147" i="8" s="1"/>
  <c r="M29" i="8"/>
  <c r="M26" i="8" s="1"/>
  <c r="M25" i="8" s="1"/>
  <c r="M24" i="8" s="1"/>
  <c r="M489" i="8"/>
  <c r="M681" i="8"/>
  <c r="M680" i="8" s="1"/>
  <c r="O588" i="8"/>
  <c r="P588" i="8" s="1"/>
  <c r="O385" i="8"/>
  <c r="O507" i="8"/>
  <c r="O228" i="8"/>
  <c r="O180" i="8"/>
  <c r="M66" i="8"/>
  <c r="M62" i="8" s="1"/>
  <c r="M11" i="8"/>
  <c r="M10" i="8" s="1"/>
  <c r="M514" i="8"/>
  <c r="M570" i="8"/>
  <c r="M563" i="8" s="1"/>
  <c r="M79" i="8"/>
  <c r="M75" i="8" s="1"/>
  <c r="M114" i="8"/>
  <c r="M113" i="8" s="1"/>
  <c r="M398" i="8"/>
  <c r="M397" i="8" s="1"/>
  <c r="M99" i="8"/>
  <c r="M98" i="8" s="1"/>
  <c r="M97" i="8" s="1"/>
  <c r="M105" i="8"/>
  <c r="M104" i="8" s="1"/>
  <c r="M42" i="8"/>
  <c r="M494" i="8"/>
  <c r="M136" i="8"/>
  <c r="M141" i="8"/>
  <c r="M120" i="8"/>
  <c r="M50" i="8"/>
  <c r="M93" i="8"/>
  <c r="M176" i="8"/>
  <c r="M239" i="8"/>
  <c r="M468" i="8"/>
  <c r="M184" i="8"/>
  <c r="M212" i="8"/>
  <c r="M215" i="8"/>
  <c r="M255" i="8"/>
  <c r="M263" i="8"/>
  <c r="M285" i="8"/>
  <c r="M312" i="8"/>
  <c r="M308" i="8" s="1"/>
  <c r="M324" i="8"/>
  <c r="M340" i="8"/>
  <c r="M408" i="8"/>
  <c r="M462" i="8"/>
  <c r="M674" i="8"/>
  <c r="M221" i="8"/>
  <c r="M154" i="8"/>
  <c r="M196" i="8"/>
  <c r="M232" i="8"/>
  <c r="M276" i="8"/>
  <c r="M279" i="8"/>
  <c r="M296" i="8"/>
  <c r="M334" i="8"/>
  <c r="M349" i="8"/>
  <c r="M345" i="8" s="1"/>
  <c r="M358" i="8"/>
  <c r="M379" i="8"/>
  <c r="M390" i="8"/>
  <c r="M599" i="8"/>
  <c r="M258" i="8"/>
  <c r="M367" i="8"/>
  <c r="M457" i="8"/>
  <c r="M545" i="8"/>
  <c r="M605" i="8"/>
  <c r="M621" i="8"/>
  <c r="M626" i="8"/>
  <c r="M636" i="8"/>
  <c r="M418" i="8"/>
  <c r="M428" i="8"/>
  <c r="M434" i="8"/>
  <c r="M433" i="8" s="1"/>
  <c r="M444" i="8"/>
  <c r="M511" i="8"/>
  <c r="M592" i="8"/>
  <c r="M613" i="8"/>
  <c r="M656" i="8"/>
  <c r="M693" i="8"/>
  <c r="M449" i="8"/>
  <c r="M471" i="8"/>
  <c r="M523" i="8"/>
  <c r="M538" i="8"/>
  <c r="M557" i="8"/>
  <c r="M643" i="8"/>
  <c r="M648" i="8"/>
  <c r="M667" i="8"/>
  <c r="M689" i="8"/>
  <c r="O506" i="8" l="1"/>
  <c r="M38" i="8"/>
  <c r="M37" i="8" s="1"/>
  <c r="M485" i="8"/>
  <c r="M484" i="8" s="1"/>
  <c r="M448" i="8"/>
  <c r="M366" i="8"/>
  <c r="M344" i="8"/>
  <c r="M275" i="8"/>
  <c r="M673" i="8"/>
  <c r="M323" i="8"/>
  <c r="M211" i="8"/>
  <c r="M238" i="8"/>
  <c r="M92" i="8"/>
  <c r="M655" i="8"/>
  <c r="M591" i="8"/>
  <c r="M443" i="8"/>
  <c r="M456" i="8"/>
  <c r="M396" i="8"/>
  <c r="M389" i="8"/>
  <c r="M357" i="8"/>
  <c r="M461" i="8"/>
  <c r="M61" i="8"/>
  <c r="M23" i="8"/>
  <c r="M679" i="8"/>
  <c r="M625" i="8"/>
  <c r="M603" i="8"/>
  <c r="M295" i="8"/>
  <c r="M407" i="8"/>
  <c r="M642" i="8"/>
  <c r="M663" i="8"/>
  <c r="M598" i="8"/>
  <c r="M333" i="8"/>
  <c r="M231" i="8"/>
  <c r="M153" i="8"/>
  <c r="M339" i="8"/>
  <c r="M183" i="8"/>
  <c r="M467" i="8"/>
  <c r="M175" i="8"/>
  <c r="M119" i="8"/>
  <c r="M427" i="8"/>
  <c r="M195" i="8"/>
  <c r="M220" i="8"/>
  <c r="M284" i="8"/>
  <c r="M112" i="8"/>
  <c r="M688" i="8"/>
  <c r="M647" i="8"/>
  <c r="M562" i="8"/>
  <c r="M537" i="8"/>
  <c r="M510" i="8"/>
  <c r="M414" i="8"/>
  <c r="M635" i="8"/>
  <c r="M620" i="8"/>
  <c r="M544" i="8"/>
  <c r="M378" i="8"/>
  <c r="M245" i="8"/>
  <c r="M49" i="8"/>
  <c r="M9" i="8"/>
  <c r="O7" i="8" l="1"/>
  <c r="M174" i="8"/>
  <c r="M641" i="8"/>
  <c r="M388" i="8"/>
  <c r="M654" i="8"/>
  <c r="M237" i="8"/>
  <c r="M322" i="8"/>
  <c r="M377" i="8"/>
  <c r="M619" i="8"/>
  <c r="M413" i="8"/>
  <c r="M509" i="8"/>
  <c r="M561" i="8"/>
  <c r="M194" i="8"/>
  <c r="M182" i="8" s="1"/>
  <c r="M466" i="8"/>
  <c r="M307" i="8"/>
  <c r="M662" i="8"/>
  <c r="M624" i="8"/>
  <c r="M146" i="8"/>
  <c r="M597" i="8"/>
  <c r="M294" i="8"/>
  <c r="M455" i="8"/>
  <c r="M274" i="8"/>
  <c r="M332" i="8"/>
  <c r="M406" i="8"/>
  <c r="M483" i="8"/>
  <c r="M590" i="8"/>
  <c r="M210" i="8"/>
  <c r="M671" i="8"/>
  <c r="M244" i="8"/>
  <c r="M646" i="8"/>
  <c r="M365" i="8"/>
  <c r="M356" i="8" s="1"/>
  <c r="M36" i="8"/>
  <c r="M543" i="8"/>
  <c r="M634" i="8"/>
  <c r="M432" i="8"/>
  <c r="M536" i="8"/>
  <c r="M230" i="8"/>
  <c r="M103" i="8"/>
  <c r="M60" i="8"/>
  <c r="M91" i="8"/>
  <c r="M268" i="8" l="1"/>
  <c r="M181" i="8"/>
  <c r="M661" i="8"/>
  <c r="M460" i="8"/>
  <c r="M508" i="8"/>
  <c r="M618" i="8"/>
  <c r="M612" i="8"/>
  <c r="M321" i="8"/>
  <c r="M653" i="8"/>
  <c r="M102" i="8"/>
  <c r="M454" i="8"/>
  <c r="M229" i="8"/>
  <c r="M633" i="8"/>
  <c r="M243" i="8"/>
  <c r="M204" i="8"/>
  <c r="M482" i="8"/>
  <c r="M589" i="8"/>
  <c r="M670" i="8"/>
  <c r="M560" i="8"/>
  <c r="M412" i="8"/>
  <c r="M376" i="8"/>
  <c r="M387" i="8"/>
  <c r="M173" i="8"/>
  <c r="M596" i="8" l="1"/>
  <c r="M588" i="8" s="1"/>
  <c r="M8" i="8"/>
  <c r="M386" i="8"/>
  <c r="M203" i="8"/>
  <c r="M180" i="8" s="1"/>
  <c r="M632" i="8"/>
  <c r="M453" i="8"/>
  <c r="M507" i="8"/>
  <c r="M411" i="8"/>
  <c r="M660" i="8"/>
  <c r="M228" i="8"/>
  <c r="M306" i="8"/>
  <c r="L556" i="8"/>
  <c r="N556" i="8" s="1"/>
  <c r="P556" i="8" s="1"/>
  <c r="R556" i="8" s="1"/>
  <c r="T556" i="8" s="1"/>
  <c r="L559" i="8"/>
  <c r="N559" i="8" s="1"/>
  <c r="P559" i="8" s="1"/>
  <c r="R559" i="8" s="1"/>
  <c r="T559" i="8" s="1"/>
  <c r="K558" i="8"/>
  <c r="K557" i="8" s="1"/>
  <c r="L557" i="8" s="1"/>
  <c r="N557" i="8" s="1"/>
  <c r="P557" i="8" s="1"/>
  <c r="R557" i="8" s="1"/>
  <c r="T557" i="8" s="1"/>
  <c r="K555" i="8"/>
  <c r="K554" i="8" s="1"/>
  <c r="L554" i="8" s="1"/>
  <c r="N554" i="8" s="1"/>
  <c r="P554" i="8" s="1"/>
  <c r="R554" i="8" s="1"/>
  <c r="T554" i="8" s="1"/>
  <c r="L311" i="8"/>
  <c r="N311" i="8" s="1"/>
  <c r="P311" i="8" s="1"/>
  <c r="R311" i="8" s="1"/>
  <c r="T311" i="8" s="1"/>
  <c r="L314" i="8"/>
  <c r="N314" i="8" s="1"/>
  <c r="P314" i="8" s="1"/>
  <c r="R314" i="8" s="1"/>
  <c r="T314" i="8" s="1"/>
  <c r="K313" i="8"/>
  <c r="K312" i="8" s="1"/>
  <c r="L312" i="8" s="1"/>
  <c r="N312" i="8" s="1"/>
  <c r="P312" i="8" s="1"/>
  <c r="R312" i="8" s="1"/>
  <c r="T312" i="8" s="1"/>
  <c r="K310" i="8"/>
  <c r="K309" i="8" s="1"/>
  <c r="L309" i="8" s="1"/>
  <c r="N309" i="8" s="1"/>
  <c r="P309" i="8" s="1"/>
  <c r="R309" i="8" s="1"/>
  <c r="T309" i="8" s="1"/>
  <c r="K162" i="8"/>
  <c r="L162" i="8" s="1"/>
  <c r="N162" i="8" s="1"/>
  <c r="P162" i="8" s="1"/>
  <c r="R162" i="8" s="1"/>
  <c r="T162" i="8" s="1"/>
  <c r="L163" i="8"/>
  <c r="N163" i="8" s="1"/>
  <c r="P163" i="8" s="1"/>
  <c r="R163" i="8" s="1"/>
  <c r="T163" i="8" s="1"/>
  <c r="L555" i="8" l="1"/>
  <c r="N555" i="8" s="1"/>
  <c r="P555" i="8" s="1"/>
  <c r="R555" i="8" s="1"/>
  <c r="T555" i="8" s="1"/>
  <c r="L558" i="8"/>
  <c r="N558" i="8" s="1"/>
  <c r="P558" i="8" s="1"/>
  <c r="R558" i="8" s="1"/>
  <c r="T558" i="8" s="1"/>
  <c r="M631" i="8"/>
  <c r="M305" i="8"/>
  <c r="M506" i="8"/>
  <c r="M385" i="8"/>
  <c r="L310" i="8"/>
  <c r="N310" i="8" s="1"/>
  <c r="P310" i="8" s="1"/>
  <c r="R310" i="8" s="1"/>
  <c r="T310" i="8" s="1"/>
  <c r="L313" i="8"/>
  <c r="N313" i="8" s="1"/>
  <c r="P313" i="8" s="1"/>
  <c r="R313" i="8" s="1"/>
  <c r="T313" i="8" s="1"/>
  <c r="M7" i="8" l="1"/>
  <c r="K694" i="8" l="1"/>
  <c r="K691" i="8"/>
  <c r="K690" i="8" s="1"/>
  <c r="K686" i="8"/>
  <c r="K685" i="8" s="1"/>
  <c r="K683" i="8"/>
  <c r="K682" i="8" s="1"/>
  <c r="K675" i="8"/>
  <c r="K668" i="8"/>
  <c r="K665" i="8"/>
  <c r="K664" i="8" s="1"/>
  <c r="K658" i="8"/>
  <c r="K657" i="8" s="1"/>
  <c r="K651" i="8"/>
  <c r="K650" i="8" s="1"/>
  <c r="K649" i="8" s="1"/>
  <c r="K644" i="8"/>
  <c r="K639" i="8"/>
  <c r="K637" i="8"/>
  <c r="K629" i="8"/>
  <c r="K622" i="8"/>
  <c r="K616" i="8"/>
  <c r="K615" i="8" s="1"/>
  <c r="K614" i="8" s="1"/>
  <c r="K610" i="8"/>
  <c r="K609" i="8" s="1"/>
  <c r="K607" i="8"/>
  <c r="K606" i="8" s="1"/>
  <c r="K601" i="8"/>
  <c r="K600" i="8" s="1"/>
  <c r="K599" i="8" s="1"/>
  <c r="K598" i="8" s="1"/>
  <c r="K594" i="8"/>
  <c r="K593" i="8" s="1"/>
  <c r="K581" i="8"/>
  <c r="K580" i="8" s="1"/>
  <c r="K578" i="8"/>
  <c r="K577" i="8" s="1"/>
  <c r="K575" i="8"/>
  <c r="K573" i="8"/>
  <c r="K571" i="8"/>
  <c r="K568" i="8"/>
  <c r="K567" i="8" s="1"/>
  <c r="K565" i="8"/>
  <c r="K564" i="8" s="1"/>
  <c r="K552" i="8"/>
  <c r="K549" i="8"/>
  <c r="K548" i="8" s="1"/>
  <c r="K546" i="8"/>
  <c r="K545" i="8" s="1"/>
  <c r="K544" i="8" s="1"/>
  <c r="K541" i="8"/>
  <c r="K539" i="8"/>
  <c r="K531" i="8"/>
  <c r="K530" i="8" s="1"/>
  <c r="K525" i="8"/>
  <c r="K521" i="8"/>
  <c r="K520" i="8" s="1"/>
  <c r="K518" i="8"/>
  <c r="K515" i="8"/>
  <c r="K514" i="8" s="1"/>
  <c r="K512" i="8"/>
  <c r="K511" i="8" s="1"/>
  <c r="K499" i="8"/>
  <c r="K497" i="8"/>
  <c r="K495" i="8"/>
  <c r="K492" i="8"/>
  <c r="K490" i="8"/>
  <c r="K487" i="8"/>
  <c r="K474" i="8"/>
  <c r="K469" i="8"/>
  <c r="K468" i="8" s="1"/>
  <c r="K464" i="8"/>
  <c r="K458" i="8"/>
  <c r="K457" i="8" s="1"/>
  <c r="K451" i="8"/>
  <c r="K446" i="8"/>
  <c r="K438" i="8"/>
  <c r="K435" i="8"/>
  <c r="K434" i="8" s="1"/>
  <c r="K430" i="8"/>
  <c r="K429" i="8" s="1"/>
  <c r="K428" i="8" s="1"/>
  <c r="K427" i="8" s="1"/>
  <c r="K425" i="8"/>
  <c r="K422" i="8"/>
  <c r="K421" i="8" s="1"/>
  <c r="K419" i="8"/>
  <c r="K418" i="8" s="1"/>
  <c r="K416" i="8"/>
  <c r="K415" i="8" s="1"/>
  <c r="K409" i="8"/>
  <c r="K404" i="8"/>
  <c r="K403" i="8" s="1"/>
  <c r="K402" i="8" s="1"/>
  <c r="K401" i="8" s="1"/>
  <c r="K399" i="8"/>
  <c r="K398" i="8" s="1"/>
  <c r="K394" i="8"/>
  <c r="K393" i="8" s="1"/>
  <c r="K391" i="8"/>
  <c r="K390" i="8" s="1"/>
  <c r="K383" i="8"/>
  <c r="K382" i="8" s="1"/>
  <c r="K380" i="8"/>
  <c r="K379" i="8" s="1"/>
  <c r="K371" i="8"/>
  <c r="K370" i="8" s="1"/>
  <c r="K368" i="8"/>
  <c r="K367" i="8" s="1"/>
  <c r="K363" i="8"/>
  <c r="K362" i="8" s="1"/>
  <c r="K360" i="8"/>
  <c r="K359" i="8" s="1"/>
  <c r="K354" i="8"/>
  <c r="K353" i="8" s="1"/>
  <c r="K352" i="8" s="1"/>
  <c r="K350" i="8"/>
  <c r="K349" i="8" s="1"/>
  <c r="K347" i="8"/>
  <c r="K346" i="8" s="1"/>
  <c r="K342" i="8"/>
  <c r="K337" i="8"/>
  <c r="K336" i="8" s="1"/>
  <c r="K335" i="8" s="1"/>
  <c r="K325" i="8"/>
  <c r="K324" i="8" s="1"/>
  <c r="K323" i="8" s="1"/>
  <c r="K322" i="8" s="1"/>
  <c r="K316" i="8"/>
  <c r="K315" i="8" s="1"/>
  <c r="K308" i="8" s="1"/>
  <c r="K303" i="8"/>
  <c r="K302" i="8" s="1"/>
  <c r="K300" i="8"/>
  <c r="K299" i="8" s="1"/>
  <c r="K297" i="8"/>
  <c r="K296" i="8" s="1"/>
  <c r="K292" i="8"/>
  <c r="K291" i="8" s="1"/>
  <c r="K290" i="8" s="1"/>
  <c r="K289" i="8" s="1"/>
  <c r="K287" i="8"/>
  <c r="K282" i="8"/>
  <c r="K281" i="8" s="1"/>
  <c r="K280" i="8" s="1"/>
  <c r="K277" i="8"/>
  <c r="K276" i="8" s="1"/>
  <c r="K272" i="8"/>
  <c r="K271" i="8" s="1"/>
  <c r="K270" i="8" s="1"/>
  <c r="K269" i="8" s="1"/>
  <c r="K266" i="8"/>
  <c r="K264" i="8"/>
  <c r="K261" i="8"/>
  <c r="K259" i="8"/>
  <c r="K256" i="8"/>
  <c r="K253" i="8"/>
  <c r="K252" i="8" s="1"/>
  <c r="K250" i="8"/>
  <c r="K249" i="8" s="1"/>
  <c r="K247" i="8"/>
  <c r="K246" i="8" s="1"/>
  <c r="K241" i="8"/>
  <c r="K240" i="8" s="1"/>
  <c r="K235" i="8"/>
  <c r="K233" i="8"/>
  <c r="K226" i="8"/>
  <c r="K225" i="8" s="1"/>
  <c r="K223" i="8"/>
  <c r="K222" i="8" s="1"/>
  <c r="K221" i="8" s="1"/>
  <c r="K218" i="8"/>
  <c r="K213" i="8"/>
  <c r="K212" i="8" s="1"/>
  <c r="K208" i="8"/>
  <c r="K207" i="8" s="1"/>
  <c r="K201" i="8"/>
  <c r="K199" i="8"/>
  <c r="K197" i="8"/>
  <c r="K189" i="8"/>
  <c r="K188" i="8" s="1"/>
  <c r="K186" i="8"/>
  <c r="K185" i="8" s="1"/>
  <c r="K178" i="8"/>
  <c r="K177" i="8" s="1"/>
  <c r="K171" i="8"/>
  <c r="K170" i="8" s="1"/>
  <c r="K168" i="8"/>
  <c r="K160" i="8"/>
  <c r="K159" i="8" s="1"/>
  <c r="K157" i="8"/>
  <c r="K155" i="8"/>
  <c r="K151" i="8"/>
  <c r="K149" i="8"/>
  <c r="K144" i="8"/>
  <c r="K139" i="8"/>
  <c r="K138" i="8" s="1"/>
  <c r="K134" i="8"/>
  <c r="K132" i="8"/>
  <c r="K130" i="8"/>
  <c r="K127" i="8"/>
  <c r="K126" i="8" s="1"/>
  <c r="K122" i="8"/>
  <c r="K121" i="8" s="1"/>
  <c r="K117" i="8"/>
  <c r="K115" i="8"/>
  <c r="K110" i="8"/>
  <c r="K107" i="8"/>
  <c r="K100" i="8"/>
  <c r="K99" i="8" s="1"/>
  <c r="K95" i="8"/>
  <c r="K94" i="8" s="1"/>
  <c r="K84" i="8"/>
  <c r="K82" i="8"/>
  <c r="K80" i="8"/>
  <c r="K77" i="8"/>
  <c r="K73" i="8"/>
  <c r="K69" i="8"/>
  <c r="K67" i="8"/>
  <c r="K64" i="8"/>
  <c r="K63" i="8" s="1"/>
  <c r="K53" i="8"/>
  <c r="K52" i="8" s="1"/>
  <c r="K47" i="8"/>
  <c r="K45" i="8"/>
  <c r="K43" i="8"/>
  <c r="K40" i="8"/>
  <c r="K39" i="8" s="1"/>
  <c r="K34" i="8"/>
  <c r="K32" i="8"/>
  <c r="K30" i="8"/>
  <c r="K27" i="8"/>
  <c r="K16" i="8"/>
  <c r="K15" i="8" s="1"/>
  <c r="K13" i="8"/>
  <c r="K12" i="8" s="1"/>
  <c r="K114" i="8" l="1"/>
  <c r="K113" i="8" s="1"/>
  <c r="K263" i="8"/>
  <c r="K538" i="8"/>
  <c r="K537" i="8" s="1"/>
  <c r="K42" i="8"/>
  <c r="K681" i="8"/>
  <c r="K680" i="8" s="1"/>
  <c r="K679" i="8" s="1"/>
  <c r="K494" i="8"/>
  <c r="K29" i="8"/>
  <c r="K26" i="8" s="1"/>
  <c r="K25" i="8" s="1"/>
  <c r="K196" i="8"/>
  <c r="K389" i="8"/>
  <c r="K388" i="8" s="1"/>
  <c r="K66" i="8"/>
  <c r="K62" i="8" s="1"/>
  <c r="K232" i="8"/>
  <c r="K231" i="8" s="1"/>
  <c r="K230" i="8" s="1"/>
  <c r="K570" i="8"/>
  <c r="K563" i="8" s="1"/>
  <c r="K562" i="8" s="1"/>
  <c r="K561" i="8" s="1"/>
  <c r="K560" i="8" s="1"/>
  <c r="K613" i="8"/>
  <c r="K184" i="8"/>
  <c r="K183" i="8" s="1"/>
  <c r="K366" i="8"/>
  <c r="K365" i="8" s="1"/>
  <c r="K154" i="8"/>
  <c r="K489" i="8"/>
  <c r="K378" i="8"/>
  <c r="K377" i="8" s="1"/>
  <c r="K376" i="8" s="1"/>
  <c r="K450" i="8"/>
  <c r="K449" i="8" s="1"/>
  <c r="K463" i="8"/>
  <c r="K462" i="8" s="1"/>
  <c r="K628" i="8"/>
  <c r="K627" i="8" s="1"/>
  <c r="K626" i="8" s="1"/>
  <c r="K279" i="8"/>
  <c r="K295" i="8"/>
  <c r="K294" i="8" s="1"/>
  <c r="K38" i="8"/>
  <c r="K37" i="8" s="1"/>
  <c r="K109" i="8"/>
  <c r="K11" i="8"/>
  <c r="K51" i="8"/>
  <c r="K93" i="8"/>
  <c r="K98" i="8"/>
  <c r="K307" i="8"/>
  <c r="K334" i="8"/>
  <c r="K76" i="8"/>
  <c r="K79" i="8"/>
  <c r="K137" i="8"/>
  <c r="K195" i="8"/>
  <c r="K211" i="8"/>
  <c r="K321" i="8"/>
  <c r="K220" i="8"/>
  <c r="K106" i="8"/>
  <c r="K120" i="8"/>
  <c r="K129" i="8"/>
  <c r="K143" i="8"/>
  <c r="K167" i="8"/>
  <c r="K176" i="8"/>
  <c r="K206" i="8"/>
  <c r="K217" i="8"/>
  <c r="K255" i="8"/>
  <c r="K258" i="8"/>
  <c r="K341" i="8"/>
  <c r="K148" i="8"/>
  <c r="K239" i="8"/>
  <c r="K275" i="8"/>
  <c r="K286" i="8"/>
  <c r="K358" i="8"/>
  <c r="K397" i="8"/>
  <c r="K408" i="8"/>
  <c r="K473" i="8"/>
  <c r="K433" i="8"/>
  <c r="K437" i="8"/>
  <c r="K486" i="8"/>
  <c r="K345" i="8"/>
  <c r="K424" i="8"/>
  <c r="K445" i="8"/>
  <c r="K456" i="8"/>
  <c r="K467" i="8"/>
  <c r="K517" i="8"/>
  <c r="K524" i="8"/>
  <c r="K621" i="8"/>
  <c r="K636" i="8"/>
  <c r="K643" i="8"/>
  <c r="K648" i="8"/>
  <c r="K689" i="8"/>
  <c r="K551" i="8"/>
  <c r="K605" i="8"/>
  <c r="K674" i="8"/>
  <c r="K656" i="8"/>
  <c r="K667" i="8"/>
  <c r="K693" i="8"/>
  <c r="K592" i="8"/>
  <c r="K597" i="8"/>
  <c r="K153" i="8" l="1"/>
  <c r="K510" i="8"/>
  <c r="K448" i="8"/>
  <c r="K591" i="8"/>
  <c r="K688" i="8"/>
  <c r="K642" i="8"/>
  <c r="K603" i="8"/>
  <c r="K663" i="8"/>
  <c r="K620" i="8"/>
  <c r="K344" i="8"/>
  <c r="K407" i="8"/>
  <c r="K285" i="8"/>
  <c r="K112" i="8"/>
  <c r="K306" i="8"/>
  <c r="K24" i="8"/>
  <c r="K50" i="8"/>
  <c r="K543" i="8"/>
  <c r="K647" i="8"/>
  <c r="K635" i="8"/>
  <c r="K523" i="8"/>
  <c r="K455" i="8"/>
  <c r="K485" i="8"/>
  <c r="K432" i="8"/>
  <c r="K396" i="8"/>
  <c r="K274" i="8"/>
  <c r="K461" i="8"/>
  <c r="K216" i="8"/>
  <c r="K142" i="8"/>
  <c r="K105" i="8"/>
  <c r="K194" i="8"/>
  <c r="K136" i="8"/>
  <c r="K655" i="8"/>
  <c r="K673" i="8"/>
  <c r="K625" i="8"/>
  <c r="K357" i="8"/>
  <c r="K238" i="8"/>
  <c r="K205" i="8"/>
  <c r="K75" i="8"/>
  <c r="K61" i="8" s="1"/>
  <c r="K333" i="8"/>
  <c r="K97" i="8"/>
  <c r="K536" i="8"/>
  <c r="K466" i="8"/>
  <c r="K444" i="8"/>
  <c r="K414" i="8"/>
  <c r="K245" i="8"/>
  <c r="K472" i="8"/>
  <c r="K147" i="8"/>
  <c r="K340" i="8"/>
  <c r="K175" i="8"/>
  <c r="K119" i="8"/>
  <c r="K36" i="8"/>
  <c r="K125" i="8"/>
  <c r="K210" i="8"/>
  <c r="K182" i="8"/>
  <c r="K92" i="8"/>
  <c r="K10" i="8"/>
  <c r="K181" i="8" l="1"/>
  <c r="K244" i="8"/>
  <c r="K654" i="8"/>
  <c r="K91" i="8"/>
  <c r="K174" i="8"/>
  <c r="K146" i="8"/>
  <c r="K413" i="8"/>
  <c r="K624" i="8"/>
  <c r="K141" i="8"/>
  <c r="K484" i="8"/>
  <c r="K471" i="8"/>
  <c r="K443" i="8"/>
  <c r="K454" i="8"/>
  <c r="K284" i="8"/>
  <c r="K662" i="8"/>
  <c r="K356" i="8"/>
  <c r="K60" i="8"/>
  <c r="K124" i="8"/>
  <c r="K339" i="8"/>
  <c r="K204" i="8"/>
  <c r="K671" i="8"/>
  <c r="K104" i="8"/>
  <c r="K215" i="8"/>
  <c r="K646" i="8"/>
  <c r="K49" i="8"/>
  <c r="K641" i="8"/>
  <c r="K590" i="8"/>
  <c r="K9" i="8"/>
  <c r="K237" i="8"/>
  <c r="K509" i="8"/>
  <c r="K634" i="8"/>
  <c r="K23" i="8"/>
  <c r="K406" i="8"/>
  <c r="K387" i="8" s="1"/>
  <c r="K619" i="8"/>
  <c r="J519" i="8"/>
  <c r="L519" i="8" s="1"/>
  <c r="N519" i="8" s="1"/>
  <c r="P519" i="8" s="1"/>
  <c r="R519" i="8" s="1"/>
  <c r="T519" i="8" s="1"/>
  <c r="I518" i="8"/>
  <c r="I517" i="8" s="1"/>
  <c r="J517" i="8" s="1"/>
  <c r="L517" i="8" s="1"/>
  <c r="N517" i="8" s="1"/>
  <c r="P517" i="8" s="1"/>
  <c r="R517" i="8" s="1"/>
  <c r="T517" i="8" s="1"/>
  <c r="J381" i="8"/>
  <c r="L381" i="8" s="1"/>
  <c r="N381" i="8" s="1"/>
  <c r="P381" i="8" s="1"/>
  <c r="R381" i="8" s="1"/>
  <c r="T381" i="8" s="1"/>
  <c r="J384" i="8"/>
  <c r="L384" i="8" s="1"/>
  <c r="N384" i="8" s="1"/>
  <c r="P384" i="8" s="1"/>
  <c r="R384" i="8" s="1"/>
  <c r="T384" i="8" s="1"/>
  <c r="I383" i="8"/>
  <c r="I382" i="8" s="1"/>
  <c r="J382" i="8" s="1"/>
  <c r="L382" i="8" s="1"/>
  <c r="N382" i="8" s="1"/>
  <c r="P382" i="8" s="1"/>
  <c r="R382" i="8" s="1"/>
  <c r="T382" i="8" s="1"/>
  <c r="I380" i="8"/>
  <c r="J380" i="8" s="1"/>
  <c r="L380" i="8" s="1"/>
  <c r="N380" i="8" s="1"/>
  <c r="P380" i="8" s="1"/>
  <c r="R380" i="8" s="1"/>
  <c r="T380" i="8" s="1"/>
  <c r="J518" i="8" l="1"/>
  <c r="L518" i="8" s="1"/>
  <c r="N518" i="8" s="1"/>
  <c r="P518" i="8" s="1"/>
  <c r="R518" i="8" s="1"/>
  <c r="T518" i="8" s="1"/>
  <c r="K633" i="8"/>
  <c r="K103" i="8"/>
  <c r="K203" i="8"/>
  <c r="K243" i="8"/>
  <c r="K661" i="8"/>
  <c r="K483" i="8"/>
  <c r="K653" i="8"/>
  <c r="K618" i="8"/>
  <c r="K612" i="8"/>
  <c r="K229" i="8"/>
  <c r="K670" i="8"/>
  <c r="K412" i="8"/>
  <c r="K173" i="8"/>
  <c r="K386" i="8"/>
  <c r="K460" i="8"/>
  <c r="K453" i="8" s="1"/>
  <c r="K508" i="8"/>
  <c r="K589" i="8"/>
  <c r="K332" i="8"/>
  <c r="K268" i="8"/>
  <c r="J383" i="8"/>
  <c r="L383" i="8" s="1"/>
  <c r="N383" i="8" s="1"/>
  <c r="P383" i="8" s="1"/>
  <c r="R383" i="8" s="1"/>
  <c r="T383" i="8" s="1"/>
  <c r="I379" i="8"/>
  <c r="J379" i="8" s="1"/>
  <c r="L379" i="8" s="1"/>
  <c r="N379" i="8" s="1"/>
  <c r="P379" i="8" s="1"/>
  <c r="R379" i="8" s="1"/>
  <c r="T379" i="8" s="1"/>
  <c r="K305" i="8" l="1"/>
  <c r="K507" i="8"/>
  <c r="K596" i="8"/>
  <c r="K588" i="8" s="1"/>
  <c r="K482" i="8"/>
  <c r="K632" i="8"/>
  <c r="K228" i="8"/>
  <c r="K102" i="8"/>
  <c r="K180" i="8"/>
  <c r="K411" i="8"/>
  <c r="K660" i="8"/>
  <c r="I378" i="8"/>
  <c r="J378" i="8" s="1"/>
  <c r="L378" i="8" s="1"/>
  <c r="N378" i="8" s="1"/>
  <c r="P378" i="8" s="1"/>
  <c r="R378" i="8" s="1"/>
  <c r="T378" i="8" s="1"/>
  <c r="K506" i="8" l="1"/>
  <c r="K8" i="8"/>
  <c r="K385" i="8"/>
  <c r="K631" i="8"/>
  <c r="I377" i="8"/>
  <c r="J377" i="8" s="1"/>
  <c r="L377" i="8" s="1"/>
  <c r="N377" i="8" s="1"/>
  <c r="P377" i="8" s="1"/>
  <c r="R377" i="8" s="1"/>
  <c r="T377" i="8" s="1"/>
  <c r="K7" i="8" l="1"/>
  <c r="I376" i="8"/>
  <c r="J376" i="8" s="1"/>
  <c r="L376" i="8" s="1"/>
  <c r="N376" i="8" s="1"/>
  <c r="P376" i="8" s="1"/>
  <c r="R376" i="8" s="1"/>
  <c r="T376" i="8" s="1"/>
  <c r="I694" i="8"/>
  <c r="I693" i="8" s="1"/>
  <c r="I691" i="8"/>
  <c r="I686" i="8"/>
  <c r="I685" i="8" s="1"/>
  <c r="I683" i="8"/>
  <c r="I682" i="8" s="1"/>
  <c r="I675" i="8"/>
  <c r="I674" i="8" s="1"/>
  <c r="I673" i="8" s="1"/>
  <c r="I668" i="8"/>
  <c r="I667" i="8" s="1"/>
  <c r="I665" i="8"/>
  <c r="I658" i="8"/>
  <c r="I657" i="8" s="1"/>
  <c r="I651" i="8"/>
  <c r="I650" i="8" s="1"/>
  <c r="I644" i="8"/>
  <c r="I643" i="8" s="1"/>
  <c r="I642" i="8" s="1"/>
  <c r="I639" i="8"/>
  <c r="I637" i="8"/>
  <c r="I629" i="8"/>
  <c r="I628" i="8" s="1"/>
  <c r="I622" i="8"/>
  <c r="I616" i="8"/>
  <c r="I615" i="8" s="1"/>
  <c r="I610" i="8"/>
  <c r="I607" i="8"/>
  <c r="I606" i="8" s="1"/>
  <c r="I601" i="8"/>
  <c r="I600" i="8" s="1"/>
  <c r="I599" i="8" s="1"/>
  <c r="I598" i="8" s="1"/>
  <c r="I594" i="8"/>
  <c r="I593" i="8" s="1"/>
  <c r="I581" i="8"/>
  <c r="I580" i="8" s="1"/>
  <c r="I578" i="8"/>
  <c r="I575" i="8"/>
  <c r="I573" i="8"/>
  <c r="I571" i="8"/>
  <c r="I568" i="8"/>
  <c r="I565" i="8"/>
  <c r="I564" i="8" s="1"/>
  <c r="I552" i="8"/>
  <c r="I551" i="8" s="1"/>
  <c r="I549" i="8"/>
  <c r="I548" i="8" s="1"/>
  <c r="I546" i="8"/>
  <c r="I545" i="8" s="1"/>
  <c r="I541" i="8"/>
  <c r="I539" i="8"/>
  <c r="I531" i="8"/>
  <c r="I530" i="8" s="1"/>
  <c r="I525" i="8"/>
  <c r="I524" i="8" s="1"/>
  <c r="I521" i="8"/>
  <c r="I520" i="8" s="1"/>
  <c r="I515" i="8"/>
  <c r="I512" i="8"/>
  <c r="I511" i="8" s="1"/>
  <c r="I499" i="8"/>
  <c r="I497" i="8"/>
  <c r="I495" i="8"/>
  <c r="I492" i="8"/>
  <c r="I490" i="8"/>
  <c r="I487" i="8"/>
  <c r="I486" i="8" s="1"/>
  <c r="I474" i="8"/>
  <c r="I473" i="8" s="1"/>
  <c r="I469" i="8"/>
  <c r="I468" i="8" s="1"/>
  <c r="I467" i="8" s="1"/>
  <c r="I466" i="8" s="1"/>
  <c r="I464" i="8"/>
  <c r="I458" i="8"/>
  <c r="I457" i="8" s="1"/>
  <c r="I451" i="8"/>
  <c r="I446" i="8"/>
  <c r="I445" i="8" s="1"/>
  <c r="I444" i="8" s="1"/>
  <c r="I443" i="8" s="1"/>
  <c r="I438" i="8"/>
  <c r="I435" i="8"/>
  <c r="I434" i="8" s="1"/>
  <c r="I430" i="8"/>
  <c r="I429" i="8" s="1"/>
  <c r="I428" i="8" s="1"/>
  <c r="I425" i="8"/>
  <c r="I422" i="8"/>
  <c r="I419" i="8"/>
  <c r="I416" i="8"/>
  <c r="I415" i="8" s="1"/>
  <c r="I409" i="8"/>
  <c r="I408" i="8" s="1"/>
  <c r="I404" i="8"/>
  <c r="I403" i="8" s="1"/>
  <c r="I399" i="8"/>
  <c r="I398" i="8" s="1"/>
  <c r="I397" i="8" s="1"/>
  <c r="I396" i="8" s="1"/>
  <c r="I394" i="8"/>
  <c r="I391" i="8"/>
  <c r="I390" i="8" s="1"/>
  <c r="I371" i="8"/>
  <c r="I368" i="8"/>
  <c r="I367" i="8" s="1"/>
  <c r="I363" i="8"/>
  <c r="I360" i="8"/>
  <c r="I354" i="8"/>
  <c r="I350" i="8"/>
  <c r="I349" i="8" s="1"/>
  <c r="I347" i="8"/>
  <c r="I346" i="8" s="1"/>
  <c r="I342" i="8"/>
  <c r="I337" i="8"/>
  <c r="I336" i="8" s="1"/>
  <c r="I335" i="8" s="1"/>
  <c r="I325" i="8"/>
  <c r="I324" i="8" s="1"/>
  <c r="I316" i="8"/>
  <c r="I303" i="8"/>
  <c r="I302" i="8" s="1"/>
  <c r="I300" i="8"/>
  <c r="I299" i="8" s="1"/>
  <c r="I297" i="8"/>
  <c r="I292" i="8"/>
  <c r="I287" i="8"/>
  <c r="I286" i="8" s="1"/>
  <c r="I282" i="8"/>
  <c r="I281" i="8" s="1"/>
  <c r="I280" i="8" s="1"/>
  <c r="I277" i="8"/>
  <c r="I272" i="8"/>
  <c r="I271" i="8" s="1"/>
  <c r="I266" i="8"/>
  <c r="I264" i="8"/>
  <c r="I261" i="8"/>
  <c r="I259" i="8"/>
  <c r="I256" i="8"/>
  <c r="I253" i="8"/>
  <c r="I252" i="8" s="1"/>
  <c r="I250" i="8"/>
  <c r="I249" i="8" s="1"/>
  <c r="I247" i="8"/>
  <c r="I246" i="8" s="1"/>
  <c r="I241" i="8"/>
  <c r="I240" i="8" s="1"/>
  <c r="I235" i="8"/>
  <c r="I233" i="8"/>
  <c r="I226" i="8"/>
  <c r="I225" i="8" s="1"/>
  <c r="I223" i="8"/>
  <c r="I222" i="8" s="1"/>
  <c r="I218" i="8"/>
  <c r="I217" i="8" s="1"/>
  <c r="I216" i="8" s="1"/>
  <c r="I213" i="8"/>
  <c r="I208" i="8"/>
  <c r="I207" i="8" s="1"/>
  <c r="I206" i="8" s="1"/>
  <c r="I205" i="8" s="1"/>
  <c r="I201" i="8"/>
  <c r="I199" i="8"/>
  <c r="I197" i="8"/>
  <c r="I189" i="8"/>
  <c r="I188" i="8" s="1"/>
  <c r="I186" i="8"/>
  <c r="I185" i="8" s="1"/>
  <c r="I178" i="8"/>
  <c r="I177" i="8" s="1"/>
  <c r="I171" i="8"/>
  <c r="I170" i="8" s="1"/>
  <c r="I168" i="8"/>
  <c r="I167" i="8" s="1"/>
  <c r="I160" i="8"/>
  <c r="I159" i="8" s="1"/>
  <c r="I157" i="8"/>
  <c r="I155" i="8"/>
  <c r="I151" i="8"/>
  <c r="I149" i="8"/>
  <c r="I144" i="8"/>
  <c r="I143" i="8" s="1"/>
  <c r="I142" i="8" s="1"/>
  <c r="I141" i="8" s="1"/>
  <c r="I139" i="8"/>
  <c r="I134" i="8"/>
  <c r="I132" i="8"/>
  <c r="I130" i="8"/>
  <c r="I127" i="8"/>
  <c r="I126" i="8" s="1"/>
  <c r="I122" i="8"/>
  <c r="I121" i="8" s="1"/>
  <c r="I120" i="8" s="1"/>
  <c r="I119" i="8" s="1"/>
  <c r="I117" i="8"/>
  <c r="I115" i="8"/>
  <c r="I110" i="8"/>
  <c r="I109" i="8" s="1"/>
  <c r="I107" i="8"/>
  <c r="I100" i="8"/>
  <c r="I95" i="8"/>
  <c r="I94" i="8" s="1"/>
  <c r="I84" i="8"/>
  <c r="I82" i="8"/>
  <c r="I80" i="8"/>
  <c r="I77" i="8"/>
  <c r="I76" i="8" s="1"/>
  <c r="I73" i="8"/>
  <c r="I69" i="8"/>
  <c r="I67" i="8"/>
  <c r="I64" i="8"/>
  <c r="I63" i="8" s="1"/>
  <c r="I53" i="8"/>
  <c r="I52" i="8" s="1"/>
  <c r="I51" i="8" s="1"/>
  <c r="I47" i="8"/>
  <c r="I45" i="8"/>
  <c r="I43" i="8"/>
  <c r="I40" i="8"/>
  <c r="I39" i="8" s="1"/>
  <c r="I34" i="8"/>
  <c r="I32" i="8"/>
  <c r="I30" i="8"/>
  <c r="I27" i="8"/>
  <c r="I16" i="8"/>
  <c r="I15" i="8" s="1"/>
  <c r="I13" i="8"/>
  <c r="I258" i="8" l="1"/>
  <c r="I184" i="8"/>
  <c r="I538" i="8"/>
  <c r="I537" i="8" s="1"/>
  <c r="I536" i="8" s="1"/>
  <c r="I154" i="8"/>
  <c r="I148" i="8"/>
  <c r="I147" i="8" s="1"/>
  <c r="I263" i="8"/>
  <c r="I592" i="8"/>
  <c r="I591" i="8" s="1"/>
  <c r="I153" i="8"/>
  <c r="I472" i="8"/>
  <c r="I489" i="8"/>
  <c r="I544" i="8"/>
  <c r="I543" i="8" s="1"/>
  <c r="I567" i="8"/>
  <c r="I609" i="8"/>
  <c r="I605" i="8" s="1"/>
  <c r="I353" i="8"/>
  <c r="I352" i="8" s="1"/>
  <c r="I270" i="8"/>
  <c r="I269" i="8" s="1"/>
  <c r="I577" i="8"/>
  <c r="I514" i="8"/>
  <c r="I510" i="8" s="1"/>
  <c r="I463" i="8"/>
  <c r="I456" i="8"/>
  <c r="I433" i="8"/>
  <c r="I421" i="8"/>
  <c r="I362" i="8"/>
  <c r="I106" i="8"/>
  <c r="I105" i="8" s="1"/>
  <c r="I50" i="8"/>
  <c r="I255" i="8"/>
  <c r="I315" i="8"/>
  <c r="I450" i="8"/>
  <c r="I93" i="8"/>
  <c r="I114" i="8"/>
  <c r="I291" i="8"/>
  <c r="I359" i="8"/>
  <c r="I402" i="8"/>
  <c r="I437" i="8"/>
  <c r="I570" i="8"/>
  <c r="I641" i="8"/>
  <c r="I99" i="8"/>
  <c r="I138" i="8"/>
  <c r="I212" i="8"/>
  <c r="I279" i="8"/>
  <c r="I341" i="8"/>
  <c r="I407" i="8"/>
  <c r="I427" i="8"/>
  <c r="I276" i="8"/>
  <c r="I370" i="8"/>
  <c r="I424" i="8"/>
  <c r="I66" i="8"/>
  <c r="I79" i="8"/>
  <c r="I129" i="8"/>
  <c r="I176" i="8"/>
  <c r="I215" i="8"/>
  <c r="I334" i="8"/>
  <c r="I345" i="8"/>
  <c r="I393" i="8"/>
  <c r="I12" i="8"/>
  <c r="I29" i="8"/>
  <c r="I26" i="8" s="1"/>
  <c r="I42" i="8"/>
  <c r="I523" i="8"/>
  <c r="I656" i="8"/>
  <c r="I664" i="8"/>
  <c r="I690" i="8"/>
  <c r="I196" i="8"/>
  <c r="I221" i="8"/>
  <c r="I232" i="8"/>
  <c r="I239" i="8"/>
  <c r="I494" i="8"/>
  <c r="I597" i="8"/>
  <c r="I627" i="8"/>
  <c r="I636" i="8"/>
  <c r="I285" i="8"/>
  <c r="I296" i="8"/>
  <c r="I323" i="8"/>
  <c r="I418" i="8"/>
  <c r="I614" i="8"/>
  <c r="I621" i="8"/>
  <c r="I671" i="8"/>
  <c r="I681" i="8"/>
  <c r="I649" i="8"/>
  <c r="I432" i="8" l="1"/>
  <c r="I245" i="8"/>
  <c r="I485" i="8"/>
  <c r="I484" i="8" s="1"/>
  <c r="I563" i="8"/>
  <c r="I562" i="8" s="1"/>
  <c r="I471" i="8"/>
  <c r="I462" i="8"/>
  <c r="I455" i="8"/>
  <c r="I104" i="8"/>
  <c r="I613" i="8"/>
  <c r="I509" i="8"/>
  <c r="I322" i="8"/>
  <c r="I284" i="8"/>
  <c r="I626" i="8"/>
  <c r="I38" i="8"/>
  <c r="I175" i="8"/>
  <c r="I366" i="8"/>
  <c r="I275" i="8"/>
  <c r="I340" i="8"/>
  <c r="I92" i="8"/>
  <c r="I75" i="8"/>
  <c r="I648" i="8"/>
  <c r="I680" i="8"/>
  <c r="I620" i="8"/>
  <c r="I295" i="8"/>
  <c r="I635" i="8"/>
  <c r="I603" i="8"/>
  <c r="I146" i="8"/>
  <c r="I25" i="8"/>
  <c r="I244" i="8"/>
  <c r="I449" i="8"/>
  <c r="I238" i="8"/>
  <c r="I220" i="8"/>
  <c r="I689" i="8"/>
  <c r="I655" i="8"/>
  <c r="I11" i="8"/>
  <c r="I333" i="8"/>
  <c r="I137" i="8"/>
  <c r="I401" i="8"/>
  <c r="I358" i="8"/>
  <c r="I183" i="8"/>
  <c r="I414" i="8"/>
  <c r="I231" i="8"/>
  <c r="I195" i="8"/>
  <c r="I663" i="8"/>
  <c r="I344" i="8"/>
  <c r="I125" i="8"/>
  <c r="I590" i="8"/>
  <c r="I406" i="8"/>
  <c r="I211" i="8"/>
  <c r="I98" i="8"/>
  <c r="I389" i="8"/>
  <c r="I290" i="8"/>
  <c r="I113" i="8"/>
  <c r="I308" i="8"/>
  <c r="I49" i="8"/>
  <c r="I62" i="8"/>
  <c r="I461" i="8" l="1"/>
  <c r="I460" i="8"/>
  <c r="I454" i="8"/>
  <c r="I112" i="8"/>
  <c r="I388" i="8"/>
  <c r="I210" i="8"/>
  <c r="I194" i="8"/>
  <c r="I182" i="8" s="1"/>
  <c r="I243" i="8"/>
  <c r="I294" i="8"/>
  <c r="I619" i="8"/>
  <c r="I618" i="8" s="1"/>
  <c r="I647" i="8"/>
  <c r="I91" i="8"/>
  <c r="I174" i="8"/>
  <c r="I612" i="8"/>
  <c r="I596" i="8" s="1"/>
  <c r="I97" i="8"/>
  <c r="I124" i="8"/>
  <c r="I662" i="8"/>
  <c r="I230" i="8"/>
  <c r="I561" i="8"/>
  <c r="I654" i="8"/>
  <c r="I365" i="8"/>
  <c r="I37" i="8"/>
  <c r="I307" i="8"/>
  <c r="I289" i="8"/>
  <c r="I136" i="8"/>
  <c r="I10" i="8"/>
  <c r="I688" i="8"/>
  <c r="I448" i="8"/>
  <c r="I679" i="8"/>
  <c r="I339" i="8"/>
  <c r="I508" i="8"/>
  <c r="I61" i="8"/>
  <c r="I589" i="8"/>
  <c r="I413" i="8"/>
  <c r="I357" i="8"/>
  <c r="I237" i="8"/>
  <c r="I24" i="8"/>
  <c r="I634" i="8"/>
  <c r="I483" i="8"/>
  <c r="I274" i="8"/>
  <c r="I625" i="8"/>
  <c r="I321" i="8"/>
  <c r="I453" i="8" l="1"/>
  <c r="I181" i="8"/>
  <c r="I633" i="8"/>
  <c r="I412" i="8"/>
  <c r="I9" i="8"/>
  <c r="I306" i="8"/>
  <c r="I60" i="8"/>
  <c r="I36" i="8"/>
  <c r="I653" i="8"/>
  <c r="I229" i="8"/>
  <c r="I387" i="8"/>
  <c r="I23" i="8"/>
  <c r="I268" i="8"/>
  <c r="I173" i="8"/>
  <c r="I624" i="8"/>
  <c r="I482" i="8"/>
  <c r="I356" i="8"/>
  <c r="I507" i="8"/>
  <c r="I670" i="8"/>
  <c r="I560" i="8"/>
  <c r="I661" i="8"/>
  <c r="I646" i="8"/>
  <c r="I332" i="8"/>
  <c r="I204" i="8"/>
  <c r="I103" i="8"/>
  <c r="F361" i="8"/>
  <c r="I305" i="8" l="1"/>
  <c r="I660" i="8"/>
  <c r="I632" i="8"/>
  <c r="I203" i="8"/>
  <c r="I102" i="8"/>
  <c r="I588" i="8"/>
  <c r="I506" i="8"/>
  <c r="I386" i="8"/>
  <c r="I228" i="8"/>
  <c r="I411" i="8"/>
  <c r="I180" i="8" l="1"/>
  <c r="I8" i="8"/>
  <c r="I385" i="8"/>
  <c r="I631" i="8"/>
  <c r="I7" i="8" l="1"/>
  <c r="G420" i="8" l="1"/>
  <c r="G395" i="8"/>
  <c r="G694" i="8" l="1"/>
  <c r="H694" i="8" s="1"/>
  <c r="J694" i="8" s="1"/>
  <c r="L694" i="8" s="1"/>
  <c r="N694" i="8" s="1"/>
  <c r="P694" i="8" s="1"/>
  <c r="R694" i="8" s="1"/>
  <c r="T694" i="8" s="1"/>
  <c r="H695" i="8"/>
  <c r="J695" i="8" s="1"/>
  <c r="L695" i="8" s="1"/>
  <c r="N695" i="8" s="1"/>
  <c r="P695" i="8" s="1"/>
  <c r="R695" i="8" s="1"/>
  <c r="T695" i="8" s="1"/>
  <c r="G607" i="8"/>
  <c r="H607" i="8" s="1"/>
  <c r="J607" i="8" s="1"/>
  <c r="L607" i="8" s="1"/>
  <c r="N607" i="8" s="1"/>
  <c r="P607" i="8" s="1"/>
  <c r="R607" i="8" s="1"/>
  <c r="T607" i="8" s="1"/>
  <c r="H608" i="8"/>
  <c r="J608" i="8" s="1"/>
  <c r="L608" i="8" s="1"/>
  <c r="N608" i="8" s="1"/>
  <c r="P608" i="8" s="1"/>
  <c r="R608" i="8" s="1"/>
  <c r="T608" i="8" s="1"/>
  <c r="G368" i="8"/>
  <c r="H368" i="8" s="1"/>
  <c r="J368" i="8" s="1"/>
  <c r="L368" i="8" s="1"/>
  <c r="N368" i="8" s="1"/>
  <c r="P368" i="8" s="1"/>
  <c r="R368" i="8" s="1"/>
  <c r="T368" i="8" s="1"/>
  <c r="H369" i="8"/>
  <c r="J369" i="8" s="1"/>
  <c r="L369" i="8" s="1"/>
  <c r="N369" i="8" s="1"/>
  <c r="P369" i="8" s="1"/>
  <c r="R369" i="8" s="1"/>
  <c r="T369" i="8" s="1"/>
  <c r="G693" i="8" l="1"/>
  <c r="H693" i="8" s="1"/>
  <c r="J693" i="8" s="1"/>
  <c r="L693" i="8" s="1"/>
  <c r="N693" i="8" s="1"/>
  <c r="P693" i="8" s="1"/>
  <c r="R693" i="8" s="1"/>
  <c r="T693" i="8" s="1"/>
  <c r="G367" i="8"/>
  <c r="H367" i="8" s="1"/>
  <c r="J367" i="8" s="1"/>
  <c r="L367" i="8" s="1"/>
  <c r="N367" i="8" s="1"/>
  <c r="P367" i="8" s="1"/>
  <c r="R367" i="8" s="1"/>
  <c r="T367" i="8" s="1"/>
  <c r="G606" i="8"/>
  <c r="H606" i="8" s="1"/>
  <c r="J606" i="8" s="1"/>
  <c r="L606" i="8" s="1"/>
  <c r="N606" i="8" s="1"/>
  <c r="P606" i="8" s="1"/>
  <c r="R606" i="8" s="1"/>
  <c r="T606" i="8" s="1"/>
  <c r="H14" i="8" l="1"/>
  <c r="J14" i="8" s="1"/>
  <c r="L14" i="8" s="1"/>
  <c r="N14" i="8" s="1"/>
  <c r="P14" i="8" s="1"/>
  <c r="R14" i="8" s="1"/>
  <c r="T14" i="8" s="1"/>
  <c r="H17" i="8"/>
  <c r="J17" i="8" s="1"/>
  <c r="L17" i="8" s="1"/>
  <c r="N17" i="8" s="1"/>
  <c r="P17" i="8" s="1"/>
  <c r="R17" i="8" s="1"/>
  <c r="T17" i="8" s="1"/>
  <c r="H28" i="8"/>
  <c r="J28" i="8" s="1"/>
  <c r="L28" i="8" s="1"/>
  <c r="N28" i="8" s="1"/>
  <c r="P28" i="8" s="1"/>
  <c r="R28" i="8" s="1"/>
  <c r="T28" i="8" s="1"/>
  <c r="H31" i="8"/>
  <c r="J31" i="8" s="1"/>
  <c r="L31" i="8" s="1"/>
  <c r="N31" i="8" s="1"/>
  <c r="P31" i="8" s="1"/>
  <c r="R31" i="8" s="1"/>
  <c r="T31" i="8" s="1"/>
  <c r="H33" i="8"/>
  <c r="J33" i="8" s="1"/>
  <c r="L33" i="8" s="1"/>
  <c r="N33" i="8" s="1"/>
  <c r="P33" i="8" s="1"/>
  <c r="R33" i="8" s="1"/>
  <c r="T33" i="8" s="1"/>
  <c r="H35" i="8"/>
  <c r="J35" i="8" s="1"/>
  <c r="L35" i="8" s="1"/>
  <c r="N35" i="8" s="1"/>
  <c r="P35" i="8" s="1"/>
  <c r="R35" i="8" s="1"/>
  <c r="T35" i="8" s="1"/>
  <c r="H41" i="8"/>
  <c r="J41" i="8" s="1"/>
  <c r="L41" i="8" s="1"/>
  <c r="N41" i="8" s="1"/>
  <c r="P41" i="8" s="1"/>
  <c r="R41" i="8" s="1"/>
  <c r="T41" i="8" s="1"/>
  <c r="H44" i="8"/>
  <c r="J44" i="8" s="1"/>
  <c r="L44" i="8" s="1"/>
  <c r="N44" i="8" s="1"/>
  <c r="P44" i="8" s="1"/>
  <c r="R44" i="8" s="1"/>
  <c r="T44" i="8" s="1"/>
  <c r="H46" i="8"/>
  <c r="J46" i="8" s="1"/>
  <c r="L46" i="8" s="1"/>
  <c r="N46" i="8" s="1"/>
  <c r="P46" i="8" s="1"/>
  <c r="R46" i="8" s="1"/>
  <c r="T46" i="8" s="1"/>
  <c r="H48" i="8"/>
  <c r="J48" i="8" s="1"/>
  <c r="L48" i="8" s="1"/>
  <c r="N48" i="8" s="1"/>
  <c r="P48" i="8" s="1"/>
  <c r="R48" i="8" s="1"/>
  <c r="T48" i="8" s="1"/>
  <c r="H54" i="8"/>
  <c r="J54" i="8" s="1"/>
  <c r="L54" i="8" s="1"/>
  <c r="N54" i="8" s="1"/>
  <c r="P54" i="8" s="1"/>
  <c r="R54" i="8" s="1"/>
  <c r="T54" i="8" s="1"/>
  <c r="H65" i="8"/>
  <c r="J65" i="8" s="1"/>
  <c r="L65" i="8" s="1"/>
  <c r="N65" i="8" s="1"/>
  <c r="P65" i="8" s="1"/>
  <c r="R65" i="8" s="1"/>
  <c r="T65" i="8" s="1"/>
  <c r="H68" i="8"/>
  <c r="J68" i="8" s="1"/>
  <c r="L68" i="8" s="1"/>
  <c r="N68" i="8" s="1"/>
  <c r="P68" i="8" s="1"/>
  <c r="R68" i="8" s="1"/>
  <c r="T68" i="8" s="1"/>
  <c r="H70" i="8"/>
  <c r="J70" i="8" s="1"/>
  <c r="L70" i="8" s="1"/>
  <c r="N70" i="8" s="1"/>
  <c r="P70" i="8" s="1"/>
  <c r="R70" i="8" s="1"/>
  <c r="T70" i="8" s="1"/>
  <c r="H74" i="8"/>
  <c r="J74" i="8" s="1"/>
  <c r="L74" i="8" s="1"/>
  <c r="N74" i="8" s="1"/>
  <c r="P74" i="8" s="1"/>
  <c r="R74" i="8" s="1"/>
  <c r="T74" i="8" s="1"/>
  <c r="H78" i="8"/>
  <c r="J78" i="8" s="1"/>
  <c r="L78" i="8" s="1"/>
  <c r="N78" i="8" s="1"/>
  <c r="P78" i="8" s="1"/>
  <c r="R78" i="8" s="1"/>
  <c r="T78" i="8" s="1"/>
  <c r="H81" i="8"/>
  <c r="J81" i="8" s="1"/>
  <c r="L81" i="8" s="1"/>
  <c r="N81" i="8" s="1"/>
  <c r="P81" i="8" s="1"/>
  <c r="R81" i="8" s="1"/>
  <c r="T81" i="8" s="1"/>
  <c r="H83" i="8"/>
  <c r="J83" i="8" s="1"/>
  <c r="L83" i="8" s="1"/>
  <c r="N83" i="8" s="1"/>
  <c r="P83" i="8" s="1"/>
  <c r="R83" i="8" s="1"/>
  <c r="T83" i="8" s="1"/>
  <c r="H85" i="8"/>
  <c r="J85" i="8" s="1"/>
  <c r="L85" i="8" s="1"/>
  <c r="N85" i="8" s="1"/>
  <c r="P85" i="8" s="1"/>
  <c r="R85" i="8" s="1"/>
  <c r="T85" i="8" s="1"/>
  <c r="H96" i="8"/>
  <c r="J96" i="8" s="1"/>
  <c r="L96" i="8" s="1"/>
  <c r="N96" i="8" s="1"/>
  <c r="P96" i="8" s="1"/>
  <c r="R96" i="8" s="1"/>
  <c r="T96" i="8" s="1"/>
  <c r="H101" i="8"/>
  <c r="J101" i="8" s="1"/>
  <c r="L101" i="8" s="1"/>
  <c r="N101" i="8" s="1"/>
  <c r="P101" i="8" s="1"/>
  <c r="R101" i="8" s="1"/>
  <c r="T101" i="8" s="1"/>
  <c r="H108" i="8"/>
  <c r="J108" i="8" s="1"/>
  <c r="L108" i="8" s="1"/>
  <c r="N108" i="8" s="1"/>
  <c r="P108" i="8" s="1"/>
  <c r="R108" i="8" s="1"/>
  <c r="T108" i="8" s="1"/>
  <c r="H111" i="8"/>
  <c r="J111" i="8" s="1"/>
  <c r="L111" i="8" s="1"/>
  <c r="N111" i="8" s="1"/>
  <c r="P111" i="8" s="1"/>
  <c r="R111" i="8" s="1"/>
  <c r="T111" i="8" s="1"/>
  <c r="H116" i="8"/>
  <c r="J116" i="8" s="1"/>
  <c r="L116" i="8" s="1"/>
  <c r="N116" i="8" s="1"/>
  <c r="P116" i="8" s="1"/>
  <c r="R116" i="8" s="1"/>
  <c r="T116" i="8" s="1"/>
  <c r="H118" i="8"/>
  <c r="J118" i="8" s="1"/>
  <c r="L118" i="8" s="1"/>
  <c r="N118" i="8" s="1"/>
  <c r="P118" i="8" s="1"/>
  <c r="R118" i="8" s="1"/>
  <c r="T118" i="8" s="1"/>
  <c r="H123" i="8"/>
  <c r="J123" i="8" s="1"/>
  <c r="L123" i="8" s="1"/>
  <c r="N123" i="8" s="1"/>
  <c r="P123" i="8" s="1"/>
  <c r="R123" i="8" s="1"/>
  <c r="T123" i="8" s="1"/>
  <c r="H128" i="8"/>
  <c r="J128" i="8" s="1"/>
  <c r="L128" i="8" s="1"/>
  <c r="N128" i="8" s="1"/>
  <c r="P128" i="8" s="1"/>
  <c r="R128" i="8" s="1"/>
  <c r="T128" i="8" s="1"/>
  <c r="H131" i="8"/>
  <c r="J131" i="8" s="1"/>
  <c r="L131" i="8" s="1"/>
  <c r="N131" i="8" s="1"/>
  <c r="P131" i="8" s="1"/>
  <c r="R131" i="8" s="1"/>
  <c r="T131" i="8" s="1"/>
  <c r="H133" i="8"/>
  <c r="J133" i="8" s="1"/>
  <c r="L133" i="8" s="1"/>
  <c r="N133" i="8" s="1"/>
  <c r="P133" i="8" s="1"/>
  <c r="R133" i="8" s="1"/>
  <c r="T133" i="8" s="1"/>
  <c r="H135" i="8"/>
  <c r="J135" i="8" s="1"/>
  <c r="L135" i="8" s="1"/>
  <c r="N135" i="8" s="1"/>
  <c r="P135" i="8" s="1"/>
  <c r="R135" i="8" s="1"/>
  <c r="T135" i="8" s="1"/>
  <c r="H140" i="8"/>
  <c r="J140" i="8" s="1"/>
  <c r="L140" i="8" s="1"/>
  <c r="N140" i="8" s="1"/>
  <c r="P140" i="8" s="1"/>
  <c r="R140" i="8" s="1"/>
  <c r="T140" i="8" s="1"/>
  <c r="H145" i="8"/>
  <c r="J145" i="8" s="1"/>
  <c r="L145" i="8" s="1"/>
  <c r="N145" i="8" s="1"/>
  <c r="P145" i="8" s="1"/>
  <c r="R145" i="8" s="1"/>
  <c r="T145" i="8" s="1"/>
  <c r="H150" i="8"/>
  <c r="J150" i="8" s="1"/>
  <c r="L150" i="8" s="1"/>
  <c r="N150" i="8" s="1"/>
  <c r="P150" i="8" s="1"/>
  <c r="R150" i="8" s="1"/>
  <c r="T150" i="8" s="1"/>
  <c r="H152" i="8"/>
  <c r="J152" i="8" s="1"/>
  <c r="L152" i="8" s="1"/>
  <c r="N152" i="8" s="1"/>
  <c r="P152" i="8" s="1"/>
  <c r="R152" i="8" s="1"/>
  <c r="T152" i="8" s="1"/>
  <c r="H156" i="8"/>
  <c r="J156" i="8" s="1"/>
  <c r="L156" i="8" s="1"/>
  <c r="N156" i="8" s="1"/>
  <c r="P156" i="8" s="1"/>
  <c r="R156" i="8" s="1"/>
  <c r="T156" i="8" s="1"/>
  <c r="H158" i="8"/>
  <c r="J158" i="8" s="1"/>
  <c r="L158" i="8" s="1"/>
  <c r="N158" i="8" s="1"/>
  <c r="P158" i="8" s="1"/>
  <c r="R158" i="8" s="1"/>
  <c r="T158" i="8" s="1"/>
  <c r="H161" i="8"/>
  <c r="J161" i="8" s="1"/>
  <c r="L161" i="8" s="1"/>
  <c r="N161" i="8" s="1"/>
  <c r="P161" i="8" s="1"/>
  <c r="R161" i="8" s="1"/>
  <c r="T161" i="8" s="1"/>
  <c r="H169" i="8"/>
  <c r="J169" i="8" s="1"/>
  <c r="L169" i="8" s="1"/>
  <c r="N169" i="8" s="1"/>
  <c r="P169" i="8" s="1"/>
  <c r="R169" i="8" s="1"/>
  <c r="T169" i="8" s="1"/>
  <c r="H172" i="8"/>
  <c r="J172" i="8" s="1"/>
  <c r="L172" i="8" s="1"/>
  <c r="N172" i="8" s="1"/>
  <c r="P172" i="8" s="1"/>
  <c r="R172" i="8" s="1"/>
  <c r="T172" i="8" s="1"/>
  <c r="H179" i="8"/>
  <c r="J179" i="8" s="1"/>
  <c r="L179" i="8" s="1"/>
  <c r="N179" i="8" s="1"/>
  <c r="P179" i="8" s="1"/>
  <c r="R179" i="8" s="1"/>
  <c r="T179" i="8" s="1"/>
  <c r="H187" i="8"/>
  <c r="J187" i="8" s="1"/>
  <c r="L187" i="8" s="1"/>
  <c r="N187" i="8" s="1"/>
  <c r="P187" i="8" s="1"/>
  <c r="R187" i="8" s="1"/>
  <c r="T187" i="8" s="1"/>
  <c r="H190" i="8"/>
  <c r="J190" i="8" s="1"/>
  <c r="L190" i="8" s="1"/>
  <c r="N190" i="8" s="1"/>
  <c r="P190" i="8" s="1"/>
  <c r="R190" i="8" s="1"/>
  <c r="T190" i="8" s="1"/>
  <c r="H198" i="8"/>
  <c r="J198" i="8" s="1"/>
  <c r="L198" i="8" s="1"/>
  <c r="N198" i="8" s="1"/>
  <c r="P198" i="8" s="1"/>
  <c r="R198" i="8" s="1"/>
  <c r="T198" i="8" s="1"/>
  <c r="H200" i="8"/>
  <c r="J200" i="8" s="1"/>
  <c r="L200" i="8" s="1"/>
  <c r="N200" i="8" s="1"/>
  <c r="P200" i="8" s="1"/>
  <c r="R200" i="8" s="1"/>
  <c r="T200" i="8" s="1"/>
  <c r="H202" i="8"/>
  <c r="J202" i="8" s="1"/>
  <c r="L202" i="8" s="1"/>
  <c r="N202" i="8" s="1"/>
  <c r="P202" i="8" s="1"/>
  <c r="R202" i="8" s="1"/>
  <c r="T202" i="8" s="1"/>
  <c r="H209" i="8"/>
  <c r="J209" i="8" s="1"/>
  <c r="L209" i="8" s="1"/>
  <c r="N209" i="8" s="1"/>
  <c r="P209" i="8" s="1"/>
  <c r="R209" i="8" s="1"/>
  <c r="T209" i="8" s="1"/>
  <c r="H214" i="8"/>
  <c r="J214" i="8" s="1"/>
  <c r="L214" i="8" s="1"/>
  <c r="N214" i="8" s="1"/>
  <c r="P214" i="8" s="1"/>
  <c r="R214" i="8" s="1"/>
  <c r="T214" i="8" s="1"/>
  <c r="H219" i="8"/>
  <c r="J219" i="8" s="1"/>
  <c r="L219" i="8" s="1"/>
  <c r="N219" i="8" s="1"/>
  <c r="P219" i="8" s="1"/>
  <c r="R219" i="8" s="1"/>
  <c r="T219" i="8" s="1"/>
  <c r="H224" i="8"/>
  <c r="J224" i="8" s="1"/>
  <c r="L224" i="8" s="1"/>
  <c r="N224" i="8" s="1"/>
  <c r="P224" i="8" s="1"/>
  <c r="R224" i="8" s="1"/>
  <c r="T224" i="8" s="1"/>
  <c r="H227" i="8"/>
  <c r="J227" i="8" s="1"/>
  <c r="L227" i="8" s="1"/>
  <c r="N227" i="8" s="1"/>
  <c r="P227" i="8" s="1"/>
  <c r="R227" i="8" s="1"/>
  <c r="T227" i="8" s="1"/>
  <c r="H234" i="8"/>
  <c r="J234" i="8" s="1"/>
  <c r="L234" i="8" s="1"/>
  <c r="N234" i="8" s="1"/>
  <c r="P234" i="8" s="1"/>
  <c r="R234" i="8" s="1"/>
  <c r="T234" i="8" s="1"/>
  <c r="H236" i="8"/>
  <c r="J236" i="8" s="1"/>
  <c r="L236" i="8" s="1"/>
  <c r="N236" i="8" s="1"/>
  <c r="P236" i="8" s="1"/>
  <c r="R236" i="8" s="1"/>
  <c r="T236" i="8" s="1"/>
  <c r="H242" i="8"/>
  <c r="J242" i="8" s="1"/>
  <c r="L242" i="8" s="1"/>
  <c r="N242" i="8" s="1"/>
  <c r="P242" i="8" s="1"/>
  <c r="R242" i="8" s="1"/>
  <c r="T242" i="8" s="1"/>
  <c r="H248" i="8"/>
  <c r="J248" i="8" s="1"/>
  <c r="L248" i="8" s="1"/>
  <c r="N248" i="8" s="1"/>
  <c r="P248" i="8" s="1"/>
  <c r="R248" i="8" s="1"/>
  <c r="T248" i="8" s="1"/>
  <c r="H251" i="8"/>
  <c r="J251" i="8" s="1"/>
  <c r="L251" i="8" s="1"/>
  <c r="N251" i="8" s="1"/>
  <c r="P251" i="8" s="1"/>
  <c r="R251" i="8" s="1"/>
  <c r="T251" i="8" s="1"/>
  <c r="H254" i="8"/>
  <c r="J254" i="8" s="1"/>
  <c r="L254" i="8" s="1"/>
  <c r="N254" i="8" s="1"/>
  <c r="P254" i="8" s="1"/>
  <c r="R254" i="8" s="1"/>
  <c r="T254" i="8" s="1"/>
  <c r="H257" i="8"/>
  <c r="J257" i="8" s="1"/>
  <c r="L257" i="8" s="1"/>
  <c r="N257" i="8" s="1"/>
  <c r="P257" i="8" s="1"/>
  <c r="R257" i="8" s="1"/>
  <c r="T257" i="8" s="1"/>
  <c r="H260" i="8"/>
  <c r="J260" i="8" s="1"/>
  <c r="L260" i="8" s="1"/>
  <c r="N260" i="8" s="1"/>
  <c r="P260" i="8" s="1"/>
  <c r="R260" i="8" s="1"/>
  <c r="T260" i="8" s="1"/>
  <c r="H262" i="8"/>
  <c r="J262" i="8" s="1"/>
  <c r="L262" i="8" s="1"/>
  <c r="N262" i="8" s="1"/>
  <c r="P262" i="8" s="1"/>
  <c r="R262" i="8" s="1"/>
  <c r="T262" i="8" s="1"/>
  <c r="H265" i="8"/>
  <c r="J265" i="8" s="1"/>
  <c r="L265" i="8" s="1"/>
  <c r="N265" i="8" s="1"/>
  <c r="P265" i="8" s="1"/>
  <c r="R265" i="8" s="1"/>
  <c r="T265" i="8" s="1"/>
  <c r="H267" i="8"/>
  <c r="J267" i="8" s="1"/>
  <c r="L267" i="8" s="1"/>
  <c r="N267" i="8" s="1"/>
  <c r="P267" i="8" s="1"/>
  <c r="R267" i="8" s="1"/>
  <c r="T267" i="8" s="1"/>
  <c r="H273" i="8"/>
  <c r="J273" i="8" s="1"/>
  <c r="L273" i="8" s="1"/>
  <c r="N273" i="8" s="1"/>
  <c r="P273" i="8" s="1"/>
  <c r="R273" i="8" s="1"/>
  <c r="T273" i="8" s="1"/>
  <c r="H278" i="8"/>
  <c r="J278" i="8" s="1"/>
  <c r="L278" i="8" s="1"/>
  <c r="N278" i="8" s="1"/>
  <c r="P278" i="8" s="1"/>
  <c r="R278" i="8" s="1"/>
  <c r="T278" i="8" s="1"/>
  <c r="H283" i="8"/>
  <c r="J283" i="8" s="1"/>
  <c r="L283" i="8" s="1"/>
  <c r="N283" i="8" s="1"/>
  <c r="P283" i="8" s="1"/>
  <c r="R283" i="8" s="1"/>
  <c r="T283" i="8" s="1"/>
  <c r="H288" i="8"/>
  <c r="J288" i="8" s="1"/>
  <c r="L288" i="8" s="1"/>
  <c r="N288" i="8" s="1"/>
  <c r="P288" i="8" s="1"/>
  <c r="R288" i="8" s="1"/>
  <c r="T288" i="8" s="1"/>
  <c r="H293" i="8"/>
  <c r="J293" i="8" s="1"/>
  <c r="L293" i="8" s="1"/>
  <c r="N293" i="8" s="1"/>
  <c r="P293" i="8" s="1"/>
  <c r="R293" i="8" s="1"/>
  <c r="T293" i="8" s="1"/>
  <c r="H298" i="8"/>
  <c r="J298" i="8" s="1"/>
  <c r="L298" i="8" s="1"/>
  <c r="N298" i="8" s="1"/>
  <c r="P298" i="8" s="1"/>
  <c r="R298" i="8" s="1"/>
  <c r="T298" i="8" s="1"/>
  <c r="H301" i="8"/>
  <c r="J301" i="8" s="1"/>
  <c r="L301" i="8" s="1"/>
  <c r="N301" i="8" s="1"/>
  <c r="P301" i="8" s="1"/>
  <c r="R301" i="8" s="1"/>
  <c r="T301" i="8" s="1"/>
  <c r="H304" i="8"/>
  <c r="J304" i="8" s="1"/>
  <c r="L304" i="8" s="1"/>
  <c r="N304" i="8" s="1"/>
  <c r="P304" i="8" s="1"/>
  <c r="R304" i="8" s="1"/>
  <c r="T304" i="8" s="1"/>
  <c r="H317" i="8"/>
  <c r="J317" i="8" s="1"/>
  <c r="L317" i="8" s="1"/>
  <c r="N317" i="8" s="1"/>
  <c r="P317" i="8" s="1"/>
  <c r="R317" i="8" s="1"/>
  <c r="T317" i="8" s="1"/>
  <c r="H326" i="8"/>
  <c r="J326" i="8" s="1"/>
  <c r="L326" i="8" s="1"/>
  <c r="N326" i="8" s="1"/>
  <c r="P326" i="8" s="1"/>
  <c r="R326" i="8" s="1"/>
  <c r="T326" i="8" s="1"/>
  <c r="H338" i="8"/>
  <c r="J338" i="8" s="1"/>
  <c r="L338" i="8" s="1"/>
  <c r="N338" i="8" s="1"/>
  <c r="P338" i="8" s="1"/>
  <c r="R338" i="8" s="1"/>
  <c r="T338" i="8" s="1"/>
  <c r="H343" i="8"/>
  <c r="J343" i="8" s="1"/>
  <c r="L343" i="8" s="1"/>
  <c r="N343" i="8" s="1"/>
  <c r="P343" i="8" s="1"/>
  <c r="R343" i="8" s="1"/>
  <c r="T343" i="8" s="1"/>
  <c r="H348" i="8"/>
  <c r="J348" i="8" s="1"/>
  <c r="L348" i="8" s="1"/>
  <c r="N348" i="8" s="1"/>
  <c r="P348" i="8" s="1"/>
  <c r="R348" i="8" s="1"/>
  <c r="T348" i="8" s="1"/>
  <c r="H351" i="8"/>
  <c r="J351" i="8" s="1"/>
  <c r="L351" i="8" s="1"/>
  <c r="N351" i="8" s="1"/>
  <c r="P351" i="8" s="1"/>
  <c r="R351" i="8" s="1"/>
  <c r="T351" i="8" s="1"/>
  <c r="H355" i="8"/>
  <c r="J355" i="8" s="1"/>
  <c r="L355" i="8" s="1"/>
  <c r="N355" i="8" s="1"/>
  <c r="P355" i="8" s="1"/>
  <c r="R355" i="8" s="1"/>
  <c r="T355" i="8" s="1"/>
  <c r="H364" i="8"/>
  <c r="J364" i="8" s="1"/>
  <c r="L364" i="8" s="1"/>
  <c r="N364" i="8" s="1"/>
  <c r="P364" i="8" s="1"/>
  <c r="R364" i="8" s="1"/>
  <c r="T364" i="8" s="1"/>
  <c r="H372" i="8"/>
  <c r="J372" i="8" s="1"/>
  <c r="L372" i="8" s="1"/>
  <c r="N372" i="8" s="1"/>
  <c r="P372" i="8" s="1"/>
  <c r="R372" i="8" s="1"/>
  <c r="T372" i="8" s="1"/>
  <c r="H392" i="8"/>
  <c r="J392" i="8" s="1"/>
  <c r="L392" i="8" s="1"/>
  <c r="N392" i="8" s="1"/>
  <c r="P392" i="8" s="1"/>
  <c r="R392" i="8" s="1"/>
  <c r="T392" i="8" s="1"/>
  <c r="H395" i="8"/>
  <c r="J395" i="8" s="1"/>
  <c r="L395" i="8" s="1"/>
  <c r="N395" i="8" s="1"/>
  <c r="P395" i="8" s="1"/>
  <c r="R395" i="8" s="1"/>
  <c r="T395" i="8" s="1"/>
  <c r="H400" i="8"/>
  <c r="J400" i="8" s="1"/>
  <c r="L400" i="8" s="1"/>
  <c r="N400" i="8" s="1"/>
  <c r="P400" i="8" s="1"/>
  <c r="R400" i="8" s="1"/>
  <c r="T400" i="8" s="1"/>
  <c r="H405" i="8"/>
  <c r="J405" i="8" s="1"/>
  <c r="L405" i="8" s="1"/>
  <c r="N405" i="8" s="1"/>
  <c r="P405" i="8" s="1"/>
  <c r="R405" i="8" s="1"/>
  <c r="T405" i="8" s="1"/>
  <c r="H410" i="8"/>
  <c r="J410" i="8" s="1"/>
  <c r="L410" i="8" s="1"/>
  <c r="N410" i="8" s="1"/>
  <c r="P410" i="8" s="1"/>
  <c r="R410" i="8" s="1"/>
  <c r="T410" i="8" s="1"/>
  <c r="H417" i="8"/>
  <c r="J417" i="8" s="1"/>
  <c r="L417" i="8" s="1"/>
  <c r="N417" i="8" s="1"/>
  <c r="P417" i="8" s="1"/>
  <c r="R417" i="8" s="1"/>
  <c r="T417" i="8" s="1"/>
  <c r="H420" i="8"/>
  <c r="J420" i="8" s="1"/>
  <c r="L420" i="8" s="1"/>
  <c r="N420" i="8" s="1"/>
  <c r="P420" i="8" s="1"/>
  <c r="R420" i="8" s="1"/>
  <c r="T420" i="8" s="1"/>
  <c r="H423" i="8"/>
  <c r="J423" i="8" s="1"/>
  <c r="L423" i="8" s="1"/>
  <c r="N423" i="8" s="1"/>
  <c r="P423" i="8" s="1"/>
  <c r="R423" i="8" s="1"/>
  <c r="T423" i="8" s="1"/>
  <c r="H426" i="8"/>
  <c r="J426" i="8" s="1"/>
  <c r="L426" i="8" s="1"/>
  <c r="N426" i="8" s="1"/>
  <c r="P426" i="8" s="1"/>
  <c r="R426" i="8" s="1"/>
  <c r="T426" i="8" s="1"/>
  <c r="H431" i="8"/>
  <c r="J431" i="8" s="1"/>
  <c r="L431" i="8" s="1"/>
  <c r="N431" i="8" s="1"/>
  <c r="P431" i="8" s="1"/>
  <c r="R431" i="8" s="1"/>
  <c r="T431" i="8" s="1"/>
  <c r="H436" i="8"/>
  <c r="J436" i="8" s="1"/>
  <c r="L436" i="8" s="1"/>
  <c r="N436" i="8" s="1"/>
  <c r="P436" i="8" s="1"/>
  <c r="R436" i="8" s="1"/>
  <c r="T436" i="8" s="1"/>
  <c r="H439" i="8"/>
  <c r="J439" i="8" s="1"/>
  <c r="L439" i="8" s="1"/>
  <c r="N439" i="8" s="1"/>
  <c r="P439" i="8" s="1"/>
  <c r="R439" i="8" s="1"/>
  <c r="T439" i="8" s="1"/>
  <c r="H447" i="8"/>
  <c r="J447" i="8" s="1"/>
  <c r="L447" i="8" s="1"/>
  <c r="N447" i="8" s="1"/>
  <c r="P447" i="8" s="1"/>
  <c r="R447" i="8" s="1"/>
  <c r="T447" i="8" s="1"/>
  <c r="H452" i="8"/>
  <c r="J452" i="8" s="1"/>
  <c r="L452" i="8" s="1"/>
  <c r="N452" i="8" s="1"/>
  <c r="P452" i="8" s="1"/>
  <c r="R452" i="8" s="1"/>
  <c r="T452" i="8" s="1"/>
  <c r="H459" i="8"/>
  <c r="J459" i="8" s="1"/>
  <c r="L459" i="8" s="1"/>
  <c r="N459" i="8" s="1"/>
  <c r="P459" i="8" s="1"/>
  <c r="R459" i="8" s="1"/>
  <c r="T459" i="8" s="1"/>
  <c r="H465" i="8"/>
  <c r="J465" i="8" s="1"/>
  <c r="L465" i="8" s="1"/>
  <c r="N465" i="8" s="1"/>
  <c r="P465" i="8" s="1"/>
  <c r="R465" i="8" s="1"/>
  <c r="T465" i="8" s="1"/>
  <c r="H470" i="8"/>
  <c r="J470" i="8" s="1"/>
  <c r="L470" i="8" s="1"/>
  <c r="N470" i="8" s="1"/>
  <c r="P470" i="8" s="1"/>
  <c r="R470" i="8" s="1"/>
  <c r="T470" i="8" s="1"/>
  <c r="H475" i="8"/>
  <c r="J475" i="8" s="1"/>
  <c r="L475" i="8" s="1"/>
  <c r="N475" i="8" s="1"/>
  <c r="P475" i="8" s="1"/>
  <c r="R475" i="8" s="1"/>
  <c r="T475" i="8" s="1"/>
  <c r="H488" i="8"/>
  <c r="J488" i="8" s="1"/>
  <c r="L488" i="8" s="1"/>
  <c r="N488" i="8" s="1"/>
  <c r="P488" i="8" s="1"/>
  <c r="R488" i="8" s="1"/>
  <c r="T488" i="8" s="1"/>
  <c r="H491" i="8"/>
  <c r="J491" i="8" s="1"/>
  <c r="L491" i="8" s="1"/>
  <c r="N491" i="8" s="1"/>
  <c r="P491" i="8" s="1"/>
  <c r="R491" i="8" s="1"/>
  <c r="T491" i="8" s="1"/>
  <c r="H493" i="8"/>
  <c r="J493" i="8" s="1"/>
  <c r="L493" i="8" s="1"/>
  <c r="N493" i="8" s="1"/>
  <c r="P493" i="8" s="1"/>
  <c r="R493" i="8" s="1"/>
  <c r="T493" i="8" s="1"/>
  <c r="H496" i="8"/>
  <c r="J496" i="8" s="1"/>
  <c r="L496" i="8" s="1"/>
  <c r="N496" i="8" s="1"/>
  <c r="P496" i="8" s="1"/>
  <c r="R496" i="8" s="1"/>
  <c r="T496" i="8" s="1"/>
  <c r="H498" i="8"/>
  <c r="J498" i="8" s="1"/>
  <c r="L498" i="8" s="1"/>
  <c r="N498" i="8" s="1"/>
  <c r="P498" i="8" s="1"/>
  <c r="R498" i="8" s="1"/>
  <c r="T498" i="8" s="1"/>
  <c r="H500" i="8"/>
  <c r="J500" i="8" s="1"/>
  <c r="L500" i="8" s="1"/>
  <c r="N500" i="8" s="1"/>
  <c r="P500" i="8" s="1"/>
  <c r="R500" i="8" s="1"/>
  <c r="T500" i="8" s="1"/>
  <c r="H513" i="8"/>
  <c r="J513" i="8" s="1"/>
  <c r="L513" i="8" s="1"/>
  <c r="N513" i="8" s="1"/>
  <c r="P513" i="8" s="1"/>
  <c r="R513" i="8" s="1"/>
  <c r="T513" i="8" s="1"/>
  <c r="H516" i="8"/>
  <c r="J516" i="8" s="1"/>
  <c r="L516" i="8" s="1"/>
  <c r="N516" i="8" s="1"/>
  <c r="P516" i="8" s="1"/>
  <c r="R516" i="8" s="1"/>
  <c r="T516" i="8" s="1"/>
  <c r="H522" i="8"/>
  <c r="J522" i="8" s="1"/>
  <c r="L522" i="8" s="1"/>
  <c r="N522" i="8" s="1"/>
  <c r="P522" i="8" s="1"/>
  <c r="R522" i="8" s="1"/>
  <c r="T522" i="8" s="1"/>
  <c r="H526" i="8"/>
  <c r="J526" i="8" s="1"/>
  <c r="L526" i="8" s="1"/>
  <c r="N526" i="8" s="1"/>
  <c r="P526" i="8" s="1"/>
  <c r="R526" i="8" s="1"/>
  <c r="T526" i="8" s="1"/>
  <c r="H532" i="8"/>
  <c r="J532" i="8" s="1"/>
  <c r="L532" i="8" s="1"/>
  <c r="N532" i="8" s="1"/>
  <c r="P532" i="8" s="1"/>
  <c r="R532" i="8" s="1"/>
  <c r="T532" i="8" s="1"/>
  <c r="H540" i="8"/>
  <c r="J540" i="8" s="1"/>
  <c r="L540" i="8" s="1"/>
  <c r="N540" i="8" s="1"/>
  <c r="P540" i="8" s="1"/>
  <c r="R540" i="8" s="1"/>
  <c r="T540" i="8" s="1"/>
  <c r="H542" i="8"/>
  <c r="J542" i="8" s="1"/>
  <c r="L542" i="8" s="1"/>
  <c r="N542" i="8" s="1"/>
  <c r="P542" i="8" s="1"/>
  <c r="R542" i="8" s="1"/>
  <c r="T542" i="8" s="1"/>
  <c r="H547" i="8"/>
  <c r="J547" i="8" s="1"/>
  <c r="L547" i="8" s="1"/>
  <c r="N547" i="8" s="1"/>
  <c r="P547" i="8" s="1"/>
  <c r="R547" i="8" s="1"/>
  <c r="T547" i="8" s="1"/>
  <c r="H550" i="8"/>
  <c r="J550" i="8" s="1"/>
  <c r="L550" i="8" s="1"/>
  <c r="N550" i="8" s="1"/>
  <c r="P550" i="8" s="1"/>
  <c r="R550" i="8" s="1"/>
  <c r="T550" i="8" s="1"/>
  <c r="H553" i="8"/>
  <c r="J553" i="8" s="1"/>
  <c r="L553" i="8" s="1"/>
  <c r="N553" i="8" s="1"/>
  <c r="P553" i="8" s="1"/>
  <c r="R553" i="8" s="1"/>
  <c r="T553" i="8" s="1"/>
  <c r="H566" i="8"/>
  <c r="J566" i="8" s="1"/>
  <c r="L566" i="8" s="1"/>
  <c r="N566" i="8" s="1"/>
  <c r="P566" i="8" s="1"/>
  <c r="R566" i="8" s="1"/>
  <c r="T566" i="8" s="1"/>
  <c r="H569" i="8"/>
  <c r="J569" i="8" s="1"/>
  <c r="L569" i="8" s="1"/>
  <c r="N569" i="8" s="1"/>
  <c r="P569" i="8" s="1"/>
  <c r="R569" i="8" s="1"/>
  <c r="T569" i="8" s="1"/>
  <c r="H572" i="8"/>
  <c r="J572" i="8" s="1"/>
  <c r="L572" i="8" s="1"/>
  <c r="N572" i="8" s="1"/>
  <c r="P572" i="8" s="1"/>
  <c r="R572" i="8" s="1"/>
  <c r="T572" i="8" s="1"/>
  <c r="H574" i="8"/>
  <c r="J574" i="8" s="1"/>
  <c r="L574" i="8" s="1"/>
  <c r="N574" i="8" s="1"/>
  <c r="P574" i="8" s="1"/>
  <c r="R574" i="8" s="1"/>
  <c r="T574" i="8" s="1"/>
  <c r="H576" i="8"/>
  <c r="J576" i="8" s="1"/>
  <c r="L576" i="8" s="1"/>
  <c r="N576" i="8" s="1"/>
  <c r="P576" i="8" s="1"/>
  <c r="R576" i="8" s="1"/>
  <c r="T576" i="8" s="1"/>
  <c r="H579" i="8"/>
  <c r="J579" i="8" s="1"/>
  <c r="L579" i="8" s="1"/>
  <c r="N579" i="8" s="1"/>
  <c r="P579" i="8" s="1"/>
  <c r="R579" i="8" s="1"/>
  <c r="T579" i="8" s="1"/>
  <c r="H582" i="8"/>
  <c r="J582" i="8" s="1"/>
  <c r="L582" i="8" s="1"/>
  <c r="N582" i="8" s="1"/>
  <c r="P582" i="8" s="1"/>
  <c r="R582" i="8" s="1"/>
  <c r="T582" i="8" s="1"/>
  <c r="H595" i="8"/>
  <c r="J595" i="8" s="1"/>
  <c r="L595" i="8" s="1"/>
  <c r="N595" i="8" s="1"/>
  <c r="P595" i="8" s="1"/>
  <c r="R595" i="8" s="1"/>
  <c r="T595" i="8" s="1"/>
  <c r="H602" i="8"/>
  <c r="J602" i="8" s="1"/>
  <c r="L602" i="8" s="1"/>
  <c r="N602" i="8" s="1"/>
  <c r="P602" i="8" s="1"/>
  <c r="R602" i="8" s="1"/>
  <c r="T602" i="8" s="1"/>
  <c r="H604" i="8"/>
  <c r="J604" i="8" s="1"/>
  <c r="L604" i="8" s="1"/>
  <c r="N604" i="8" s="1"/>
  <c r="P604" i="8" s="1"/>
  <c r="R604" i="8" s="1"/>
  <c r="T604" i="8" s="1"/>
  <c r="H611" i="8"/>
  <c r="J611" i="8" s="1"/>
  <c r="L611" i="8" s="1"/>
  <c r="N611" i="8" s="1"/>
  <c r="P611" i="8" s="1"/>
  <c r="R611" i="8" s="1"/>
  <c r="T611" i="8" s="1"/>
  <c r="H617" i="8"/>
  <c r="J617" i="8" s="1"/>
  <c r="L617" i="8" s="1"/>
  <c r="N617" i="8" s="1"/>
  <c r="P617" i="8" s="1"/>
  <c r="R617" i="8" s="1"/>
  <c r="T617" i="8" s="1"/>
  <c r="H623" i="8"/>
  <c r="J623" i="8" s="1"/>
  <c r="L623" i="8" s="1"/>
  <c r="N623" i="8" s="1"/>
  <c r="P623" i="8" s="1"/>
  <c r="R623" i="8" s="1"/>
  <c r="T623" i="8" s="1"/>
  <c r="H630" i="8"/>
  <c r="J630" i="8" s="1"/>
  <c r="L630" i="8" s="1"/>
  <c r="N630" i="8" s="1"/>
  <c r="P630" i="8" s="1"/>
  <c r="R630" i="8" s="1"/>
  <c r="T630" i="8" s="1"/>
  <c r="H638" i="8"/>
  <c r="J638" i="8" s="1"/>
  <c r="L638" i="8" s="1"/>
  <c r="N638" i="8" s="1"/>
  <c r="P638" i="8" s="1"/>
  <c r="R638" i="8" s="1"/>
  <c r="T638" i="8" s="1"/>
  <c r="H640" i="8"/>
  <c r="J640" i="8" s="1"/>
  <c r="L640" i="8" s="1"/>
  <c r="N640" i="8" s="1"/>
  <c r="P640" i="8" s="1"/>
  <c r="R640" i="8" s="1"/>
  <c r="T640" i="8" s="1"/>
  <c r="H645" i="8"/>
  <c r="J645" i="8" s="1"/>
  <c r="L645" i="8" s="1"/>
  <c r="N645" i="8" s="1"/>
  <c r="P645" i="8" s="1"/>
  <c r="R645" i="8" s="1"/>
  <c r="T645" i="8" s="1"/>
  <c r="H652" i="8"/>
  <c r="J652" i="8" s="1"/>
  <c r="L652" i="8" s="1"/>
  <c r="N652" i="8" s="1"/>
  <c r="P652" i="8" s="1"/>
  <c r="R652" i="8" s="1"/>
  <c r="T652" i="8" s="1"/>
  <c r="H659" i="8"/>
  <c r="J659" i="8" s="1"/>
  <c r="L659" i="8" s="1"/>
  <c r="N659" i="8" s="1"/>
  <c r="P659" i="8" s="1"/>
  <c r="R659" i="8" s="1"/>
  <c r="T659" i="8" s="1"/>
  <c r="H666" i="8"/>
  <c r="J666" i="8" s="1"/>
  <c r="L666" i="8" s="1"/>
  <c r="N666" i="8" s="1"/>
  <c r="P666" i="8" s="1"/>
  <c r="R666" i="8" s="1"/>
  <c r="T666" i="8" s="1"/>
  <c r="H669" i="8"/>
  <c r="J669" i="8" s="1"/>
  <c r="L669" i="8" s="1"/>
  <c r="N669" i="8" s="1"/>
  <c r="P669" i="8" s="1"/>
  <c r="R669" i="8" s="1"/>
  <c r="T669" i="8" s="1"/>
  <c r="H672" i="8"/>
  <c r="J672" i="8" s="1"/>
  <c r="L672" i="8" s="1"/>
  <c r="N672" i="8" s="1"/>
  <c r="P672" i="8" s="1"/>
  <c r="R672" i="8" s="1"/>
  <c r="T672" i="8" s="1"/>
  <c r="H676" i="8"/>
  <c r="J676" i="8" s="1"/>
  <c r="L676" i="8" s="1"/>
  <c r="N676" i="8" s="1"/>
  <c r="P676" i="8" s="1"/>
  <c r="R676" i="8" s="1"/>
  <c r="T676" i="8" s="1"/>
  <c r="H677" i="8"/>
  <c r="J677" i="8" s="1"/>
  <c r="L677" i="8" s="1"/>
  <c r="N677" i="8" s="1"/>
  <c r="P677" i="8" s="1"/>
  <c r="R677" i="8" s="1"/>
  <c r="T677" i="8" s="1"/>
  <c r="H678" i="8"/>
  <c r="J678" i="8" s="1"/>
  <c r="L678" i="8" s="1"/>
  <c r="N678" i="8" s="1"/>
  <c r="P678" i="8" s="1"/>
  <c r="R678" i="8" s="1"/>
  <c r="T678" i="8" s="1"/>
  <c r="H684" i="8"/>
  <c r="J684" i="8" s="1"/>
  <c r="L684" i="8" s="1"/>
  <c r="N684" i="8" s="1"/>
  <c r="P684" i="8" s="1"/>
  <c r="R684" i="8" s="1"/>
  <c r="T684" i="8" s="1"/>
  <c r="H687" i="8"/>
  <c r="J687" i="8" s="1"/>
  <c r="L687" i="8" s="1"/>
  <c r="N687" i="8" s="1"/>
  <c r="P687" i="8" s="1"/>
  <c r="R687" i="8" s="1"/>
  <c r="T687" i="8" s="1"/>
  <c r="H692" i="8"/>
  <c r="J692" i="8" s="1"/>
  <c r="L692" i="8" s="1"/>
  <c r="N692" i="8" s="1"/>
  <c r="P692" i="8" s="1"/>
  <c r="R692" i="8" s="1"/>
  <c r="T692" i="8" s="1"/>
  <c r="G691" i="8"/>
  <c r="G690" i="8" s="1"/>
  <c r="G689" i="8" s="1"/>
  <c r="G688" i="8" s="1"/>
  <c r="G686" i="8"/>
  <c r="G685" i="8" s="1"/>
  <c r="G683" i="8"/>
  <c r="G682" i="8" s="1"/>
  <c r="G675" i="8"/>
  <c r="G674" i="8" s="1"/>
  <c r="G673" i="8" s="1"/>
  <c r="G671" i="8" s="1"/>
  <c r="G668" i="8"/>
  <c r="G667" i="8" s="1"/>
  <c r="G665" i="8"/>
  <c r="G664" i="8" s="1"/>
  <c r="G658" i="8"/>
  <c r="G657" i="8" s="1"/>
  <c r="G656" i="8" s="1"/>
  <c r="G655" i="8" s="1"/>
  <c r="G654" i="8" s="1"/>
  <c r="G653" i="8" s="1"/>
  <c r="G651" i="8"/>
  <c r="G650" i="8" s="1"/>
  <c r="G649" i="8" s="1"/>
  <c r="G648" i="8" s="1"/>
  <c r="G647" i="8" s="1"/>
  <c r="G646" i="8" s="1"/>
  <c r="G644" i="8"/>
  <c r="G643" i="8" s="1"/>
  <c r="G642" i="8" s="1"/>
  <c r="G641" i="8" s="1"/>
  <c r="G639" i="8"/>
  <c r="G637" i="8"/>
  <c r="G629" i="8"/>
  <c r="G628" i="8" s="1"/>
  <c r="G627" i="8" s="1"/>
  <c r="G626" i="8" s="1"/>
  <c r="G625" i="8" s="1"/>
  <c r="G624" i="8" s="1"/>
  <c r="G622" i="8"/>
  <c r="G621" i="8" s="1"/>
  <c r="G620" i="8" s="1"/>
  <c r="G619" i="8" s="1"/>
  <c r="G616" i="8"/>
  <c r="G615" i="8" s="1"/>
  <c r="G614" i="8" s="1"/>
  <c r="G613" i="8" s="1"/>
  <c r="G610" i="8"/>
  <c r="G609" i="8" s="1"/>
  <c r="G605" i="8" s="1"/>
  <c r="G603" i="8" s="1"/>
  <c r="G601" i="8"/>
  <c r="G600" i="8" s="1"/>
  <c r="G599" i="8" s="1"/>
  <c r="G598" i="8" s="1"/>
  <c r="G597" i="8" s="1"/>
  <c r="G594" i="8"/>
  <c r="G593" i="8" s="1"/>
  <c r="G592" i="8" s="1"/>
  <c r="G591" i="8" s="1"/>
  <c r="G590" i="8" s="1"/>
  <c r="G589" i="8" s="1"/>
  <c r="G581" i="8"/>
  <c r="G580" i="8" s="1"/>
  <c r="G578" i="8"/>
  <c r="G577" i="8" s="1"/>
  <c r="G575" i="8"/>
  <c r="G573" i="8"/>
  <c r="G571" i="8"/>
  <c r="G568" i="8"/>
  <c r="G567" i="8" s="1"/>
  <c r="G565" i="8"/>
  <c r="G564" i="8" s="1"/>
  <c r="G552" i="8"/>
  <c r="G551" i="8" s="1"/>
  <c r="G549" i="8"/>
  <c r="G548" i="8" s="1"/>
  <c r="G546" i="8"/>
  <c r="G545" i="8" s="1"/>
  <c r="G544" i="8" s="1"/>
  <c r="G541" i="8"/>
  <c r="G539" i="8"/>
  <c r="G531" i="8"/>
  <c r="G530" i="8" s="1"/>
  <c r="G525" i="8"/>
  <c r="G524" i="8" s="1"/>
  <c r="G521" i="8"/>
  <c r="G520" i="8" s="1"/>
  <c r="G515" i="8"/>
  <c r="G514" i="8" s="1"/>
  <c r="G512" i="8"/>
  <c r="G511" i="8" s="1"/>
  <c r="G499" i="8"/>
  <c r="G497" i="8"/>
  <c r="G495" i="8"/>
  <c r="G492" i="8"/>
  <c r="G490" i="8"/>
  <c r="G487" i="8"/>
  <c r="G486" i="8" s="1"/>
  <c r="G474" i="8"/>
  <c r="G473" i="8" s="1"/>
  <c r="G472" i="8" s="1"/>
  <c r="G471" i="8" s="1"/>
  <c r="G469" i="8"/>
  <c r="G468" i="8" s="1"/>
  <c r="G467" i="8" s="1"/>
  <c r="G466" i="8" s="1"/>
  <c r="G464" i="8"/>
  <c r="G463" i="8" s="1"/>
  <c r="G462" i="8" s="1"/>
  <c r="G461" i="8" s="1"/>
  <c r="G458" i="8"/>
  <c r="G457" i="8" s="1"/>
  <c r="G456" i="8" s="1"/>
  <c r="G455" i="8" s="1"/>
  <c r="G454" i="8" s="1"/>
  <c r="G451" i="8"/>
  <c r="G450" i="8" s="1"/>
  <c r="G449" i="8" s="1"/>
  <c r="G448" i="8" s="1"/>
  <c r="G446" i="8"/>
  <c r="G445" i="8" s="1"/>
  <c r="G444" i="8" s="1"/>
  <c r="G443" i="8" s="1"/>
  <c r="G438" i="8"/>
  <c r="G437" i="8" s="1"/>
  <c r="G435" i="8"/>
  <c r="G434" i="8" s="1"/>
  <c r="G433" i="8" s="1"/>
  <c r="G430" i="8"/>
  <c r="G429" i="8" s="1"/>
  <c r="G428" i="8" s="1"/>
  <c r="G427" i="8" s="1"/>
  <c r="G425" i="8"/>
  <c r="G424" i="8" s="1"/>
  <c r="G422" i="8"/>
  <c r="G421" i="8" s="1"/>
  <c r="G419" i="8"/>
  <c r="G418" i="8" s="1"/>
  <c r="G416" i="8"/>
  <c r="G415" i="8" s="1"/>
  <c r="G409" i="8"/>
  <c r="G408" i="8" s="1"/>
  <c r="G407" i="8" s="1"/>
  <c r="G406" i="8" s="1"/>
  <c r="G404" i="8"/>
  <c r="G403" i="8" s="1"/>
  <c r="G402" i="8" s="1"/>
  <c r="G401" i="8" s="1"/>
  <c r="G399" i="8"/>
  <c r="G398" i="8" s="1"/>
  <c r="G397" i="8" s="1"/>
  <c r="G396" i="8" s="1"/>
  <c r="G394" i="8"/>
  <c r="G393" i="8" s="1"/>
  <c r="G391" i="8"/>
  <c r="G390" i="8" s="1"/>
  <c r="G371" i="8"/>
  <c r="G370" i="8" s="1"/>
  <c r="G363" i="8"/>
  <c r="G362" i="8" s="1"/>
  <c r="G360" i="8"/>
  <c r="G359" i="8" s="1"/>
  <c r="G354" i="8"/>
  <c r="G353" i="8" s="1"/>
  <c r="G352" i="8" s="1"/>
  <c r="G350" i="8"/>
  <c r="G349" i="8" s="1"/>
  <c r="G347" i="8"/>
  <c r="G346" i="8" s="1"/>
  <c r="G342" i="8"/>
  <c r="G341" i="8" s="1"/>
  <c r="G340" i="8" s="1"/>
  <c r="G339" i="8" s="1"/>
  <c r="G337" i="8"/>
  <c r="G336" i="8" s="1"/>
  <c r="G335" i="8" s="1"/>
  <c r="G334" i="8" s="1"/>
  <c r="G333" i="8" s="1"/>
  <c r="G325" i="8"/>
  <c r="G324" i="8" s="1"/>
  <c r="G323" i="8" s="1"/>
  <c r="G322" i="8" s="1"/>
  <c r="G321" i="8" s="1"/>
  <c r="G316" i="8"/>
  <c r="G315" i="8" s="1"/>
  <c r="G308" i="8" s="1"/>
  <c r="G307" i="8" s="1"/>
  <c r="G303" i="8"/>
  <c r="G302" i="8" s="1"/>
  <c r="G300" i="8"/>
  <c r="G299" i="8" s="1"/>
  <c r="G297" i="8"/>
  <c r="G296" i="8" s="1"/>
  <c r="G295" i="8" s="1"/>
  <c r="G294" i="8" s="1"/>
  <c r="G292" i="8"/>
  <c r="G291" i="8" s="1"/>
  <c r="G290" i="8" s="1"/>
  <c r="G289" i="8" s="1"/>
  <c r="G287" i="8"/>
  <c r="G286" i="8" s="1"/>
  <c r="G285" i="8" s="1"/>
  <c r="G284" i="8" s="1"/>
  <c r="G282" i="8"/>
  <c r="G281" i="8" s="1"/>
  <c r="G280" i="8" s="1"/>
  <c r="G279" i="8" s="1"/>
  <c r="G277" i="8"/>
  <c r="G276" i="8" s="1"/>
  <c r="G275" i="8" s="1"/>
  <c r="G274" i="8" s="1"/>
  <c r="G272" i="8"/>
  <c r="G271" i="8" s="1"/>
  <c r="G270" i="8" s="1"/>
  <c r="G269" i="8" s="1"/>
  <c r="G266" i="8"/>
  <c r="G264" i="8"/>
  <c r="G261" i="8"/>
  <c r="G259" i="8"/>
  <c r="G256" i="8"/>
  <c r="G255" i="8" s="1"/>
  <c r="G253" i="8"/>
  <c r="G252" i="8" s="1"/>
  <c r="G250" i="8"/>
  <c r="G249" i="8" s="1"/>
  <c r="G247" i="8"/>
  <c r="G246" i="8" s="1"/>
  <c r="G241" i="8"/>
  <c r="G240" i="8" s="1"/>
  <c r="G239" i="8" s="1"/>
  <c r="G238" i="8" s="1"/>
  <c r="G237" i="8" s="1"/>
  <c r="G235" i="8"/>
  <c r="G233" i="8"/>
  <c r="G226" i="8"/>
  <c r="G225" i="8" s="1"/>
  <c r="G223" i="8"/>
  <c r="G222" i="8" s="1"/>
  <c r="G221" i="8" s="1"/>
  <c r="G220" i="8" s="1"/>
  <c r="G218" i="8"/>
  <c r="G217" i="8" s="1"/>
  <c r="G216" i="8" s="1"/>
  <c r="G215" i="8" s="1"/>
  <c r="G213" i="8"/>
  <c r="G212" i="8" s="1"/>
  <c r="G211" i="8" s="1"/>
  <c r="G210" i="8" s="1"/>
  <c r="G208" i="8"/>
  <c r="G207" i="8" s="1"/>
  <c r="G206" i="8" s="1"/>
  <c r="G205" i="8" s="1"/>
  <c r="G201" i="8"/>
  <c r="G199" i="8"/>
  <c r="G197" i="8"/>
  <c r="G189" i="8"/>
  <c r="G188" i="8" s="1"/>
  <c r="G186" i="8"/>
  <c r="G185" i="8" s="1"/>
  <c r="G178" i="8"/>
  <c r="G177" i="8" s="1"/>
  <c r="G176" i="8" s="1"/>
  <c r="G175" i="8" s="1"/>
  <c r="G174" i="8" s="1"/>
  <c r="G173" i="8" s="1"/>
  <c r="G171" i="8"/>
  <c r="G170" i="8" s="1"/>
  <c r="G168" i="8"/>
  <c r="G167" i="8" s="1"/>
  <c r="G160" i="8"/>
  <c r="G159" i="8" s="1"/>
  <c r="G157" i="8"/>
  <c r="G155" i="8"/>
  <c r="G151" i="8"/>
  <c r="G149" i="8"/>
  <c r="G144" i="8"/>
  <c r="G143" i="8" s="1"/>
  <c r="G142" i="8" s="1"/>
  <c r="G141" i="8" s="1"/>
  <c r="G139" i="8"/>
  <c r="G138" i="8" s="1"/>
  <c r="G137" i="8" s="1"/>
  <c r="G136" i="8" s="1"/>
  <c r="G134" i="8"/>
  <c r="G132" i="8"/>
  <c r="G130" i="8"/>
  <c r="G127" i="8"/>
  <c r="G126" i="8" s="1"/>
  <c r="G122" i="8"/>
  <c r="G121" i="8" s="1"/>
  <c r="G120" i="8" s="1"/>
  <c r="G119" i="8" s="1"/>
  <c r="G117" i="8"/>
  <c r="G115" i="8"/>
  <c r="G110" i="8"/>
  <c r="G109" i="8" s="1"/>
  <c r="G107" i="8"/>
  <c r="G106" i="8" s="1"/>
  <c r="G100" i="8"/>
  <c r="G99" i="8" s="1"/>
  <c r="G98" i="8" s="1"/>
  <c r="G97" i="8" s="1"/>
  <c r="G95" i="8"/>
  <c r="G94" i="8" s="1"/>
  <c r="G93" i="8" s="1"/>
  <c r="G92" i="8" s="1"/>
  <c r="G91" i="8" s="1"/>
  <c r="G84" i="8"/>
  <c r="G82" i="8"/>
  <c r="G80" i="8"/>
  <c r="G77" i="8"/>
  <c r="G76" i="8" s="1"/>
  <c r="G73" i="8"/>
  <c r="G69" i="8"/>
  <c r="G67" i="8"/>
  <c r="G64" i="8"/>
  <c r="G63" i="8" s="1"/>
  <c r="G53" i="8"/>
  <c r="G52" i="8" s="1"/>
  <c r="G51" i="8" s="1"/>
  <c r="G50" i="8" s="1"/>
  <c r="G49" i="8" s="1"/>
  <c r="G47" i="8"/>
  <c r="G45" i="8"/>
  <c r="G43" i="8"/>
  <c r="G40" i="8"/>
  <c r="G39" i="8" s="1"/>
  <c r="G34" i="8"/>
  <c r="G32" i="8"/>
  <c r="G30" i="8"/>
  <c r="G27" i="8"/>
  <c r="G16" i="8"/>
  <c r="G15" i="8" s="1"/>
  <c r="G13" i="8"/>
  <c r="G12" i="8" s="1"/>
  <c r="G79" i="8" l="1"/>
  <c r="G184" i="8"/>
  <c r="G183" i="8" s="1"/>
  <c r="G154" i="8"/>
  <c r="G153" i="8" s="1"/>
  <c r="G538" i="8"/>
  <c r="G537" i="8" s="1"/>
  <c r="G536" i="8" s="1"/>
  <c r="G232" i="8"/>
  <c r="G231" i="8" s="1"/>
  <c r="G230" i="8" s="1"/>
  <c r="G229" i="8" s="1"/>
  <c r="G612" i="8"/>
  <c r="G596" i="8" s="1"/>
  <c r="G489" i="8"/>
  <c r="G11" i="8"/>
  <c r="G10" i="8" s="1"/>
  <c r="G9" i="8" s="1"/>
  <c r="G263" i="8"/>
  <c r="G494" i="8"/>
  <c r="G523" i="8"/>
  <c r="G366" i="8"/>
  <c r="G365" i="8" s="1"/>
  <c r="G75" i="8"/>
  <c r="G129" i="8"/>
  <c r="G125" i="8" s="1"/>
  <c r="G124" i="8" s="1"/>
  <c r="G148" i="8"/>
  <c r="G147" i="8" s="1"/>
  <c r="G460" i="8"/>
  <c r="G453" i="8" s="1"/>
  <c r="G345" i="8"/>
  <c r="G344" i="8" s="1"/>
  <c r="G332" i="8" s="1"/>
  <c r="G570" i="8"/>
  <c r="G563" i="8" s="1"/>
  <c r="G562" i="8" s="1"/>
  <c r="G561" i="8" s="1"/>
  <c r="G560" i="8" s="1"/>
  <c r="G681" i="8"/>
  <c r="G680" i="8" s="1"/>
  <c r="G679" i="8" s="1"/>
  <c r="G670" i="8" s="1"/>
  <c r="G663" i="8"/>
  <c r="G662" i="8" s="1"/>
  <c r="G661" i="8" s="1"/>
  <c r="G636" i="8"/>
  <c r="G635" i="8" s="1"/>
  <c r="G634" i="8" s="1"/>
  <c r="G633" i="8" s="1"/>
  <c r="G632" i="8" s="1"/>
  <c r="G631" i="8" s="1"/>
  <c r="G543" i="8"/>
  <c r="G510" i="8"/>
  <c r="G414" i="8"/>
  <c r="G413" i="8" s="1"/>
  <c r="G389" i="8"/>
  <c r="G388" i="8" s="1"/>
  <c r="G387" i="8" s="1"/>
  <c r="G386" i="8" s="1"/>
  <c r="G358" i="8"/>
  <c r="G306" i="8"/>
  <c r="G268" i="8"/>
  <c r="G258" i="8"/>
  <c r="G196" i="8"/>
  <c r="G195" i="8" s="1"/>
  <c r="G194" i="8" s="1"/>
  <c r="G114" i="8"/>
  <c r="G113" i="8" s="1"/>
  <c r="G112" i="8" s="1"/>
  <c r="G105" i="8"/>
  <c r="G42" i="8"/>
  <c r="G38" i="8" s="1"/>
  <c r="G37" i="8" s="1"/>
  <c r="G36" i="8" s="1"/>
  <c r="G29" i="8"/>
  <c r="G204" i="8"/>
  <c r="G203" i="8" s="1"/>
  <c r="G66" i="8"/>
  <c r="G62" i="8" s="1"/>
  <c r="G432" i="8"/>
  <c r="G509" i="8" l="1"/>
  <c r="G508" i="8" s="1"/>
  <c r="G507" i="8" s="1"/>
  <c r="G506" i="8" s="1"/>
  <c r="G485" i="8"/>
  <c r="G484" i="8" s="1"/>
  <c r="G483" i="8" s="1"/>
  <c r="G482" i="8" s="1"/>
  <c r="G588" i="8"/>
  <c r="G146" i="8"/>
  <c r="G660" i="8"/>
  <c r="G245" i="8"/>
  <c r="G244" i="8" s="1"/>
  <c r="G182" i="8"/>
  <c r="G181" i="8" s="1"/>
  <c r="G180" i="8" s="1"/>
  <c r="G357" i="8"/>
  <c r="G104" i="8"/>
  <c r="G103" i="8" s="1"/>
  <c r="G61" i="8"/>
  <c r="G26" i="8"/>
  <c r="G412" i="8"/>
  <c r="G411" i="8" s="1"/>
  <c r="H361" i="8"/>
  <c r="J361" i="8" s="1"/>
  <c r="L361" i="8" s="1"/>
  <c r="N361" i="8" s="1"/>
  <c r="P361" i="8" s="1"/>
  <c r="R361" i="8" s="1"/>
  <c r="T361" i="8" s="1"/>
  <c r="G385" i="8" l="1"/>
  <c r="G356" i="8"/>
  <c r="G243" i="8"/>
  <c r="G102" i="8"/>
  <c r="G60" i="8"/>
  <c r="G25" i="8"/>
  <c r="G305" i="8" l="1"/>
  <c r="G228" i="8"/>
  <c r="G24" i="8"/>
  <c r="F82" i="8"/>
  <c r="H82" i="8" s="1"/>
  <c r="J82" i="8" s="1"/>
  <c r="L82" i="8" s="1"/>
  <c r="N82" i="8" s="1"/>
  <c r="P82" i="8" s="1"/>
  <c r="R82" i="8" s="1"/>
  <c r="T82" i="8" s="1"/>
  <c r="F578" i="8"/>
  <c r="F581" i="8"/>
  <c r="F580" i="8" l="1"/>
  <c r="H580" i="8" s="1"/>
  <c r="J580" i="8" s="1"/>
  <c r="L580" i="8" s="1"/>
  <c r="N580" i="8" s="1"/>
  <c r="P580" i="8" s="1"/>
  <c r="R580" i="8" s="1"/>
  <c r="T580" i="8" s="1"/>
  <c r="H581" i="8"/>
  <c r="J581" i="8" s="1"/>
  <c r="L581" i="8" s="1"/>
  <c r="N581" i="8" s="1"/>
  <c r="P581" i="8" s="1"/>
  <c r="R581" i="8" s="1"/>
  <c r="T581" i="8" s="1"/>
  <c r="F577" i="8"/>
  <c r="H577" i="8" s="1"/>
  <c r="J577" i="8" s="1"/>
  <c r="L577" i="8" s="1"/>
  <c r="N577" i="8" s="1"/>
  <c r="P577" i="8" s="1"/>
  <c r="R577" i="8" s="1"/>
  <c r="T577" i="8" s="1"/>
  <c r="H578" i="8"/>
  <c r="J578" i="8" s="1"/>
  <c r="L578" i="8" s="1"/>
  <c r="N578" i="8" s="1"/>
  <c r="P578" i="8" s="1"/>
  <c r="R578" i="8" s="1"/>
  <c r="T578" i="8" s="1"/>
  <c r="G23" i="8"/>
  <c r="G8" i="8" l="1"/>
  <c r="G7" i="8" l="1"/>
  <c r="F297" i="8"/>
  <c r="F438" i="8"/>
  <c r="F425" i="8"/>
  <c r="F371" i="8"/>
  <c r="F437" i="8" l="1"/>
  <c r="H437" i="8" s="1"/>
  <c r="J437" i="8" s="1"/>
  <c r="L437" i="8" s="1"/>
  <c r="N437" i="8" s="1"/>
  <c r="P437" i="8" s="1"/>
  <c r="R437" i="8" s="1"/>
  <c r="T437" i="8" s="1"/>
  <c r="H438" i="8"/>
  <c r="J438" i="8" s="1"/>
  <c r="L438" i="8" s="1"/>
  <c r="N438" i="8" s="1"/>
  <c r="P438" i="8" s="1"/>
  <c r="R438" i="8" s="1"/>
  <c r="T438" i="8" s="1"/>
  <c r="F424" i="8"/>
  <c r="H424" i="8" s="1"/>
  <c r="J424" i="8" s="1"/>
  <c r="L424" i="8" s="1"/>
  <c r="N424" i="8" s="1"/>
  <c r="P424" i="8" s="1"/>
  <c r="R424" i="8" s="1"/>
  <c r="T424" i="8" s="1"/>
  <c r="H425" i="8"/>
  <c r="J425" i="8" s="1"/>
  <c r="L425" i="8" s="1"/>
  <c r="N425" i="8" s="1"/>
  <c r="P425" i="8" s="1"/>
  <c r="R425" i="8" s="1"/>
  <c r="T425" i="8" s="1"/>
  <c r="F370" i="8"/>
  <c r="H371" i="8"/>
  <c r="J371" i="8" s="1"/>
  <c r="L371" i="8" s="1"/>
  <c r="N371" i="8" s="1"/>
  <c r="P371" i="8" s="1"/>
  <c r="R371" i="8" s="1"/>
  <c r="T371" i="8" s="1"/>
  <c r="F296" i="8"/>
  <c r="H297" i="8"/>
  <c r="J297" i="8" s="1"/>
  <c r="L297" i="8" s="1"/>
  <c r="N297" i="8" s="1"/>
  <c r="P297" i="8" s="1"/>
  <c r="R297" i="8" s="1"/>
  <c r="T297" i="8" s="1"/>
  <c r="F295" i="8" l="1"/>
  <c r="H296" i="8"/>
  <c r="J296" i="8" s="1"/>
  <c r="L296" i="8" s="1"/>
  <c r="N296" i="8" s="1"/>
  <c r="P296" i="8" s="1"/>
  <c r="R296" i="8" s="1"/>
  <c r="T296" i="8" s="1"/>
  <c r="F366" i="8"/>
  <c r="H370" i="8"/>
  <c r="J370" i="8" s="1"/>
  <c r="L370" i="8" s="1"/>
  <c r="N370" i="8" s="1"/>
  <c r="P370" i="8" s="1"/>
  <c r="R370" i="8" s="1"/>
  <c r="T370" i="8" s="1"/>
  <c r="F365" i="8" l="1"/>
  <c r="H365" i="8" s="1"/>
  <c r="J365" i="8" s="1"/>
  <c r="L365" i="8" s="1"/>
  <c r="N365" i="8" s="1"/>
  <c r="P365" i="8" s="1"/>
  <c r="R365" i="8" s="1"/>
  <c r="T365" i="8" s="1"/>
  <c r="H366" i="8"/>
  <c r="J366" i="8" s="1"/>
  <c r="L366" i="8" s="1"/>
  <c r="N366" i="8" s="1"/>
  <c r="P366" i="8" s="1"/>
  <c r="R366" i="8" s="1"/>
  <c r="T366" i="8" s="1"/>
  <c r="F294" i="8"/>
  <c r="H294" i="8" s="1"/>
  <c r="J294" i="8" s="1"/>
  <c r="L294" i="8" s="1"/>
  <c r="N294" i="8" s="1"/>
  <c r="P294" i="8" s="1"/>
  <c r="R294" i="8" s="1"/>
  <c r="T294" i="8" s="1"/>
  <c r="H295" i="8"/>
  <c r="J295" i="8" s="1"/>
  <c r="L295" i="8" s="1"/>
  <c r="N295" i="8" s="1"/>
  <c r="P295" i="8" s="1"/>
  <c r="R295" i="8" s="1"/>
  <c r="T295" i="8" s="1"/>
  <c r="F549" i="8" l="1"/>
  <c r="F552" i="8"/>
  <c r="F521" i="8"/>
  <c r="F464" i="8"/>
  <c r="F451" i="8"/>
  <c r="F463" i="8" l="1"/>
  <c r="H464" i="8"/>
  <c r="J464" i="8" s="1"/>
  <c r="L464" i="8" s="1"/>
  <c r="N464" i="8" s="1"/>
  <c r="P464" i="8" s="1"/>
  <c r="R464" i="8" s="1"/>
  <c r="T464" i="8" s="1"/>
  <c r="F520" i="8"/>
  <c r="H520" i="8" s="1"/>
  <c r="J520" i="8" s="1"/>
  <c r="L520" i="8" s="1"/>
  <c r="N520" i="8" s="1"/>
  <c r="P520" i="8" s="1"/>
  <c r="R520" i="8" s="1"/>
  <c r="T520" i="8" s="1"/>
  <c r="H521" i="8"/>
  <c r="J521" i="8" s="1"/>
  <c r="L521" i="8" s="1"/>
  <c r="N521" i="8" s="1"/>
  <c r="P521" i="8" s="1"/>
  <c r="R521" i="8" s="1"/>
  <c r="T521" i="8" s="1"/>
  <c r="F551" i="8"/>
  <c r="H551" i="8" s="1"/>
  <c r="J551" i="8" s="1"/>
  <c r="L551" i="8" s="1"/>
  <c r="N551" i="8" s="1"/>
  <c r="P551" i="8" s="1"/>
  <c r="R551" i="8" s="1"/>
  <c r="T551" i="8" s="1"/>
  <c r="H552" i="8"/>
  <c r="J552" i="8" s="1"/>
  <c r="L552" i="8" s="1"/>
  <c r="N552" i="8" s="1"/>
  <c r="P552" i="8" s="1"/>
  <c r="R552" i="8" s="1"/>
  <c r="T552" i="8" s="1"/>
  <c r="F450" i="8"/>
  <c r="H451" i="8"/>
  <c r="J451" i="8" s="1"/>
  <c r="L451" i="8" s="1"/>
  <c r="N451" i="8" s="1"/>
  <c r="P451" i="8" s="1"/>
  <c r="R451" i="8" s="1"/>
  <c r="T451" i="8" s="1"/>
  <c r="F548" i="8"/>
  <c r="H548" i="8" s="1"/>
  <c r="J548" i="8" s="1"/>
  <c r="L548" i="8" s="1"/>
  <c r="N548" i="8" s="1"/>
  <c r="P548" i="8" s="1"/>
  <c r="R548" i="8" s="1"/>
  <c r="T548" i="8" s="1"/>
  <c r="H549" i="8"/>
  <c r="J549" i="8" s="1"/>
  <c r="L549" i="8" s="1"/>
  <c r="N549" i="8" s="1"/>
  <c r="P549" i="8" s="1"/>
  <c r="R549" i="8" s="1"/>
  <c r="T549" i="8" s="1"/>
  <c r="F360" i="8"/>
  <c r="F363" i="8"/>
  <c r="F316" i="8"/>
  <c r="F303" i="8"/>
  <c r="F300" i="8"/>
  <c r="F168" i="8"/>
  <c r="F167" i="8" l="1"/>
  <c r="H167" i="8" s="1"/>
  <c r="J167" i="8" s="1"/>
  <c r="L167" i="8" s="1"/>
  <c r="N167" i="8" s="1"/>
  <c r="P167" i="8" s="1"/>
  <c r="R167" i="8" s="1"/>
  <c r="T167" i="8" s="1"/>
  <c r="H168" i="8"/>
  <c r="J168" i="8" s="1"/>
  <c r="L168" i="8" s="1"/>
  <c r="N168" i="8" s="1"/>
  <c r="P168" i="8" s="1"/>
  <c r="R168" i="8" s="1"/>
  <c r="T168" i="8" s="1"/>
  <c r="F299" i="8"/>
  <c r="H299" i="8" s="1"/>
  <c r="J299" i="8" s="1"/>
  <c r="L299" i="8" s="1"/>
  <c r="N299" i="8" s="1"/>
  <c r="P299" i="8" s="1"/>
  <c r="R299" i="8" s="1"/>
  <c r="T299" i="8" s="1"/>
  <c r="H300" i="8"/>
  <c r="J300" i="8" s="1"/>
  <c r="L300" i="8" s="1"/>
  <c r="N300" i="8" s="1"/>
  <c r="P300" i="8" s="1"/>
  <c r="R300" i="8" s="1"/>
  <c r="T300" i="8" s="1"/>
  <c r="F362" i="8"/>
  <c r="H362" i="8" s="1"/>
  <c r="J362" i="8" s="1"/>
  <c r="L362" i="8" s="1"/>
  <c r="N362" i="8" s="1"/>
  <c r="P362" i="8" s="1"/>
  <c r="R362" i="8" s="1"/>
  <c r="T362" i="8" s="1"/>
  <c r="H363" i="8"/>
  <c r="J363" i="8" s="1"/>
  <c r="L363" i="8" s="1"/>
  <c r="N363" i="8" s="1"/>
  <c r="P363" i="8" s="1"/>
  <c r="R363" i="8" s="1"/>
  <c r="T363" i="8" s="1"/>
  <c r="F359" i="8"/>
  <c r="H359" i="8" s="1"/>
  <c r="J359" i="8" s="1"/>
  <c r="L359" i="8" s="1"/>
  <c r="N359" i="8" s="1"/>
  <c r="P359" i="8" s="1"/>
  <c r="R359" i="8" s="1"/>
  <c r="T359" i="8" s="1"/>
  <c r="H360" i="8"/>
  <c r="J360" i="8" s="1"/>
  <c r="L360" i="8" s="1"/>
  <c r="N360" i="8" s="1"/>
  <c r="P360" i="8" s="1"/>
  <c r="R360" i="8" s="1"/>
  <c r="T360" i="8" s="1"/>
  <c r="F449" i="8"/>
  <c r="H450" i="8"/>
  <c r="J450" i="8" s="1"/>
  <c r="L450" i="8" s="1"/>
  <c r="N450" i="8" s="1"/>
  <c r="P450" i="8" s="1"/>
  <c r="R450" i="8" s="1"/>
  <c r="T450" i="8" s="1"/>
  <c r="F302" i="8"/>
  <c r="H302" i="8" s="1"/>
  <c r="J302" i="8" s="1"/>
  <c r="L302" i="8" s="1"/>
  <c r="N302" i="8" s="1"/>
  <c r="P302" i="8" s="1"/>
  <c r="R302" i="8" s="1"/>
  <c r="T302" i="8" s="1"/>
  <c r="H303" i="8"/>
  <c r="J303" i="8" s="1"/>
  <c r="L303" i="8" s="1"/>
  <c r="N303" i="8" s="1"/>
  <c r="P303" i="8" s="1"/>
  <c r="R303" i="8" s="1"/>
  <c r="T303" i="8" s="1"/>
  <c r="F462" i="8"/>
  <c r="H463" i="8"/>
  <c r="J463" i="8" s="1"/>
  <c r="L463" i="8" s="1"/>
  <c r="N463" i="8" s="1"/>
  <c r="P463" i="8" s="1"/>
  <c r="R463" i="8" s="1"/>
  <c r="T463" i="8" s="1"/>
  <c r="F315" i="8"/>
  <c r="H316" i="8"/>
  <c r="J316" i="8" s="1"/>
  <c r="L316" i="8" s="1"/>
  <c r="N316" i="8" s="1"/>
  <c r="P316" i="8" s="1"/>
  <c r="R316" i="8" s="1"/>
  <c r="T316" i="8" s="1"/>
  <c r="F358" i="8" l="1"/>
  <c r="F461" i="8"/>
  <c r="H461" i="8" s="1"/>
  <c r="J461" i="8" s="1"/>
  <c r="L461" i="8" s="1"/>
  <c r="N461" i="8" s="1"/>
  <c r="P461" i="8" s="1"/>
  <c r="R461" i="8" s="1"/>
  <c r="T461" i="8" s="1"/>
  <c r="H462" i="8"/>
  <c r="J462" i="8" s="1"/>
  <c r="L462" i="8" s="1"/>
  <c r="N462" i="8" s="1"/>
  <c r="P462" i="8" s="1"/>
  <c r="R462" i="8" s="1"/>
  <c r="T462" i="8" s="1"/>
  <c r="F448" i="8"/>
  <c r="H448" i="8" s="1"/>
  <c r="J448" i="8" s="1"/>
  <c r="L448" i="8" s="1"/>
  <c r="N448" i="8" s="1"/>
  <c r="P448" i="8" s="1"/>
  <c r="R448" i="8" s="1"/>
  <c r="T448" i="8" s="1"/>
  <c r="H449" i="8"/>
  <c r="J449" i="8" s="1"/>
  <c r="L449" i="8" s="1"/>
  <c r="N449" i="8" s="1"/>
  <c r="P449" i="8" s="1"/>
  <c r="R449" i="8" s="1"/>
  <c r="T449" i="8" s="1"/>
  <c r="F308" i="8"/>
  <c r="H315" i="8"/>
  <c r="J315" i="8" s="1"/>
  <c r="L315" i="8" s="1"/>
  <c r="N315" i="8" s="1"/>
  <c r="P315" i="8" s="1"/>
  <c r="R315" i="8" s="1"/>
  <c r="T315" i="8" s="1"/>
  <c r="F357" i="8" l="1"/>
  <c r="H358" i="8"/>
  <c r="J358" i="8" s="1"/>
  <c r="L358" i="8" s="1"/>
  <c r="N358" i="8" s="1"/>
  <c r="P358" i="8" s="1"/>
  <c r="R358" i="8" s="1"/>
  <c r="T358" i="8" s="1"/>
  <c r="F307" i="8"/>
  <c r="H307" i="8" s="1"/>
  <c r="J307" i="8" s="1"/>
  <c r="L307" i="8" s="1"/>
  <c r="N307" i="8" s="1"/>
  <c r="P307" i="8" s="1"/>
  <c r="R307" i="8" s="1"/>
  <c r="T307" i="8" s="1"/>
  <c r="H308" i="8"/>
  <c r="J308" i="8" s="1"/>
  <c r="L308" i="8" s="1"/>
  <c r="N308" i="8" s="1"/>
  <c r="P308" i="8" s="1"/>
  <c r="R308" i="8" s="1"/>
  <c r="T308" i="8" s="1"/>
  <c r="F356" i="8" l="1"/>
  <c r="H356" i="8" s="1"/>
  <c r="J356" i="8" s="1"/>
  <c r="L356" i="8" s="1"/>
  <c r="N356" i="8" s="1"/>
  <c r="P356" i="8" s="1"/>
  <c r="R356" i="8" s="1"/>
  <c r="T356" i="8" s="1"/>
  <c r="H357" i="8"/>
  <c r="J357" i="8" s="1"/>
  <c r="L357" i="8" s="1"/>
  <c r="N357" i="8" s="1"/>
  <c r="P357" i="8" s="1"/>
  <c r="R357" i="8" s="1"/>
  <c r="T357" i="8" s="1"/>
  <c r="F675" i="8" l="1"/>
  <c r="H675" i="8" s="1"/>
  <c r="J675" i="8" s="1"/>
  <c r="L675" i="8" s="1"/>
  <c r="N675" i="8" s="1"/>
  <c r="P675" i="8" s="1"/>
  <c r="R675" i="8" s="1"/>
  <c r="T675" i="8" s="1"/>
  <c r="F531" i="8"/>
  <c r="F325" i="8"/>
  <c r="F266" i="8"/>
  <c r="H266" i="8" s="1"/>
  <c r="J266" i="8" s="1"/>
  <c r="L266" i="8" s="1"/>
  <c r="N266" i="8" s="1"/>
  <c r="P266" i="8" s="1"/>
  <c r="R266" i="8" s="1"/>
  <c r="T266" i="8" s="1"/>
  <c r="F261" i="8"/>
  <c r="H261" i="8" s="1"/>
  <c r="J261" i="8" s="1"/>
  <c r="L261" i="8" s="1"/>
  <c r="N261" i="8" s="1"/>
  <c r="P261" i="8" s="1"/>
  <c r="R261" i="8" s="1"/>
  <c r="T261" i="8" s="1"/>
  <c r="F233" i="8"/>
  <c r="H233" i="8" s="1"/>
  <c r="J233" i="8" s="1"/>
  <c r="L233" i="8" s="1"/>
  <c r="N233" i="8" s="1"/>
  <c r="P233" i="8" s="1"/>
  <c r="R233" i="8" s="1"/>
  <c r="T233" i="8" s="1"/>
  <c r="F226" i="8"/>
  <c r="F144" i="8"/>
  <c r="F117" i="8"/>
  <c r="H117" i="8" s="1"/>
  <c r="J117" i="8" s="1"/>
  <c r="L117" i="8" s="1"/>
  <c r="N117" i="8" s="1"/>
  <c r="P117" i="8" s="1"/>
  <c r="R117" i="8" s="1"/>
  <c r="T117" i="8" s="1"/>
  <c r="F115" i="8"/>
  <c r="H115" i="8" s="1"/>
  <c r="J115" i="8" s="1"/>
  <c r="L115" i="8" s="1"/>
  <c r="N115" i="8" s="1"/>
  <c r="P115" i="8" s="1"/>
  <c r="R115" i="8" s="1"/>
  <c r="T115" i="8" s="1"/>
  <c r="F110" i="8"/>
  <c r="F107" i="8"/>
  <c r="F109" i="8" l="1"/>
  <c r="H109" i="8" s="1"/>
  <c r="J109" i="8" s="1"/>
  <c r="L109" i="8" s="1"/>
  <c r="N109" i="8" s="1"/>
  <c r="P109" i="8" s="1"/>
  <c r="R109" i="8" s="1"/>
  <c r="T109" i="8" s="1"/>
  <c r="H110" i="8"/>
  <c r="J110" i="8" s="1"/>
  <c r="L110" i="8" s="1"/>
  <c r="N110" i="8" s="1"/>
  <c r="P110" i="8" s="1"/>
  <c r="R110" i="8" s="1"/>
  <c r="T110" i="8" s="1"/>
  <c r="F106" i="8"/>
  <c r="H106" i="8" s="1"/>
  <c r="J106" i="8" s="1"/>
  <c r="L106" i="8" s="1"/>
  <c r="N106" i="8" s="1"/>
  <c r="P106" i="8" s="1"/>
  <c r="R106" i="8" s="1"/>
  <c r="T106" i="8" s="1"/>
  <c r="H107" i="8"/>
  <c r="J107" i="8" s="1"/>
  <c r="L107" i="8" s="1"/>
  <c r="N107" i="8" s="1"/>
  <c r="P107" i="8" s="1"/>
  <c r="R107" i="8" s="1"/>
  <c r="T107" i="8" s="1"/>
  <c r="F225" i="8"/>
  <c r="H225" i="8" s="1"/>
  <c r="J225" i="8" s="1"/>
  <c r="L225" i="8" s="1"/>
  <c r="N225" i="8" s="1"/>
  <c r="P225" i="8" s="1"/>
  <c r="R225" i="8" s="1"/>
  <c r="T225" i="8" s="1"/>
  <c r="H226" i="8"/>
  <c r="J226" i="8" s="1"/>
  <c r="L226" i="8" s="1"/>
  <c r="N226" i="8" s="1"/>
  <c r="P226" i="8" s="1"/>
  <c r="R226" i="8" s="1"/>
  <c r="T226" i="8" s="1"/>
  <c r="F530" i="8"/>
  <c r="H530" i="8" s="1"/>
  <c r="J530" i="8" s="1"/>
  <c r="L530" i="8" s="1"/>
  <c r="N530" i="8" s="1"/>
  <c r="P530" i="8" s="1"/>
  <c r="R530" i="8" s="1"/>
  <c r="T530" i="8" s="1"/>
  <c r="H531" i="8"/>
  <c r="J531" i="8" s="1"/>
  <c r="L531" i="8" s="1"/>
  <c r="N531" i="8" s="1"/>
  <c r="P531" i="8" s="1"/>
  <c r="R531" i="8" s="1"/>
  <c r="T531" i="8" s="1"/>
  <c r="F324" i="8"/>
  <c r="H325" i="8"/>
  <c r="J325" i="8" s="1"/>
  <c r="L325" i="8" s="1"/>
  <c r="N325" i="8" s="1"/>
  <c r="P325" i="8" s="1"/>
  <c r="R325" i="8" s="1"/>
  <c r="T325" i="8" s="1"/>
  <c r="F143" i="8"/>
  <c r="H144" i="8"/>
  <c r="J144" i="8" s="1"/>
  <c r="L144" i="8" s="1"/>
  <c r="N144" i="8" s="1"/>
  <c r="P144" i="8" s="1"/>
  <c r="R144" i="8" s="1"/>
  <c r="T144" i="8" s="1"/>
  <c r="F114" i="8"/>
  <c r="F105" i="8" l="1"/>
  <c r="F104" i="8" s="1"/>
  <c r="H104" i="8" s="1"/>
  <c r="J104" i="8" s="1"/>
  <c r="L104" i="8" s="1"/>
  <c r="N104" i="8" s="1"/>
  <c r="P104" i="8" s="1"/>
  <c r="R104" i="8" s="1"/>
  <c r="T104" i="8" s="1"/>
  <c r="F113" i="8"/>
  <c r="H114" i="8"/>
  <c r="J114" i="8" s="1"/>
  <c r="L114" i="8" s="1"/>
  <c r="N114" i="8" s="1"/>
  <c r="P114" i="8" s="1"/>
  <c r="R114" i="8" s="1"/>
  <c r="T114" i="8" s="1"/>
  <c r="F142" i="8"/>
  <c r="H143" i="8"/>
  <c r="J143" i="8" s="1"/>
  <c r="L143" i="8" s="1"/>
  <c r="N143" i="8" s="1"/>
  <c r="P143" i="8" s="1"/>
  <c r="R143" i="8" s="1"/>
  <c r="T143" i="8" s="1"/>
  <c r="F323" i="8"/>
  <c r="H324" i="8"/>
  <c r="J324" i="8" s="1"/>
  <c r="L324" i="8" s="1"/>
  <c r="N324" i="8" s="1"/>
  <c r="P324" i="8" s="1"/>
  <c r="R324" i="8" s="1"/>
  <c r="T324" i="8" s="1"/>
  <c r="H105" i="8" l="1"/>
  <c r="J105" i="8" s="1"/>
  <c r="L105" i="8" s="1"/>
  <c r="N105" i="8" s="1"/>
  <c r="P105" i="8" s="1"/>
  <c r="R105" i="8" s="1"/>
  <c r="T105" i="8" s="1"/>
  <c r="F112" i="8"/>
  <c r="H113" i="8"/>
  <c r="J113" i="8" s="1"/>
  <c r="L113" i="8" s="1"/>
  <c r="N113" i="8" s="1"/>
  <c r="P113" i="8" s="1"/>
  <c r="R113" i="8" s="1"/>
  <c r="T113" i="8" s="1"/>
  <c r="F141" i="8"/>
  <c r="H141" i="8" s="1"/>
  <c r="J141" i="8" s="1"/>
  <c r="L141" i="8" s="1"/>
  <c r="N141" i="8" s="1"/>
  <c r="P141" i="8" s="1"/>
  <c r="R141" i="8" s="1"/>
  <c r="T141" i="8" s="1"/>
  <c r="H142" i="8"/>
  <c r="J142" i="8" s="1"/>
  <c r="L142" i="8" s="1"/>
  <c r="N142" i="8" s="1"/>
  <c r="P142" i="8" s="1"/>
  <c r="R142" i="8" s="1"/>
  <c r="T142" i="8" s="1"/>
  <c r="F322" i="8"/>
  <c r="H323" i="8"/>
  <c r="J323" i="8" s="1"/>
  <c r="L323" i="8" s="1"/>
  <c r="N323" i="8" s="1"/>
  <c r="P323" i="8" s="1"/>
  <c r="R323" i="8" s="1"/>
  <c r="T323" i="8" s="1"/>
  <c r="H112" i="8" l="1"/>
  <c r="J112" i="8" s="1"/>
  <c r="L112" i="8" s="1"/>
  <c r="N112" i="8" s="1"/>
  <c r="P112" i="8" s="1"/>
  <c r="R112" i="8" s="1"/>
  <c r="T112" i="8" s="1"/>
  <c r="F103" i="8"/>
  <c r="H103" i="8" s="1"/>
  <c r="J103" i="8" s="1"/>
  <c r="L103" i="8" s="1"/>
  <c r="N103" i="8" s="1"/>
  <c r="P103" i="8" s="1"/>
  <c r="R103" i="8" s="1"/>
  <c r="T103" i="8" s="1"/>
  <c r="F321" i="8"/>
  <c r="H322" i="8"/>
  <c r="J322" i="8" s="1"/>
  <c r="L322" i="8" s="1"/>
  <c r="N322" i="8" s="1"/>
  <c r="P322" i="8" s="1"/>
  <c r="R322" i="8" s="1"/>
  <c r="T322" i="8" s="1"/>
  <c r="F306" i="8" l="1"/>
  <c r="H306" i="8" s="1"/>
  <c r="J306" i="8" s="1"/>
  <c r="L306" i="8" s="1"/>
  <c r="N306" i="8" s="1"/>
  <c r="P306" i="8" s="1"/>
  <c r="R306" i="8" s="1"/>
  <c r="T306" i="8" s="1"/>
  <c r="H321" i="8"/>
  <c r="J321" i="8" s="1"/>
  <c r="L321" i="8" s="1"/>
  <c r="N321" i="8" s="1"/>
  <c r="P321" i="8" s="1"/>
  <c r="R321" i="8" s="1"/>
  <c r="T321" i="8" s="1"/>
  <c r="F264" i="8" l="1"/>
  <c r="F259" i="8"/>
  <c r="F258" i="8" l="1"/>
  <c r="H258" i="8" s="1"/>
  <c r="J258" i="8" s="1"/>
  <c r="L258" i="8" s="1"/>
  <c r="N258" i="8" s="1"/>
  <c r="P258" i="8" s="1"/>
  <c r="R258" i="8" s="1"/>
  <c r="T258" i="8" s="1"/>
  <c r="H259" i="8"/>
  <c r="J259" i="8" s="1"/>
  <c r="L259" i="8" s="1"/>
  <c r="N259" i="8" s="1"/>
  <c r="P259" i="8" s="1"/>
  <c r="R259" i="8" s="1"/>
  <c r="T259" i="8" s="1"/>
  <c r="F263" i="8"/>
  <c r="H263" i="8" s="1"/>
  <c r="J263" i="8" s="1"/>
  <c r="L263" i="8" s="1"/>
  <c r="N263" i="8" s="1"/>
  <c r="P263" i="8" s="1"/>
  <c r="R263" i="8" s="1"/>
  <c r="T263" i="8" s="1"/>
  <c r="H264" i="8"/>
  <c r="J264" i="8" s="1"/>
  <c r="L264" i="8" s="1"/>
  <c r="N264" i="8" s="1"/>
  <c r="P264" i="8" s="1"/>
  <c r="R264" i="8" s="1"/>
  <c r="T264" i="8" s="1"/>
  <c r="F256" i="8" l="1"/>
  <c r="F139" i="8"/>
  <c r="F255" i="8" l="1"/>
  <c r="H255" i="8" s="1"/>
  <c r="J255" i="8" s="1"/>
  <c r="L255" i="8" s="1"/>
  <c r="N255" i="8" s="1"/>
  <c r="P255" i="8" s="1"/>
  <c r="R255" i="8" s="1"/>
  <c r="T255" i="8" s="1"/>
  <c r="H256" i="8"/>
  <c r="J256" i="8" s="1"/>
  <c r="L256" i="8" s="1"/>
  <c r="N256" i="8" s="1"/>
  <c r="P256" i="8" s="1"/>
  <c r="R256" i="8" s="1"/>
  <c r="T256" i="8" s="1"/>
  <c r="F138" i="8"/>
  <c r="H139" i="8"/>
  <c r="J139" i="8" s="1"/>
  <c r="L139" i="8" s="1"/>
  <c r="N139" i="8" s="1"/>
  <c r="P139" i="8" s="1"/>
  <c r="R139" i="8" s="1"/>
  <c r="T139" i="8" s="1"/>
  <c r="F137" i="8" l="1"/>
  <c r="H138" i="8"/>
  <c r="J138" i="8" s="1"/>
  <c r="L138" i="8" s="1"/>
  <c r="N138" i="8" s="1"/>
  <c r="P138" i="8" s="1"/>
  <c r="R138" i="8" s="1"/>
  <c r="T138" i="8" s="1"/>
  <c r="F136" i="8" l="1"/>
  <c r="H136" i="8" s="1"/>
  <c r="J136" i="8" s="1"/>
  <c r="L136" i="8" s="1"/>
  <c r="N136" i="8" s="1"/>
  <c r="P136" i="8" s="1"/>
  <c r="R136" i="8" s="1"/>
  <c r="T136" i="8" s="1"/>
  <c r="H137" i="8"/>
  <c r="J137" i="8" s="1"/>
  <c r="L137" i="8" s="1"/>
  <c r="N137" i="8" s="1"/>
  <c r="P137" i="8" s="1"/>
  <c r="R137" i="8" s="1"/>
  <c r="T137" i="8" s="1"/>
  <c r="F292" i="8" l="1"/>
  <c r="F277" i="8"/>
  <c r="F73" i="8"/>
  <c r="H73" i="8" s="1"/>
  <c r="J73" i="8" s="1"/>
  <c r="L73" i="8" s="1"/>
  <c r="N73" i="8" s="1"/>
  <c r="P73" i="8" s="1"/>
  <c r="R73" i="8" s="1"/>
  <c r="T73" i="8" s="1"/>
  <c r="F276" i="8" l="1"/>
  <c r="H277" i="8"/>
  <c r="J277" i="8" s="1"/>
  <c r="L277" i="8" s="1"/>
  <c r="N277" i="8" s="1"/>
  <c r="P277" i="8" s="1"/>
  <c r="R277" i="8" s="1"/>
  <c r="T277" i="8" s="1"/>
  <c r="F291" i="8"/>
  <c r="H292" i="8"/>
  <c r="J292" i="8" s="1"/>
  <c r="L292" i="8" s="1"/>
  <c r="N292" i="8" s="1"/>
  <c r="P292" i="8" s="1"/>
  <c r="R292" i="8" s="1"/>
  <c r="T292" i="8" s="1"/>
  <c r="F290" i="8" l="1"/>
  <c r="H291" i="8"/>
  <c r="J291" i="8" s="1"/>
  <c r="L291" i="8" s="1"/>
  <c r="N291" i="8" s="1"/>
  <c r="P291" i="8" s="1"/>
  <c r="R291" i="8" s="1"/>
  <c r="T291" i="8" s="1"/>
  <c r="F275" i="8"/>
  <c r="H276" i="8"/>
  <c r="J276" i="8" s="1"/>
  <c r="L276" i="8" s="1"/>
  <c r="N276" i="8" s="1"/>
  <c r="P276" i="8" s="1"/>
  <c r="R276" i="8" s="1"/>
  <c r="T276" i="8" s="1"/>
  <c r="F274" i="8" l="1"/>
  <c r="H274" i="8" s="1"/>
  <c r="J274" i="8" s="1"/>
  <c r="L274" i="8" s="1"/>
  <c r="N274" i="8" s="1"/>
  <c r="P274" i="8" s="1"/>
  <c r="R274" i="8" s="1"/>
  <c r="T274" i="8" s="1"/>
  <c r="H275" i="8"/>
  <c r="J275" i="8" s="1"/>
  <c r="L275" i="8" s="1"/>
  <c r="N275" i="8" s="1"/>
  <c r="P275" i="8" s="1"/>
  <c r="R275" i="8" s="1"/>
  <c r="T275" i="8" s="1"/>
  <c r="F289" i="8"/>
  <c r="H289" i="8" s="1"/>
  <c r="J289" i="8" s="1"/>
  <c r="L289" i="8" s="1"/>
  <c r="N289" i="8" s="1"/>
  <c r="P289" i="8" s="1"/>
  <c r="R289" i="8" s="1"/>
  <c r="T289" i="8" s="1"/>
  <c r="H290" i="8"/>
  <c r="J290" i="8" s="1"/>
  <c r="L290" i="8" s="1"/>
  <c r="N290" i="8" s="1"/>
  <c r="P290" i="8" s="1"/>
  <c r="R290" i="8" s="1"/>
  <c r="T290" i="8" s="1"/>
  <c r="F13" i="8" l="1"/>
  <c r="H13" i="8" s="1"/>
  <c r="J13" i="8" s="1"/>
  <c r="L13" i="8" s="1"/>
  <c r="N13" i="8" s="1"/>
  <c r="P13" i="8" s="1"/>
  <c r="R13" i="8" s="1"/>
  <c r="T13" i="8" s="1"/>
  <c r="F282" i="8" l="1"/>
  <c r="F247" i="8"/>
  <c r="F223" i="8"/>
  <c r="F218" i="8"/>
  <c r="F171" i="8"/>
  <c r="F122" i="8"/>
  <c r="F53" i="8"/>
  <c r="F246" i="8" l="1"/>
  <c r="H246" i="8" s="1"/>
  <c r="J246" i="8" s="1"/>
  <c r="L246" i="8" s="1"/>
  <c r="N246" i="8" s="1"/>
  <c r="P246" i="8" s="1"/>
  <c r="R246" i="8" s="1"/>
  <c r="T246" i="8" s="1"/>
  <c r="H247" i="8"/>
  <c r="J247" i="8" s="1"/>
  <c r="L247" i="8" s="1"/>
  <c r="N247" i="8" s="1"/>
  <c r="P247" i="8" s="1"/>
  <c r="R247" i="8" s="1"/>
  <c r="T247" i="8" s="1"/>
  <c r="F170" i="8"/>
  <c r="H170" i="8" s="1"/>
  <c r="J170" i="8" s="1"/>
  <c r="L170" i="8" s="1"/>
  <c r="N170" i="8" s="1"/>
  <c r="P170" i="8" s="1"/>
  <c r="R170" i="8" s="1"/>
  <c r="T170" i="8" s="1"/>
  <c r="H171" i="8"/>
  <c r="J171" i="8" s="1"/>
  <c r="L171" i="8" s="1"/>
  <c r="N171" i="8" s="1"/>
  <c r="P171" i="8" s="1"/>
  <c r="R171" i="8" s="1"/>
  <c r="T171" i="8" s="1"/>
  <c r="F52" i="8"/>
  <c r="H53" i="8"/>
  <c r="J53" i="8" s="1"/>
  <c r="L53" i="8" s="1"/>
  <c r="N53" i="8" s="1"/>
  <c r="P53" i="8" s="1"/>
  <c r="R53" i="8" s="1"/>
  <c r="T53" i="8" s="1"/>
  <c r="F222" i="8"/>
  <c r="H223" i="8"/>
  <c r="J223" i="8" s="1"/>
  <c r="L223" i="8" s="1"/>
  <c r="N223" i="8" s="1"/>
  <c r="P223" i="8" s="1"/>
  <c r="R223" i="8" s="1"/>
  <c r="T223" i="8" s="1"/>
  <c r="F121" i="8"/>
  <c r="H122" i="8"/>
  <c r="J122" i="8" s="1"/>
  <c r="L122" i="8" s="1"/>
  <c r="N122" i="8" s="1"/>
  <c r="P122" i="8" s="1"/>
  <c r="R122" i="8" s="1"/>
  <c r="T122" i="8" s="1"/>
  <c r="F281" i="8"/>
  <c r="H282" i="8"/>
  <c r="J282" i="8" s="1"/>
  <c r="L282" i="8" s="1"/>
  <c r="N282" i="8" s="1"/>
  <c r="P282" i="8" s="1"/>
  <c r="R282" i="8" s="1"/>
  <c r="T282" i="8" s="1"/>
  <c r="F217" i="8"/>
  <c r="H218" i="8"/>
  <c r="J218" i="8" s="1"/>
  <c r="L218" i="8" s="1"/>
  <c r="N218" i="8" s="1"/>
  <c r="P218" i="8" s="1"/>
  <c r="R218" i="8" s="1"/>
  <c r="T218" i="8" s="1"/>
  <c r="F280" i="8" l="1"/>
  <c r="H281" i="8"/>
  <c r="J281" i="8" s="1"/>
  <c r="L281" i="8" s="1"/>
  <c r="N281" i="8" s="1"/>
  <c r="P281" i="8" s="1"/>
  <c r="R281" i="8" s="1"/>
  <c r="T281" i="8" s="1"/>
  <c r="F221" i="8"/>
  <c r="H222" i="8"/>
  <c r="J222" i="8" s="1"/>
  <c r="L222" i="8" s="1"/>
  <c r="N222" i="8" s="1"/>
  <c r="P222" i="8" s="1"/>
  <c r="R222" i="8" s="1"/>
  <c r="T222" i="8" s="1"/>
  <c r="F216" i="8"/>
  <c r="H217" i="8"/>
  <c r="J217" i="8" s="1"/>
  <c r="L217" i="8" s="1"/>
  <c r="N217" i="8" s="1"/>
  <c r="P217" i="8" s="1"/>
  <c r="R217" i="8" s="1"/>
  <c r="T217" i="8" s="1"/>
  <c r="F120" i="8"/>
  <c r="H121" i="8"/>
  <c r="J121" i="8" s="1"/>
  <c r="L121" i="8" s="1"/>
  <c r="N121" i="8" s="1"/>
  <c r="P121" i="8" s="1"/>
  <c r="R121" i="8" s="1"/>
  <c r="T121" i="8" s="1"/>
  <c r="F51" i="8"/>
  <c r="H52" i="8"/>
  <c r="J52" i="8" s="1"/>
  <c r="L52" i="8" s="1"/>
  <c r="N52" i="8" s="1"/>
  <c r="P52" i="8" s="1"/>
  <c r="R52" i="8" s="1"/>
  <c r="T52" i="8" s="1"/>
  <c r="F119" i="8" l="1"/>
  <c r="H119" i="8" s="1"/>
  <c r="J119" i="8" s="1"/>
  <c r="L119" i="8" s="1"/>
  <c r="N119" i="8" s="1"/>
  <c r="P119" i="8" s="1"/>
  <c r="R119" i="8" s="1"/>
  <c r="T119" i="8" s="1"/>
  <c r="H120" i="8"/>
  <c r="J120" i="8" s="1"/>
  <c r="L120" i="8" s="1"/>
  <c r="N120" i="8" s="1"/>
  <c r="P120" i="8" s="1"/>
  <c r="R120" i="8" s="1"/>
  <c r="T120" i="8" s="1"/>
  <c r="F220" i="8"/>
  <c r="H220" i="8" s="1"/>
  <c r="J220" i="8" s="1"/>
  <c r="L220" i="8" s="1"/>
  <c r="N220" i="8" s="1"/>
  <c r="P220" i="8" s="1"/>
  <c r="R220" i="8" s="1"/>
  <c r="T220" i="8" s="1"/>
  <c r="H221" i="8"/>
  <c r="J221" i="8" s="1"/>
  <c r="L221" i="8" s="1"/>
  <c r="N221" i="8" s="1"/>
  <c r="P221" i="8" s="1"/>
  <c r="R221" i="8" s="1"/>
  <c r="T221" i="8" s="1"/>
  <c r="F50" i="8"/>
  <c r="H51" i="8"/>
  <c r="J51" i="8" s="1"/>
  <c r="L51" i="8" s="1"/>
  <c r="N51" i="8" s="1"/>
  <c r="P51" i="8" s="1"/>
  <c r="R51" i="8" s="1"/>
  <c r="T51" i="8" s="1"/>
  <c r="F215" i="8"/>
  <c r="H215" i="8" s="1"/>
  <c r="J215" i="8" s="1"/>
  <c r="L215" i="8" s="1"/>
  <c r="N215" i="8" s="1"/>
  <c r="P215" i="8" s="1"/>
  <c r="R215" i="8" s="1"/>
  <c r="T215" i="8" s="1"/>
  <c r="H216" i="8"/>
  <c r="J216" i="8" s="1"/>
  <c r="L216" i="8" s="1"/>
  <c r="N216" i="8" s="1"/>
  <c r="P216" i="8" s="1"/>
  <c r="R216" i="8" s="1"/>
  <c r="T216" i="8" s="1"/>
  <c r="F279" i="8"/>
  <c r="H279" i="8" s="1"/>
  <c r="J279" i="8" s="1"/>
  <c r="L279" i="8" s="1"/>
  <c r="N279" i="8" s="1"/>
  <c r="P279" i="8" s="1"/>
  <c r="R279" i="8" s="1"/>
  <c r="T279" i="8" s="1"/>
  <c r="H280" i="8"/>
  <c r="J280" i="8" s="1"/>
  <c r="L280" i="8" s="1"/>
  <c r="N280" i="8" s="1"/>
  <c r="P280" i="8" s="1"/>
  <c r="R280" i="8" s="1"/>
  <c r="T280" i="8" s="1"/>
  <c r="F49" i="8" l="1"/>
  <c r="H49" i="8" s="1"/>
  <c r="J49" i="8" s="1"/>
  <c r="L49" i="8" s="1"/>
  <c r="N49" i="8" s="1"/>
  <c r="P49" i="8" s="1"/>
  <c r="R49" i="8" s="1"/>
  <c r="T49" i="8" s="1"/>
  <c r="H50" i="8"/>
  <c r="J50" i="8" s="1"/>
  <c r="L50" i="8" s="1"/>
  <c r="N50" i="8" s="1"/>
  <c r="P50" i="8" s="1"/>
  <c r="R50" i="8" s="1"/>
  <c r="T50" i="8" s="1"/>
  <c r="F446" i="8"/>
  <c r="H446" i="8" s="1"/>
  <c r="J446" i="8" s="1"/>
  <c r="L446" i="8" s="1"/>
  <c r="N446" i="8" s="1"/>
  <c r="P446" i="8" s="1"/>
  <c r="R446" i="8" s="1"/>
  <c r="T446" i="8" s="1"/>
  <c r="F350" i="8"/>
  <c r="F347" i="8"/>
  <c r="F287" i="8"/>
  <c r="F213" i="8"/>
  <c r="F346" i="8" l="1"/>
  <c r="H346" i="8" s="1"/>
  <c r="J346" i="8" s="1"/>
  <c r="L346" i="8" s="1"/>
  <c r="N346" i="8" s="1"/>
  <c r="P346" i="8" s="1"/>
  <c r="R346" i="8" s="1"/>
  <c r="T346" i="8" s="1"/>
  <c r="H347" i="8"/>
  <c r="J347" i="8" s="1"/>
  <c r="L347" i="8" s="1"/>
  <c r="N347" i="8" s="1"/>
  <c r="P347" i="8" s="1"/>
  <c r="R347" i="8" s="1"/>
  <c r="T347" i="8" s="1"/>
  <c r="F349" i="8"/>
  <c r="H349" i="8" s="1"/>
  <c r="J349" i="8" s="1"/>
  <c r="L349" i="8" s="1"/>
  <c r="N349" i="8" s="1"/>
  <c r="P349" i="8" s="1"/>
  <c r="R349" i="8" s="1"/>
  <c r="T349" i="8" s="1"/>
  <c r="H350" i="8"/>
  <c r="J350" i="8" s="1"/>
  <c r="L350" i="8" s="1"/>
  <c r="N350" i="8" s="1"/>
  <c r="P350" i="8" s="1"/>
  <c r="R350" i="8" s="1"/>
  <c r="T350" i="8" s="1"/>
  <c r="F212" i="8"/>
  <c r="H213" i="8"/>
  <c r="J213" i="8" s="1"/>
  <c r="L213" i="8" s="1"/>
  <c r="N213" i="8" s="1"/>
  <c r="P213" i="8" s="1"/>
  <c r="R213" i="8" s="1"/>
  <c r="T213" i="8" s="1"/>
  <c r="F286" i="8"/>
  <c r="H287" i="8"/>
  <c r="J287" i="8" s="1"/>
  <c r="L287" i="8" s="1"/>
  <c r="N287" i="8" s="1"/>
  <c r="P287" i="8" s="1"/>
  <c r="R287" i="8" s="1"/>
  <c r="T287" i="8" s="1"/>
  <c r="F30" i="8"/>
  <c r="H30" i="8" s="1"/>
  <c r="J30" i="8" s="1"/>
  <c r="L30" i="8" s="1"/>
  <c r="N30" i="8" s="1"/>
  <c r="P30" i="8" s="1"/>
  <c r="R30" i="8" s="1"/>
  <c r="T30" i="8" s="1"/>
  <c r="F345" i="8" l="1"/>
  <c r="H345" i="8" s="1"/>
  <c r="J345" i="8" s="1"/>
  <c r="L345" i="8" s="1"/>
  <c r="N345" i="8" s="1"/>
  <c r="P345" i="8" s="1"/>
  <c r="R345" i="8" s="1"/>
  <c r="T345" i="8" s="1"/>
  <c r="F285" i="8"/>
  <c r="H286" i="8"/>
  <c r="J286" i="8" s="1"/>
  <c r="L286" i="8" s="1"/>
  <c r="N286" i="8" s="1"/>
  <c r="P286" i="8" s="1"/>
  <c r="R286" i="8" s="1"/>
  <c r="T286" i="8" s="1"/>
  <c r="F211" i="8"/>
  <c r="H212" i="8"/>
  <c r="J212" i="8" s="1"/>
  <c r="L212" i="8" s="1"/>
  <c r="N212" i="8" s="1"/>
  <c r="P212" i="8" s="1"/>
  <c r="R212" i="8" s="1"/>
  <c r="T212" i="8" s="1"/>
  <c r="F210" i="8" l="1"/>
  <c r="H210" i="8" s="1"/>
  <c r="J210" i="8" s="1"/>
  <c r="L210" i="8" s="1"/>
  <c r="N210" i="8" s="1"/>
  <c r="P210" i="8" s="1"/>
  <c r="R210" i="8" s="1"/>
  <c r="T210" i="8" s="1"/>
  <c r="H211" i="8"/>
  <c r="J211" i="8" s="1"/>
  <c r="L211" i="8" s="1"/>
  <c r="N211" i="8" s="1"/>
  <c r="P211" i="8" s="1"/>
  <c r="R211" i="8" s="1"/>
  <c r="T211" i="8" s="1"/>
  <c r="F284" i="8"/>
  <c r="H284" i="8" s="1"/>
  <c r="J284" i="8" s="1"/>
  <c r="L284" i="8" s="1"/>
  <c r="N284" i="8" s="1"/>
  <c r="P284" i="8" s="1"/>
  <c r="R284" i="8" s="1"/>
  <c r="T284" i="8" s="1"/>
  <c r="H285" i="8"/>
  <c r="J285" i="8" s="1"/>
  <c r="L285" i="8" s="1"/>
  <c r="N285" i="8" s="1"/>
  <c r="P285" i="8" s="1"/>
  <c r="R285" i="8" s="1"/>
  <c r="T285" i="8" s="1"/>
  <c r="F691" i="8" l="1"/>
  <c r="F686" i="8"/>
  <c r="F683" i="8"/>
  <c r="F674" i="8"/>
  <c r="F668" i="8"/>
  <c r="F665" i="8"/>
  <c r="F658" i="8"/>
  <c r="F651" i="8"/>
  <c r="F644" i="8"/>
  <c r="F639" i="8"/>
  <c r="H639" i="8" s="1"/>
  <c r="J639" i="8" s="1"/>
  <c r="L639" i="8" s="1"/>
  <c r="N639" i="8" s="1"/>
  <c r="P639" i="8" s="1"/>
  <c r="R639" i="8" s="1"/>
  <c r="T639" i="8" s="1"/>
  <c r="F637" i="8"/>
  <c r="H637" i="8" s="1"/>
  <c r="J637" i="8" s="1"/>
  <c r="L637" i="8" s="1"/>
  <c r="N637" i="8" s="1"/>
  <c r="P637" i="8" s="1"/>
  <c r="R637" i="8" s="1"/>
  <c r="T637" i="8" s="1"/>
  <c r="F629" i="8"/>
  <c r="F622" i="8"/>
  <c r="F616" i="8"/>
  <c r="F610" i="8"/>
  <c r="F601" i="8"/>
  <c r="F594" i="8"/>
  <c r="F575" i="8"/>
  <c r="H575" i="8" s="1"/>
  <c r="J575" i="8" s="1"/>
  <c r="L575" i="8" s="1"/>
  <c r="N575" i="8" s="1"/>
  <c r="P575" i="8" s="1"/>
  <c r="R575" i="8" s="1"/>
  <c r="T575" i="8" s="1"/>
  <c r="F573" i="8"/>
  <c r="H573" i="8" s="1"/>
  <c r="J573" i="8" s="1"/>
  <c r="L573" i="8" s="1"/>
  <c r="N573" i="8" s="1"/>
  <c r="P573" i="8" s="1"/>
  <c r="R573" i="8" s="1"/>
  <c r="T573" i="8" s="1"/>
  <c r="F571" i="8"/>
  <c r="H571" i="8" s="1"/>
  <c r="J571" i="8" s="1"/>
  <c r="L571" i="8" s="1"/>
  <c r="N571" i="8" s="1"/>
  <c r="P571" i="8" s="1"/>
  <c r="R571" i="8" s="1"/>
  <c r="T571" i="8" s="1"/>
  <c r="F568" i="8"/>
  <c r="F565" i="8"/>
  <c r="F546" i="8"/>
  <c r="F541" i="8"/>
  <c r="H541" i="8" s="1"/>
  <c r="J541" i="8" s="1"/>
  <c r="L541" i="8" s="1"/>
  <c r="N541" i="8" s="1"/>
  <c r="P541" i="8" s="1"/>
  <c r="R541" i="8" s="1"/>
  <c r="T541" i="8" s="1"/>
  <c r="F539" i="8"/>
  <c r="H539" i="8" s="1"/>
  <c r="J539" i="8" s="1"/>
  <c r="L539" i="8" s="1"/>
  <c r="N539" i="8" s="1"/>
  <c r="P539" i="8" s="1"/>
  <c r="R539" i="8" s="1"/>
  <c r="T539" i="8" s="1"/>
  <c r="F525" i="8"/>
  <c r="F515" i="8"/>
  <c r="F512" i="8"/>
  <c r="F499" i="8"/>
  <c r="H499" i="8" s="1"/>
  <c r="J499" i="8" s="1"/>
  <c r="L499" i="8" s="1"/>
  <c r="N499" i="8" s="1"/>
  <c r="P499" i="8" s="1"/>
  <c r="R499" i="8" s="1"/>
  <c r="T499" i="8" s="1"/>
  <c r="F497" i="8"/>
  <c r="H497" i="8" s="1"/>
  <c r="J497" i="8" s="1"/>
  <c r="L497" i="8" s="1"/>
  <c r="N497" i="8" s="1"/>
  <c r="P497" i="8" s="1"/>
  <c r="R497" i="8" s="1"/>
  <c r="T497" i="8" s="1"/>
  <c r="F495" i="8"/>
  <c r="H495" i="8" s="1"/>
  <c r="J495" i="8" s="1"/>
  <c r="L495" i="8" s="1"/>
  <c r="N495" i="8" s="1"/>
  <c r="P495" i="8" s="1"/>
  <c r="R495" i="8" s="1"/>
  <c r="T495" i="8" s="1"/>
  <c r="F492" i="8"/>
  <c r="H492" i="8" s="1"/>
  <c r="J492" i="8" s="1"/>
  <c r="L492" i="8" s="1"/>
  <c r="N492" i="8" s="1"/>
  <c r="P492" i="8" s="1"/>
  <c r="R492" i="8" s="1"/>
  <c r="T492" i="8" s="1"/>
  <c r="F490" i="8"/>
  <c r="H490" i="8" s="1"/>
  <c r="J490" i="8" s="1"/>
  <c r="L490" i="8" s="1"/>
  <c r="N490" i="8" s="1"/>
  <c r="P490" i="8" s="1"/>
  <c r="R490" i="8" s="1"/>
  <c r="T490" i="8" s="1"/>
  <c r="F487" i="8"/>
  <c r="F474" i="8"/>
  <c r="F469" i="8"/>
  <c r="F458" i="8"/>
  <c r="F445" i="8"/>
  <c r="F435" i="8"/>
  <c r="F430" i="8"/>
  <c r="F422" i="8"/>
  <c r="F419" i="8"/>
  <c r="F416" i="8"/>
  <c r="F409" i="8"/>
  <c r="F404" i="8"/>
  <c r="F399" i="8"/>
  <c r="F394" i="8"/>
  <c r="F391" i="8"/>
  <c r="F354" i="8"/>
  <c r="F342" i="8"/>
  <c r="F337" i="8"/>
  <c r="F272" i="8"/>
  <c r="F253" i="8"/>
  <c r="F250" i="8"/>
  <c r="F241" i="8"/>
  <c r="F235" i="8"/>
  <c r="F208" i="8"/>
  <c r="F201" i="8"/>
  <c r="H201" i="8" s="1"/>
  <c r="J201" i="8" s="1"/>
  <c r="L201" i="8" s="1"/>
  <c r="N201" i="8" s="1"/>
  <c r="P201" i="8" s="1"/>
  <c r="R201" i="8" s="1"/>
  <c r="T201" i="8" s="1"/>
  <c r="F199" i="8"/>
  <c r="H199" i="8" s="1"/>
  <c r="J199" i="8" s="1"/>
  <c r="L199" i="8" s="1"/>
  <c r="N199" i="8" s="1"/>
  <c r="P199" i="8" s="1"/>
  <c r="R199" i="8" s="1"/>
  <c r="T199" i="8" s="1"/>
  <c r="F197" i="8"/>
  <c r="H197" i="8" s="1"/>
  <c r="J197" i="8" s="1"/>
  <c r="L197" i="8" s="1"/>
  <c r="N197" i="8" s="1"/>
  <c r="P197" i="8" s="1"/>
  <c r="R197" i="8" s="1"/>
  <c r="T197" i="8" s="1"/>
  <c r="F189" i="8"/>
  <c r="F186" i="8"/>
  <c r="F178" i="8"/>
  <c r="F160" i="8"/>
  <c r="F157" i="8"/>
  <c r="H157" i="8" s="1"/>
  <c r="J157" i="8" s="1"/>
  <c r="L157" i="8" s="1"/>
  <c r="N157" i="8" s="1"/>
  <c r="P157" i="8" s="1"/>
  <c r="R157" i="8" s="1"/>
  <c r="T157" i="8" s="1"/>
  <c r="F155" i="8"/>
  <c r="H155" i="8" s="1"/>
  <c r="J155" i="8" s="1"/>
  <c r="L155" i="8" s="1"/>
  <c r="N155" i="8" s="1"/>
  <c r="P155" i="8" s="1"/>
  <c r="R155" i="8" s="1"/>
  <c r="T155" i="8" s="1"/>
  <c r="F151" i="8"/>
  <c r="H151" i="8" s="1"/>
  <c r="J151" i="8" s="1"/>
  <c r="L151" i="8" s="1"/>
  <c r="N151" i="8" s="1"/>
  <c r="P151" i="8" s="1"/>
  <c r="R151" i="8" s="1"/>
  <c r="T151" i="8" s="1"/>
  <c r="F149" i="8"/>
  <c r="H149" i="8" s="1"/>
  <c r="J149" i="8" s="1"/>
  <c r="L149" i="8" s="1"/>
  <c r="N149" i="8" s="1"/>
  <c r="P149" i="8" s="1"/>
  <c r="R149" i="8" s="1"/>
  <c r="T149" i="8" s="1"/>
  <c r="F134" i="8"/>
  <c r="H134" i="8" s="1"/>
  <c r="J134" i="8" s="1"/>
  <c r="L134" i="8" s="1"/>
  <c r="N134" i="8" s="1"/>
  <c r="P134" i="8" s="1"/>
  <c r="R134" i="8" s="1"/>
  <c r="T134" i="8" s="1"/>
  <c r="F132" i="8"/>
  <c r="H132" i="8" s="1"/>
  <c r="J132" i="8" s="1"/>
  <c r="L132" i="8" s="1"/>
  <c r="N132" i="8" s="1"/>
  <c r="P132" i="8" s="1"/>
  <c r="R132" i="8" s="1"/>
  <c r="T132" i="8" s="1"/>
  <c r="F130" i="8"/>
  <c r="H130" i="8" s="1"/>
  <c r="J130" i="8" s="1"/>
  <c r="L130" i="8" s="1"/>
  <c r="N130" i="8" s="1"/>
  <c r="P130" i="8" s="1"/>
  <c r="R130" i="8" s="1"/>
  <c r="T130" i="8" s="1"/>
  <c r="F127" i="8"/>
  <c r="F100" i="8"/>
  <c r="F95" i="8"/>
  <c r="F84" i="8"/>
  <c r="H84" i="8" s="1"/>
  <c r="J84" i="8" s="1"/>
  <c r="L84" i="8" s="1"/>
  <c r="N84" i="8" s="1"/>
  <c r="P84" i="8" s="1"/>
  <c r="R84" i="8" s="1"/>
  <c r="T84" i="8" s="1"/>
  <c r="F80" i="8"/>
  <c r="H80" i="8" s="1"/>
  <c r="J80" i="8" s="1"/>
  <c r="L80" i="8" s="1"/>
  <c r="N80" i="8" s="1"/>
  <c r="P80" i="8" s="1"/>
  <c r="R80" i="8" s="1"/>
  <c r="T80" i="8" s="1"/>
  <c r="F77" i="8"/>
  <c r="F69" i="8"/>
  <c r="H69" i="8" s="1"/>
  <c r="J69" i="8" s="1"/>
  <c r="L69" i="8" s="1"/>
  <c r="N69" i="8" s="1"/>
  <c r="P69" i="8" s="1"/>
  <c r="R69" i="8" s="1"/>
  <c r="T69" i="8" s="1"/>
  <c r="F67" i="8"/>
  <c r="H67" i="8" s="1"/>
  <c r="J67" i="8" s="1"/>
  <c r="L67" i="8" s="1"/>
  <c r="N67" i="8" s="1"/>
  <c r="P67" i="8" s="1"/>
  <c r="R67" i="8" s="1"/>
  <c r="T67" i="8" s="1"/>
  <c r="F64" i="8"/>
  <c r="F47" i="8"/>
  <c r="H47" i="8" s="1"/>
  <c r="J47" i="8" s="1"/>
  <c r="L47" i="8" s="1"/>
  <c r="N47" i="8" s="1"/>
  <c r="P47" i="8" s="1"/>
  <c r="R47" i="8" s="1"/>
  <c r="T47" i="8" s="1"/>
  <c r="F45" i="8"/>
  <c r="H45" i="8" s="1"/>
  <c r="J45" i="8" s="1"/>
  <c r="L45" i="8" s="1"/>
  <c r="N45" i="8" s="1"/>
  <c r="P45" i="8" s="1"/>
  <c r="R45" i="8" s="1"/>
  <c r="T45" i="8" s="1"/>
  <c r="F43" i="8"/>
  <c r="H43" i="8" s="1"/>
  <c r="J43" i="8" s="1"/>
  <c r="L43" i="8" s="1"/>
  <c r="N43" i="8" s="1"/>
  <c r="P43" i="8" s="1"/>
  <c r="R43" i="8" s="1"/>
  <c r="T43" i="8" s="1"/>
  <c r="F40" i="8"/>
  <c r="F34" i="8"/>
  <c r="H34" i="8" s="1"/>
  <c r="J34" i="8" s="1"/>
  <c r="L34" i="8" s="1"/>
  <c r="N34" i="8" s="1"/>
  <c r="P34" i="8" s="1"/>
  <c r="R34" i="8" s="1"/>
  <c r="T34" i="8" s="1"/>
  <c r="F32" i="8"/>
  <c r="H32" i="8" s="1"/>
  <c r="J32" i="8" s="1"/>
  <c r="L32" i="8" s="1"/>
  <c r="N32" i="8" s="1"/>
  <c r="P32" i="8" s="1"/>
  <c r="R32" i="8" s="1"/>
  <c r="T32" i="8" s="1"/>
  <c r="F27" i="8"/>
  <c r="H27" i="8" s="1"/>
  <c r="J27" i="8" s="1"/>
  <c r="L27" i="8" s="1"/>
  <c r="N27" i="8" s="1"/>
  <c r="P27" i="8" s="1"/>
  <c r="R27" i="8" s="1"/>
  <c r="T27" i="8" s="1"/>
  <c r="F16" i="8"/>
  <c r="F12" i="8"/>
  <c r="H12" i="8" s="1"/>
  <c r="J12" i="8" s="1"/>
  <c r="L12" i="8" s="1"/>
  <c r="N12" i="8" s="1"/>
  <c r="P12" i="8" s="1"/>
  <c r="R12" i="8" s="1"/>
  <c r="T12" i="8" s="1"/>
  <c r="F434" i="8" l="1"/>
  <c r="H435" i="8"/>
  <c r="J435" i="8" s="1"/>
  <c r="L435" i="8" s="1"/>
  <c r="N435" i="8" s="1"/>
  <c r="P435" i="8" s="1"/>
  <c r="R435" i="8" s="1"/>
  <c r="T435" i="8" s="1"/>
  <c r="F232" i="8"/>
  <c r="H235" i="8"/>
  <c r="J235" i="8" s="1"/>
  <c r="L235" i="8" s="1"/>
  <c r="N235" i="8" s="1"/>
  <c r="P235" i="8" s="1"/>
  <c r="R235" i="8" s="1"/>
  <c r="T235" i="8" s="1"/>
  <c r="F390" i="8"/>
  <c r="H390" i="8" s="1"/>
  <c r="J390" i="8" s="1"/>
  <c r="L390" i="8" s="1"/>
  <c r="N390" i="8" s="1"/>
  <c r="P390" i="8" s="1"/>
  <c r="R390" i="8" s="1"/>
  <c r="T390" i="8" s="1"/>
  <c r="H391" i="8"/>
  <c r="J391" i="8" s="1"/>
  <c r="L391" i="8" s="1"/>
  <c r="N391" i="8" s="1"/>
  <c r="P391" i="8" s="1"/>
  <c r="R391" i="8" s="1"/>
  <c r="T391" i="8" s="1"/>
  <c r="F408" i="8"/>
  <c r="H409" i="8"/>
  <c r="J409" i="8" s="1"/>
  <c r="L409" i="8" s="1"/>
  <c r="N409" i="8" s="1"/>
  <c r="P409" i="8" s="1"/>
  <c r="R409" i="8" s="1"/>
  <c r="T409" i="8" s="1"/>
  <c r="F429" i="8"/>
  <c r="H430" i="8"/>
  <c r="J430" i="8" s="1"/>
  <c r="L430" i="8" s="1"/>
  <c r="N430" i="8" s="1"/>
  <c r="P430" i="8" s="1"/>
  <c r="R430" i="8" s="1"/>
  <c r="T430" i="8" s="1"/>
  <c r="F468" i="8"/>
  <c r="H469" i="8"/>
  <c r="J469" i="8" s="1"/>
  <c r="L469" i="8" s="1"/>
  <c r="N469" i="8" s="1"/>
  <c r="P469" i="8" s="1"/>
  <c r="R469" i="8" s="1"/>
  <c r="T469" i="8" s="1"/>
  <c r="F511" i="8"/>
  <c r="H511" i="8" s="1"/>
  <c r="J511" i="8" s="1"/>
  <c r="L511" i="8" s="1"/>
  <c r="N511" i="8" s="1"/>
  <c r="P511" i="8" s="1"/>
  <c r="R511" i="8" s="1"/>
  <c r="T511" i="8" s="1"/>
  <c r="H512" i="8"/>
  <c r="J512" i="8" s="1"/>
  <c r="L512" i="8" s="1"/>
  <c r="N512" i="8" s="1"/>
  <c r="P512" i="8" s="1"/>
  <c r="R512" i="8" s="1"/>
  <c r="T512" i="8" s="1"/>
  <c r="F600" i="8"/>
  <c r="H601" i="8"/>
  <c r="J601" i="8" s="1"/>
  <c r="L601" i="8" s="1"/>
  <c r="N601" i="8" s="1"/>
  <c r="P601" i="8" s="1"/>
  <c r="R601" i="8" s="1"/>
  <c r="T601" i="8" s="1"/>
  <c r="F628" i="8"/>
  <c r="H629" i="8"/>
  <c r="J629" i="8" s="1"/>
  <c r="L629" i="8" s="1"/>
  <c r="N629" i="8" s="1"/>
  <c r="P629" i="8" s="1"/>
  <c r="R629" i="8" s="1"/>
  <c r="T629" i="8" s="1"/>
  <c r="F650" i="8"/>
  <c r="H651" i="8"/>
  <c r="J651" i="8" s="1"/>
  <c r="L651" i="8" s="1"/>
  <c r="N651" i="8" s="1"/>
  <c r="P651" i="8" s="1"/>
  <c r="R651" i="8" s="1"/>
  <c r="T651" i="8" s="1"/>
  <c r="F673" i="8"/>
  <c r="H674" i="8"/>
  <c r="J674" i="8" s="1"/>
  <c r="L674" i="8" s="1"/>
  <c r="N674" i="8" s="1"/>
  <c r="P674" i="8" s="1"/>
  <c r="R674" i="8" s="1"/>
  <c r="T674" i="8" s="1"/>
  <c r="F393" i="8"/>
  <c r="H393" i="8" s="1"/>
  <c r="J393" i="8" s="1"/>
  <c r="L393" i="8" s="1"/>
  <c r="N393" i="8" s="1"/>
  <c r="P393" i="8" s="1"/>
  <c r="R393" i="8" s="1"/>
  <c r="T393" i="8" s="1"/>
  <c r="H394" i="8"/>
  <c r="J394" i="8" s="1"/>
  <c r="L394" i="8" s="1"/>
  <c r="N394" i="8" s="1"/>
  <c r="P394" i="8" s="1"/>
  <c r="R394" i="8" s="1"/>
  <c r="T394" i="8" s="1"/>
  <c r="F545" i="8"/>
  <c r="H546" i="8"/>
  <c r="J546" i="8" s="1"/>
  <c r="L546" i="8" s="1"/>
  <c r="N546" i="8" s="1"/>
  <c r="P546" i="8" s="1"/>
  <c r="R546" i="8" s="1"/>
  <c r="T546" i="8" s="1"/>
  <c r="F682" i="8"/>
  <c r="H682" i="8" s="1"/>
  <c r="J682" i="8" s="1"/>
  <c r="L682" i="8" s="1"/>
  <c r="N682" i="8" s="1"/>
  <c r="P682" i="8" s="1"/>
  <c r="R682" i="8" s="1"/>
  <c r="T682" i="8" s="1"/>
  <c r="H683" i="8"/>
  <c r="J683" i="8" s="1"/>
  <c r="L683" i="8" s="1"/>
  <c r="N683" i="8" s="1"/>
  <c r="P683" i="8" s="1"/>
  <c r="R683" i="8" s="1"/>
  <c r="T683" i="8" s="1"/>
  <c r="F185" i="8"/>
  <c r="H186" i="8"/>
  <c r="J186" i="8" s="1"/>
  <c r="L186" i="8" s="1"/>
  <c r="N186" i="8" s="1"/>
  <c r="P186" i="8" s="1"/>
  <c r="R186" i="8" s="1"/>
  <c r="T186" i="8" s="1"/>
  <c r="F473" i="8"/>
  <c r="H474" i="8"/>
  <c r="J474" i="8" s="1"/>
  <c r="L474" i="8" s="1"/>
  <c r="N474" i="8" s="1"/>
  <c r="P474" i="8" s="1"/>
  <c r="R474" i="8" s="1"/>
  <c r="T474" i="8" s="1"/>
  <c r="F514" i="8"/>
  <c r="H514" i="8" s="1"/>
  <c r="J514" i="8" s="1"/>
  <c r="L514" i="8" s="1"/>
  <c r="N514" i="8" s="1"/>
  <c r="P514" i="8" s="1"/>
  <c r="R514" i="8" s="1"/>
  <c r="T514" i="8" s="1"/>
  <c r="H515" i="8"/>
  <c r="J515" i="8" s="1"/>
  <c r="L515" i="8" s="1"/>
  <c r="N515" i="8" s="1"/>
  <c r="P515" i="8" s="1"/>
  <c r="R515" i="8" s="1"/>
  <c r="T515" i="8" s="1"/>
  <c r="F609" i="8"/>
  <c r="H610" i="8"/>
  <c r="J610" i="8" s="1"/>
  <c r="L610" i="8" s="1"/>
  <c r="N610" i="8" s="1"/>
  <c r="P610" i="8" s="1"/>
  <c r="R610" i="8" s="1"/>
  <c r="T610" i="8" s="1"/>
  <c r="F657" i="8"/>
  <c r="H658" i="8"/>
  <c r="J658" i="8" s="1"/>
  <c r="L658" i="8" s="1"/>
  <c r="N658" i="8" s="1"/>
  <c r="P658" i="8" s="1"/>
  <c r="R658" i="8" s="1"/>
  <c r="T658" i="8" s="1"/>
  <c r="F249" i="8"/>
  <c r="H249" i="8" s="1"/>
  <c r="J249" i="8" s="1"/>
  <c r="L249" i="8" s="1"/>
  <c r="N249" i="8" s="1"/>
  <c r="P249" i="8" s="1"/>
  <c r="R249" i="8" s="1"/>
  <c r="T249" i="8" s="1"/>
  <c r="H250" i="8"/>
  <c r="J250" i="8" s="1"/>
  <c r="L250" i="8" s="1"/>
  <c r="N250" i="8" s="1"/>
  <c r="P250" i="8" s="1"/>
  <c r="R250" i="8" s="1"/>
  <c r="T250" i="8" s="1"/>
  <c r="F398" i="8"/>
  <c r="H399" i="8"/>
  <c r="J399" i="8" s="1"/>
  <c r="L399" i="8" s="1"/>
  <c r="N399" i="8" s="1"/>
  <c r="P399" i="8" s="1"/>
  <c r="R399" i="8" s="1"/>
  <c r="T399" i="8" s="1"/>
  <c r="F418" i="8"/>
  <c r="H418" i="8" s="1"/>
  <c r="J418" i="8" s="1"/>
  <c r="L418" i="8" s="1"/>
  <c r="N418" i="8" s="1"/>
  <c r="P418" i="8" s="1"/>
  <c r="R418" i="8" s="1"/>
  <c r="T418" i="8" s="1"/>
  <c r="H419" i="8"/>
  <c r="J419" i="8" s="1"/>
  <c r="L419" i="8" s="1"/>
  <c r="N419" i="8" s="1"/>
  <c r="P419" i="8" s="1"/>
  <c r="R419" i="8" s="1"/>
  <c r="T419" i="8" s="1"/>
  <c r="F444" i="8"/>
  <c r="H445" i="8"/>
  <c r="J445" i="8" s="1"/>
  <c r="L445" i="8" s="1"/>
  <c r="N445" i="8" s="1"/>
  <c r="P445" i="8" s="1"/>
  <c r="R445" i="8" s="1"/>
  <c r="T445" i="8" s="1"/>
  <c r="F486" i="8"/>
  <c r="H486" i="8" s="1"/>
  <c r="J486" i="8" s="1"/>
  <c r="L486" i="8" s="1"/>
  <c r="N486" i="8" s="1"/>
  <c r="P486" i="8" s="1"/>
  <c r="R486" i="8" s="1"/>
  <c r="T486" i="8" s="1"/>
  <c r="H487" i="8"/>
  <c r="J487" i="8" s="1"/>
  <c r="L487" i="8" s="1"/>
  <c r="N487" i="8" s="1"/>
  <c r="P487" i="8" s="1"/>
  <c r="R487" i="8" s="1"/>
  <c r="T487" i="8" s="1"/>
  <c r="F524" i="8"/>
  <c r="H525" i="8"/>
  <c r="J525" i="8" s="1"/>
  <c r="L525" i="8" s="1"/>
  <c r="N525" i="8" s="1"/>
  <c r="P525" i="8" s="1"/>
  <c r="R525" i="8" s="1"/>
  <c r="T525" i="8" s="1"/>
  <c r="F564" i="8"/>
  <c r="H564" i="8" s="1"/>
  <c r="J564" i="8" s="1"/>
  <c r="L564" i="8" s="1"/>
  <c r="N564" i="8" s="1"/>
  <c r="P564" i="8" s="1"/>
  <c r="R564" i="8" s="1"/>
  <c r="T564" i="8" s="1"/>
  <c r="H565" i="8"/>
  <c r="J565" i="8" s="1"/>
  <c r="L565" i="8" s="1"/>
  <c r="N565" i="8" s="1"/>
  <c r="P565" i="8" s="1"/>
  <c r="R565" i="8" s="1"/>
  <c r="T565" i="8" s="1"/>
  <c r="F615" i="8"/>
  <c r="H616" i="8"/>
  <c r="J616" i="8" s="1"/>
  <c r="L616" i="8" s="1"/>
  <c r="N616" i="8" s="1"/>
  <c r="P616" i="8" s="1"/>
  <c r="R616" i="8" s="1"/>
  <c r="T616" i="8" s="1"/>
  <c r="F664" i="8"/>
  <c r="H664" i="8" s="1"/>
  <c r="J664" i="8" s="1"/>
  <c r="L664" i="8" s="1"/>
  <c r="N664" i="8" s="1"/>
  <c r="P664" i="8" s="1"/>
  <c r="R664" i="8" s="1"/>
  <c r="T664" i="8" s="1"/>
  <c r="H665" i="8"/>
  <c r="J665" i="8" s="1"/>
  <c r="L665" i="8" s="1"/>
  <c r="N665" i="8" s="1"/>
  <c r="P665" i="8" s="1"/>
  <c r="R665" i="8" s="1"/>
  <c r="T665" i="8" s="1"/>
  <c r="F685" i="8"/>
  <c r="H685" i="8" s="1"/>
  <c r="J685" i="8" s="1"/>
  <c r="L685" i="8" s="1"/>
  <c r="N685" i="8" s="1"/>
  <c r="P685" i="8" s="1"/>
  <c r="R685" i="8" s="1"/>
  <c r="T685" i="8" s="1"/>
  <c r="H686" i="8"/>
  <c r="J686" i="8" s="1"/>
  <c r="L686" i="8" s="1"/>
  <c r="N686" i="8" s="1"/>
  <c r="P686" i="8" s="1"/>
  <c r="R686" i="8" s="1"/>
  <c r="T686" i="8" s="1"/>
  <c r="F415" i="8"/>
  <c r="H415" i="8" s="1"/>
  <c r="J415" i="8" s="1"/>
  <c r="L415" i="8" s="1"/>
  <c r="N415" i="8" s="1"/>
  <c r="P415" i="8" s="1"/>
  <c r="R415" i="8" s="1"/>
  <c r="T415" i="8" s="1"/>
  <c r="H416" i="8"/>
  <c r="J416" i="8" s="1"/>
  <c r="L416" i="8" s="1"/>
  <c r="N416" i="8" s="1"/>
  <c r="P416" i="8" s="1"/>
  <c r="R416" i="8" s="1"/>
  <c r="T416" i="8" s="1"/>
  <c r="F76" i="8"/>
  <c r="H76" i="8" s="1"/>
  <c r="J76" i="8" s="1"/>
  <c r="L76" i="8" s="1"/>
  <c r="N76" i="8" s="1"/>
  <c r="P76" i="8" s="1"/>
  <c r="R76" i="8" s="1"/>
  <c r="T76" i="8" s="1"/>
  <c r="H77" i="8"/>
  <c r="J77" i="8" s="1"/>
  <c r="L77" i="8" s="1"/>
  <c r="N77" i="8" s="1"/>
  <c r="P77" i="8" s="1"/>
  <c r="R77" i="8" s="1"/>
  <c r="T77" i="8" s="1"/>
  <c r="F188" i="8"/>
  <c r="H188" i="8" s="1"/>
  <c r="J188" i="8" s="1"/>
  <c r="L188" i="8" s="1"/>
  <c r="N188" i="8" s="1"/>
  <c r="P188" i="8" s="1"/>
  <c r="R188" i="8" s="1"/>
  <c r="T188" i="8" s="1"/>
  <c r="H189" i="8"/>
  <c r="J189" i="8" s="1"/>
  <c r="L189" i="8" s="1"/>
  <c r="N189" i="8" s="1"/>
  <c r="P189" i="8" s="1"/>
  <c r="R189" i="8" s="1"/>
  <c r="T189" i="8" s="1"/>
  <c r="F15" i="8"/>
  <c r="H15" i="8" s="1"/>
  <c r="J15" i="8" s="1"/>
  <c r="L15" i="8" s="1"/>
  <c r="N15" i="8" s="1"/>
  <c r="P15" i="8" s="1"/>
  <c r="R15" i="8" s="1"/>
  <c r="T15" i="8" s="1"/>
  <c r="H16" i="8"/>
  <c r="J16" i="8" s="1"/>
  <c r="L16" i="8" s="1"/>
  <c r="N16" i="8" s="1"/>
  <c r="P16" i="8" s="1"/>
  <c r="R16" i="8" s="1"/>
  <c r="T16" i="8" s="1"/>
  <c r="F39" i="8"/>
  <c r="H39" i="8" s="1"/>
  <c r="J39" i="8" s="1"/>
  <c r="L39" i="8" s="1"/>
  <c r="N39" i="8" s="1"/>
  <c r="P39" i="8" s="1"/>
  <c r="R39" i="8" s="1"/>
  <c r="T39" i="8" s="1"/>
  <c r="H40" i="8"/>
  <c r="J40" i="8" s="1"/>
  <c r="L40" i="8" s="1"/>
  <c r="N40" i="8" s="1"/>
  <c r="P40" i="8" s="1"/>
  <c r="R40" i="8" s="1"/>
  <c r="T40" i="8" s="1"/>
  <c r="F63" i="8"/>
  <c r="H63" i="8" s="1"/>
  <c r="J63" i="8" s="1"/>
  <c r="L63" i="8" s="1"/>
  <c r="N63" i="8" s="1"/>
  <c r="P63" i="8" s="1"/>
  <c r="R63" i="8" s="1"/>
  <c r="T63" i="8" s="1"/>
  <c r="H64" i="8"/>
  <c r="J64" i="8" s="1"/>
  <c r="L64" i="8" s="1"/>
  <c r="N64" i="8" s="1"/>
  <c r="P64" i="8" s="1"/>
  <c r="R64" i="8" s="1"/>
  <c r="T64" i="8" s="1"/>
  <c r="F126" i="8"/>
  <c r="H126" i="8" s="1"/>
  <c r="J126" i="8" s="1"/>
  <c r="L126" i="8" s="1"/>
  <c r="N126" i="8" s="1"/>
  <c r="P126" i="8" s="1"/>
  <c r="R126" i="8" s="1"/>
  <c r="T126" i="8" s="1"/>
  <c r="H127" i="8"/>
  <c r="J127" i="8" s="1"/>
  <c r="L127" i="8" s="1"/>
  <c r="N127" i="8" s="1"/>
  <c r="P127" i="8" s="1"/>
  <c r="R127" i="8" s="1"/>
  <c r="T127" i="8" s="1"/>
  <c r="F159" i="8"/>
  <c r="H159" i="8" s="1"/>
  <c r="J159" i="8" s="1"/>
  <c r="L159" i="8" s="1"/>
  <c r="N159" i="8" s="1"/>
  <c r="P159" i="8" s="1"/>
  <c r="R159" i="8" s="1"/>
  <c r="T159" i="8" s="1"/>
  <c r="H160" i="8"/>
  <c r="J160" i="8" s="1"/>
  <c r="L160" i="8" s="1"/>
  <c r="N160" i="8" s="1"/>
  <c r="P160" i="8" s="1"/>
  <c r="R160" i="8" s="1"/>
  <c r="T160" i="8" s="1"/>
  <c r="F252" i="8"/>
  <c r="H252" i="8" s="1"/>
  <c r="J252" i="8" s="1"/>
  <c r="L252" i="8" s="1"/>
  <c r="N252" i="8" s="1"/>
  <c r="P252" i="8" s="1"/>
  <c r="R252" i="8" s="1"/>
  <c r="T252" i="8" s="1"/>
  <c r="H253" i="8"/>
  <c r="J253" i="8" s="1"/>
  <c r="L253" i="8" s="1"/>
  <c r="N253" i="8" s="1"/>
  <c r="P253" i="8" s="1"/>
  <c r="R253" i="8" s="1"/>
  <c r="T253" i="8" s="1"/>
  <c r="F403" i="8"/>
  <c r="H404" i="8"/>
  <c r="J404" i="8" s="1"/>
  <c r="L404" i="8" s="1"/>
  <c r="N404" i="8" s="1"/>
  <c r="P404" i="8" s="1"/>
  <c r="R404" i="8" s="1"/>
  <c r="T404" i="8" s="1"/>
  <c r="F421" i="8"/>
  <c r="H421" i="8" s="1"/>
  <c r="J421" i="8" s="1"/>
  <c r="L421" i="8" s="1"/>
  <c r="N421" i="8" s="1"/>
  <c r="P421" i="8" s="1"/>
  <c r="R421" i="8" s="1"/>
  <c r="T421" i="8" s="1"/>
  <c r="H422" i="8"/>
  <c r="J422" i="8" s="1"/>
  <c r="L422" i="8" s="1"/>
  <c r="N422" i="8" s="1"/>
  <c r="P422" i="8" s="1"/>
  <c r="R422" i="8" s="1"/>
  <c r="T422" i="8" s="1"/>
  <c r="F457" i="8"/>
  <c r="H458" i="8"/>
  <c r="J458" i="8" s="1"/>
  <c r="L458" i="8" s="1"/>
  <c r="N458" i="8" s="1"/>
  <c r="P458" i="8" s="1"/>
  <c r="R458" i="8" s="1"/>
  <c r="T458" i="8" s="1"/>
  <c r="F567" i="8"/>
  <c r="H567" i="8" s="1"/>
  <c r="J567" i="8" s="1"/>
  <c r="L567" i="8" s="1"/>
  <c r="N567" i="8" s="1"/>
  <c r="P567" i="8" s="1"/>
  <c r="R567" i="8" s="1"/>
  <c r="T567" i="8" s="1"/>
  <c r="H568" i="8"/>
  <c r="J568" i="8" s="1"/>
  <c r="L568" i="8" s="1"/>
  <c r="N568" i="8" s="1"/>
  <c r="P568" i="8" s="1"/>
  <c r="R568" i="8" s="1"/>
  <c r="T568" i="8" s="1"/>
  <c r="F593" i="8"/>
  <c r="H594" i="8"/>
  <c r="J594" i="8" s="1"/>
  <c r="L594" i="8" s="1"/>
  <c r="N594" i="8" s="1"/>
  <c r="P594" i="8" s="1"/>
  <c r="R594" i="8" s="1"/>
  <c r="T594" i="8" s="1"/>
  <c r="F621" i="8"/>
  <c r="H622" i="8"/>
  <c r="J622" i="8" s="1"/>
  <c r="L622" i="8" s="1"/>
  <c r="N622" i="8" s="1"/>
  <c r="P622" i="8" s="1"/>
  <c r="R622" i="8" s="1"/>
  <c r="T622" i="8" s="1"/>
  <c r="F643" i="8"/>
  <c r="H644" i="8"/>
  <c r="J644" i="8" s="1"/>
  <c r="L644" i="8" s="1"/>
  <c r="N644" i="8" s="1"/>
  <c r="P644" i="8" s="1"/>
  <c r="R644" i="8" s="1"/>
  <c r="T644" i="8" s="1"/>
  <c r="F667" i="8"/>
  <c r="H667" i="8" s="1"/>
  <c r="J667" i="8" s="1"/>
  <c r="L667" i="8" s="1"/>
  <c r="N667" i="8" s="1"/>
  <c r="P667" i="8" s="1"/>
  <c r="R667" i="8" s="1"/>
  <c r="T667" i="8" s="1"/>
  <c r="H668" i="8"/>
  <c r="J668" i="8" s="1"/>
  <c r="L668" i="8" s="1"/>
  <c r="N668" i="8" s="1"/>
  <c r="P668" i="8" s="1"/>
  <c r="R668" i="8" s="1"/>
  <c r="T668" i="8" s="1"/>
  <c r="F690" i="8"/>
  <c r="H691" i="8"/>
  <c r="J691" i="8" s="1"/>
  <c r="L691" i="8" s="1"/>
  <c r="N691" i="8" s="1"/>
  <c r="P691" i="8" s="1"/>
  <c r="R691" i="8" s="1"/>
  <c r="T691" i="8" s="1"/>
  <c r="F271" i="8"/>
  <c r="H272" i="8"/>
  <c r="J272" i="8" s="1"/>
  <c r="L272" i="8" s="1"/>
  <c r="N272" i="8" s="1"/>
  <c r="P272" i="8" s="1"/>
  <c r="R272" i="8" s="1"/>
  <c r="T272" i="8" s="1"/>
  <c r="F240" i="8"/>
  <c r="H241" i="8"/>
  <c r="J241" i="8" s="1"/>
  <c r="L241" i="8" s="1"/>
  <c r="N241" i="8" s="1"/>
  <c r="P241" i="8" s="1"/>
  <c r="R241" i="8" s="1"/>
  <c r="T241" i="8" s="1"/>
  <c r="F94" i="8"/>
  <c r="H95" i="8"/>
  <c r="J95" i="8" s="1"/>
  <c r="L95" i="8" s="1"/>
  <c r="N95" i="8" s="1"/>
  <c r="P95" i="8" s="1"/>
  <c r="R95" i="8" s="1"/>
  <c r="T95" i="8" s="1"/>
  <c r="F99" i="8"/>
  <c r="H100" i="8"/>
  <c r="J100" i="8" s="1"/>
  <c r="L100" i="8" s="1"/>
  <c r="N100" i="8" s="1"/>
  <c r="P100" i="8" s="1"/>
  <c r="R100" i="8" s="1"/>
  <c r="T100" i="8" s="1"/>
  <c r="F341" i="8"/>
  <c r="H342" i="8"/>
  <c r="J342" i="8" s="1"/>
  <c r="L342" i="8" s="1"/>
  <c r="N342" i="8" s="1"/>
  <c r="P342" i="8" s="1"/>
  <c r="R342" i="8" s="1"/>
  <c r="T342" i="8" s="1"/>
  <c r="F177" i="8"/>
  <c r="H178" i="8"/>
  <c r="J178" i="8" s="1"/>
  <c r="L178" i="8" s="1"/>
  <c r="N178" i="8" s="1"/>
  <c r="P178" i="8" s="1"/>
  <c r="R178" i="8" s="1"/>
  <c r="T178" i="8" s="1"/>
  <c r="F336" i="8"/>
  <c r="H337" i="8"/>
  <c r="J337" i="8" s="1"/>
  <c r="L337" i="8" s="1"/>
  <c r="N337" i="8" s="1"/>
  <c r="P337" i="8" s="1"/>
  <c r="R337" i="8" s="1"/>
  <c r="T337" i="8" s="1"/>
  <c r="F207" i="8"/>
  <c r="H208" i="8"/>
  <c r="J208" i="8" s="1"/>
  <c r="L208" i="8" s="1"/>
  <c r="N208" i="8" s="1"/>
  <c r="P208" i="8" s="1"/>
  <c r="R208" i="8" s="1"/>
  <c r="T208" i="8" s="1"/>
  <c r="F353" i="8"/>
  <c r="H354" i="8"/>
  <c r="J354" i="8" s="1"/>
  <c r="L354" i="8" s="1"/>
  <c r="N354" i="8" s="1"/>
  <c r="P354" i="8" s="1"/>
  <c r="R354" i="8" s="1"/>
  <c r="T354" i="8" s="1"/>
  <c r="F636" i="8"/>
  <c r="F154" i="8"/>
  <c r="F489" i="8"/>
  <c r="H489" i="8" s="1"/>
  <c r="J489" i="8" s="1"/>
  <c r="L489" i="8" s="1"/>
  <c r="N489" i="8" s="1"/>
  <c r="P489" i="8" s="1"/>
  <c r="R489" i="8" s="1"/>
  <c r="T489" i="8" s="1"/>
  <c r="F494" i="8"/>
  <c r="H494" i="8" s="1"/>
  <c r="J494" i="8" s="1"/>
  <c r="L494" i="8" s="1"/>
  <c r="N494" i="8" s="1"/>
  <c r="P494" i="8" s="1"/>
  <c r="R494" i="8" s="1"/>
  <c r="T494" i="8" s="1"/>
  <c r="F148" i="8"/>
  <c r="F538" i="8"/>
  <c r="F29" i="8"/>
  <c r="F196" i="8"/>
  <c r="F129" i="8"/>
  <c r="F79" i="8"/>
  <c r="F42" i="8"/>
  <c r="F66" i="8"/>
  <c r="F570" i="8"/>
  <c r="H185" i="8" l="1"/>
  <c r="J185" i="8" s="1"/>
  <c r="L185" i="8" s="1"/>
  <c r="N185" i="8" s="1"/>
  <c r="P185" i="8" s="1"/>
  <c r="R185" i="8" s="1"/>
  <c r="T185" i="8" s="1"/>
  <c r="F184" i="8"/>
  <c r="F11" i="8"/>
  <c r="F10" i="8" s="1"/>
  <c r="F389" i="8"/>
  <c r="F388" i="8" s="1"/>
  <c r="F510" i="8"/>
  <c r="H510" i="8" s="1"/>
  <c r="J510" i="8" s="1"/>
  <c r="L510" i="8" s="1"/>
  <c r="N510" i="8" s="1"/>
  <c r="P510" i="8" s="1"/>
  <c r="R510" i="8" s="1"/>
  <c r="T510" i="8" s="1"/>
  <c r="F681" i="8"/>
  <c r="H681" i="8" s="1"/>
  <c r="J681" i="8" s="1"/>
  <c r="L681" i="8" s="1"/>
  <c r="N681" i="8" s="1"/>
  <c r="P681" i="8" s="1"/>
  <c r="R681" i="8" s="1"/>
  <c r="T681" i="8" s="1"/>
  <c r="F245" i="8"/>
  <c r="F244" i="8" s="1"/>
  <c r="F26" i="8"/>
  <c r="H29" i="8"/>
  <c r="J29" i="8" s="1"/>
  <c r="L29" i="8" s="1"/>
  <c r="N29" i="8" s="1"/>
  <c r="P29" i="8" s="1"/>
  <c r="R29" i="8" s="1"/>
  <c r="T29" i="8" s="1"/>
  <c r="F402" i="8"/>
  <c r="H403" i="8"/>
  <c r="J403" i="8" s="1"/>
  <c r="L403" i="8" s="1"/>
  <c r="N403" i="8" s="1"/>
  <c r="P403" i="8" s="1"/>
  <c r="R403" i="8" s="1"/>
  <c r="T403" i="8" s="1"/>
  <c r="F195" i="8"/>
  <c r="H196" i="8"/>
  <c r="J196" i="8" s="1"/>
  <c r="L196" i="8" s="1"/>
  <c r="N196" i="8" s="1"/>
  <c r="P196" i="8" s="1"/>
  <c r="R196" i="8" s="1"/>
  <c r="T196" i="8" s="1"/>
  <c r="F147" i="8"/>
  <c r="H147" i="8" s="1"/>
  <c r="J147" i="8" s="1"/>
  <c r="L147" i="8" s="1"/>
  <c r="N147" i="8" s="1"/>
  <c r="P147" i="8" s="1"/>
  <c r="R147" i="8" s="1"/>
  <c r="T147" i="8" s="1"/>
  <c r="H148" i="8"/>
  <c r="J148" i="8" s="1"/>
  <c r="L148" i="8" s="1"/>
  <c r="N148" i="8" s="1"/>
  <c r="P148" i="8" s="1"/>
  <c r="R148" i="8" s="1"/>
  <c r="T148" i="8" s="1"/>
  <c r="F635" i="8"/>
  <c r="H636" i="8"/>
  <c r="J636" i="8" s="1"/>
  <c r="L636" i="8" s="1"/>
  <c r="N636" i="8" s="1"/>
  <c r="P636" i="8" s="1"/>
  <c r="R636" i="8" s="1"/>
  <c r="T636" i="8" s="1"/>
  <c r="F414" i="8"/>
  <c r="F592" i="8"/>
  <c r="H592" i="8" s="1"/>
  <c r="H593" i="8"/>
  <c r="J593" i="8" s="1"/>
  <c r="L593" i="8" s="1"/>
  <c r="N593" i="8" s="1"/>
  <c r="P593" i="8" s="1"/>
  <c r="R593" i="8" s="1"/>
  <c r="T593" i="8" s="1"/>
  <c r="F605" i="8"/>
  <c r="H609" i="8"/>
  <c r="J609" i="8" s="1"/>
  <c r="L609" i="8" s="1"/>
  <c r="N609" i="8" s="1"/>
  <c r="P609" i="8" s="1"/>
  <c r="R609" i="8" s="1"/>
  <c r="T609" i="8" s="1"/>
  <c r="F472" i="8"/>
  <c r="H473" i="8"/>
  <c r="J473" i="8" s="1"/>
  <c r="L473" i="8" s="1"/>
  <c r="N473" i="8" s="1"/>
  <c r="P473" i="8" s="1"/>
  <c r="R473" i="8" s="1"/>
  <c r="T473" i="8" s="1"/>
  <c r="F649" i="8"/>
  <c r="H650" i="8"/>
  <c r="J650" i="8" s="1"/>
  <c r="L650" i="8" s="1"/>
  <c r="N650" i="8" s="1"/>
  <c r="P650" i="8" s="1"/>
  <c r="R650" i="8" s="1"/>
  <c r="T650" i="8" s="1"/>
  <c r="F599" i="8"/>
  <c r="H600" i="8"/>
  <c r="J600" i="8" s="1"/>
  <c r="L600" i="8" s="1"/>
  <c r="N600" i="8" s="1"/>
  <c r="P600" i="8" s="1"/>
  <c r="R600" i="8" s="1"/>
  <c r="T600" i="8" s="1"/>
  <c r="F467" i="8"/>
  <c r="H468" i="8"/>
  <c r="J468" i="8" s="1"/>
  <c r="L468" i="8" s="1"/>
  <c r="N468" i="8" s="1"/>
  <c r="P468" i="8" s="1"/>
  <c r="R468" i="8" s="1"/>
  <c r="T468" i="8" s="1"/>
  <c r="F407" i="8"/>
  <c r="H408" i="8"/>
  <c r="J408" i="8" s="1"/>
  <c r="L408" i="8" s="1"/>
  <c r="N408" i="8" s="1"/>
  <c r="P408" i="8" s="1"/>
  <c r="R408" i="8" s="1"/>
  <c r="T408" i="8" s="1"/>
  <c r="F231" i="8"/>
  <c r="H232" i="8"/>
  <c r="J232" i="8" s="1"/>
  <c r="L232" i="8" s="1"/>
  <c r="N232" i="8" s="1"/>
  <c r="P232" i="8" s="1"/>
  <c r="R232" i="8" s="1"/>
  <c r="T232" i="8" s="1"/>
  <c r="F38" i="8"/>
  <c r="H42" i="8"/>
  <c r="J42" i="8" s="1"/>
  <c r="L42" i="8" s="1"/>
  <c r="N42" i="8" s="1"/>
  <c r="P42" i="8" s="1"/>
  <c r="R42" i="8" s="1"/>
  <c r="T42" i="8" s="1"/>
  <c r="F689" i="8"/>
  <c r="H690" i="8"/>
  <c r="J690" i="8" s="1"/>
  <c r="L690" i="8" s="1"/>
  <c r="N690" i="8" s="1"/>
  <c r="P690" i="8" s="1"/>
  <c r="R690" i="8" s="1"/>
  <c r="T690" i="8" s="1"/>
  <c r="F456" i="8"/>
  <c r="H457" i="8"/>
  <c r="J457" i="8" s="1"/>
  <c r="L457" i="8" s="1"/>
  <c r="N457" i="8" s="1"/>
  <c r="P457" i="8" s="1"/>
  <c r="R457" i="8" s="1"/>
  <c r="T457" i="8" s="1"/>
  <c r="F75" i="8"/>
  <c r="H75" i="8" s="1"/>
  <c r="J75" i="8" s="1"/>
  <c r="L75" i="8" s="1"/>
  <c r="N75" i="8" s="1"/>
  <c r="P75" i="8" s="1"/>
  <c r="R75" i="8" s="1"/>
  <c r="T75" i="8" s="1"/>
  <c r="H79" i="8"/>
  <c r="J79" i="8" s="1"/>
  <c r="L79" i="8" s="1"/>
  <c r="N79" i="8" s="1"/>
  <c r="P79" i="8" s="1"/>
  <c r="R79" i="8" s="1"/>
  <c r="T79" i="8" s="1"/>
  <c r="F663" i="8"/>
  <c r="F153" i="8"/>
  <c r="H153" i="8" s="1"/>
  <c r="J153" i="8" s="1"/>
  <c r="L153" i="8" s="1"/>
  <c r="N153" i="8" s="1"/>
  <c r="P153" i="8" s="1"/>
  <c r="R153" i="8" s="1"/>
  <c r="T153" i="8" s="1"/>
  <c r="H154" i="8"/>
  <c r="J154" i="8" s="1"/>
  <c r="L154" i="8" s="1"/>
  <c r="N154" i="8" s="1"/>
  <c r="P154" i="8" s="1"/>
  <c r="R154" i="8" s="1"/>
  <c r="T154" i="8" s="1"/>
  <c r="F563" i="8"/>
  <c r="H570" i="8"/>
  <c r="J570" i="8" s="1"/>
  <c r="L570" i="8" s="1"/>
  <c r="N570" i="8" s="1"/>
  <c r="P570" i="8" s="1"/>
  <c r="R570" i="8" s="1"/>
  <c r="T570" i="8" s="1"/>
  <c r="F642" i="8"/>
  <c r="H643" i="8"/>
  <c r="J643" i="8" s="1"/>
  <c r="L643" i="8" s="1"/>
  <c r="N643" i="8" s="1"/>
  <c r="P643" i="8" s="1"/>
  <c r="R643" i="8" s="1"/>
  <c r="T643" i="8" s="1"/>
  <c r="F62" i="8"/>
  <c r="H62" i="8" s="1"/>
  <c r="J62" i="8" s="1"/>
  <c r="L62" i="8" s="1"/>
  <c r="N62" i="8" s="1"/>
  <c r="P62" i="8" s="1"/>
  <c r="R62" i="8" s="1"/>
  <c r="T62" i="8" s="1"/>
  <c r="H66" i="8"/>
  <c r="J66" i="8" s="1"/>
  <c r="L66" i="8" s="1"/>
  <c r="N66" i="8" s="1"/>
  <c r="P66" i="8" s="1"/>
  <c r="R66" i="8" s="1"/>
  <c r="T66" i="8" s="1"/>
  <c r="F125" i="8"/>
  <c r="H129" i="8"/>
  <c r="J129" i="8" s="1"/>
  <c r="L129" i="8" s="1"/>
  <c r="N129" i="8" s="1"/>
  <c r="P129" i="8" s="1"/>
  <c r="R129" i="8" s="1"/>
  <c r="T129" i="8" s="1"/>
  <c r="F537" i="8"/>
  <c r="H538" i="8"/>
  <c r="J538" i="8" s="1"/>
  <c r="L538" i="8" s="1"/>
  <c r="N538" i="8" s="1"/>
  <c r="P538" i="8" s="1"/>
  <c r="R538" i="8" s="1"/>
  <c r="T538" i="8" s="1"/>
  <c r="F620" i="8"/>
  <c r="H621" i="8"/>
  <c r="J621" i="8" s="1"/>
  <c r="L621" i="8" s="1"/>
  <c r="N621" i="8" s="1"/>
  <c r="P621" i="8" s="1"/>
  <c r="R621" i="8" s="1"/>
  <c r="T621" i="8" s="1"/>
  <c r="F614" i="8"/>
  <c r="H615" i="8"/>
  <c r="J615" i="8" s="1"/>
  <c r="L615" i="8" s="1"/>
  <c r="N615" i="8" s="1"/>
  <c r="P615" i="8" s="1"/>
  <c r="R615" i="8" s="1"/>
  <c r="T615" i="8" s="1"/>
  <c r="F523" i="8"/>
  <c r="H524" i="8"/>
  <c r="J524" i="8" s="1"/>
  <c r="L524" i="8" s="1"/>
  <c r="N524" i="8" s="1"/>
  <c r="P524" i="8" s="1"/>
  <c r="R524" i="8" s="1"/>
  <c r="T524" i="8" s="1"/>
  <c r="F443" i="8"/>
  <c r="H443" i="8" s="1"/>
  <c r="J443" i="8" s="1"/>
  <c r="L443" i="8" s="1"/>
  <c r="N443" i="8" s="1"/>
  <c r="P443" i="8" s="1"/>
  <c r="R443" i="8" s="1"/>
  <c r="T443" i="8" s="1"/>
  <c r="H444" i="8"/>
  <c r="J444" i="8" s="1"/>
  <c r="L444" i="8" s="1"/>
  <c r="N444" i="8" s="1"/>
  <c r="P444" i="8" s="1"/>
  <c r="R444" i="8" s="1"/>
  <c r="T444" i="8" s="1"/>
  <c r="F397" i="8"/>
  <c r="H398" i="8"/>
  <c r="J398" i="8" s="1"/>
  <c r="L398" i="8" s="1"/>
  <c r="N398" i="8" s="1"/>
  <c r="P398" i="8" s="1"/>
  <c r="R398" i="8" s="1"/>
  <c r="T398" i="8" s="1"/>
  <c r="F656" i="8"/>
  <c r="H657" i="8"/>
  <c r="J657" i="8" s="1"/>
  <c r="L657" i="8" s="1"/>
  <c r="N657" i="8" s="1"/>
  <c r="P657" i="8" s="1"/>
  <c r="R657" i="8" s="1"/>
  <c r="T657" i="8" s="1"/>
  <c r="F544" i="8"/>
  <c r="H545" i="8"/>
  <c r="J545" i="8" s="1"/>
  <c r="L545" i="8" s="1"/>
  <c r="N545" i="8" s="1"/>
  <c r="P545" i="8" s="1"/>
  <c r="R545" i="8" s="1"/>
  <c r="T545" i="8" s="1"/>
  <c r="F671" i="8"/>
  <c r="H671" i="8" s="1"/>
  <c r="J671" i="8" s="1"/>
  <c r="L671" i="8" s="1"/>
  <c r="N671" i="8" s="1"/>
  <c r="P671" i="8" s="1"/>
  <c r="R671" i="8" s="1"/>
  <c r="T671" i="8" s="1"/>
  <c r="H673" i="8"/>
  <c r="J673" i="8" s="1"/>
  <c r="L673" i="8" s="1"/>
  <c r="N673" i="8" s="1"/>
  <c r="P673" i="8" s="1"/>
  <c r="R673" i="8" s="1"/>
  <c r="T673" i="8" s="1"/>
  <c r="F627" i="8"/>
  <c r="H628" i="8"/>
  <c r="J628" i="8" s="1"/>
  <c r="L628" i="8" s="1"/>
  <c r="N628" i="8" s="1"/>
  <c r="P628" i="8" s="1"/>
  <c r="R628" i="8" s="1"/>
  <c r="T628" i="8" s="1"/>
  <c r="F428" i="8"/>
  <c r="H429" i="8"/>
  <c r="J429" i="8" s="1"/>
  <c r="L429" i="8" s="1"/>
  <c r="N429" i="8" s="1"/>
  <c r="P429" i="8" s="1"/>
  <c r="R429" i="8" s="1"/>
  <c r="T429" i="8" s="1"/>
  <c r="F433" i="8"/>
  <c r="H434" i="8"/>
  <c r="J434" i="8" s="1"/>
  <c r="L434" i="8" s="1"/>
  <c r="N434" i="8" s="1"/>
  <c r="P434" i="8" s="1"/>
  <c r="R434" i="8" s="1"/>
  <c r="T434" i="8" s="1"/>
  <c r="F206" i="8"/>
  <c r="H207" i="8"/>
  <c r="J207" i="8" s="1"/>
  <c r="L207" i="8" s="1"/>
  <c r="N207" i="8" s="1"/>
  <c r="P207" i="8" s="1"/>
  <c r="R207" i="8" s="1"/>
  <c r="T207" i="8" s="1"/>
  <c r="F176" i="8"/>
  <c r="H177" i="8"/>
  <c r="J177" i="8" s="1"/>
  <c r="L177" i="8" s="1"/>
  <c r="N177" i="8" s="1"/>
  <c r="P177" i="8" s="1"/>
  <c r="R177" i="8" s="1"/>
  <c r="T177" i="8" s="1"/>
  <c r="F98" i="8"/>
  <c r="H99" i="8"/>
  <c r="J99" i="8" s="1"/>
  <c r="L99" i="8" s="1"/>
  <c r="N99" i="8" s="1"/>
  <c r="P99" i="8" s="1"/>
  <c r="R99" i="8" s="1"/>
  <c r="T99" i="8" s="1"/>
  <c r="F239" i="8"/>
  <c r="H240" i="8"/>
  <c r="J240" i="8" s="1"/>
  <c r="L240" i="8" s="1"/>
  <c r="N240" i="8" s="1"/>
  <c r="P240" i="8" s="1"/>
  <c r="R240" i="8" s="1"/>
  <c r="T240" i="8" s="1"/>
  <c r="F352" i="8"/>
  <c r="H353" i="8"/>
  <c r="J353" i="8" s="1"/>
  <c r="L353" i="8" s="1"/>
  <c r="N353" i="8" s="1"/>
  <c r="P353" i="8" s="1"/>
  <c r="R353" i="8" s="1"/>
  <c r="T353" i="8" s="1"/>
  <c r="F335" i="8"/>
  <c r="H336" i="8"/>
  <c r="J336" i="8" s="1"/>
  <c r="L336" i="8" s="1"/>
  <c r="N336" i="8" s="1"/>
  <c r="P336" i="8" s="1"/>
  <c r="R336" i="8" s="1"/>
  <c r="T336" i="8" s="1"/>
  <c r="F340" i="8"/>
  <c r="H341" i="8"/>
  <c r="J341" i="8" s="1"/>
  <c r="L341" i="8" s="1"/>
  <c r="N341" i="8" s="1"/>
  <c r="P341" i="8" s="1"/>
  <c r="R341" i="8" s="1"/>
  <c r="T341" i="8" s="1"/>
  <c r="F93" i="8"/>
  <c r="H94" i="8"/>
  <c r="J94" i="8" s="1"/>
  <c r="L94" i="8" s="1"/>
  <c r="N94" i="8" s="1"/>
  <c r="P94" i="8" s="1"/>
  <c r="R94" i="8" s="1"/>
  <c r="T94" i="8" s="1"/>
  <c r="F270" i="8"/>
  <c r="H271" i="8"/>
  <c r="J271" i="8" s="1"/>
  <c r="L271" i="8" s="1"/>
  <c r="N271" i="8" s="1"/>
  <c r="P271" i="8" s="1"/>
  <c r="R271" i="8" s="1"/>
  <c r="T271" i="8" s="1"/>
  <c r="F485" i="8"/>
  <c r="F680" i="8" l="1"/>
  <c r="H244" i="8"/>
  <c r="J244" i="8" s="1"/>
  <c r="L244" i="8" s="1"/>
  <c r="N244" i="8" s="1"/>
  <c r="P244" i="8" s="1"/>
  <c r="R244" i="8" s="1"/>
  <c r="T244" i="8" s="1"/>
  <c r="F243" i="8"/>
  <c r="H243" i="8" s="1"/>
  <c r="J243" i="8" s="1"/>
  <c r="L243" i="8" s="1"/>
  <c r="N243" i="8" s="1"/>
  <c r="P243" i="8" s="1"/>
  <c r="R243" i="8" s="1"/>
  <c r="T243" i="8" s="1"/>
  <c r="H245" i="8"/>
  <c r="J245" i="8" s="1"/>
  <c r="L245" i="8" s="1"/>
  <c r="N245" i="8" s="1"/>
  <c r="P245" i="8" s="1"/>
  <c r="R245" i="8" s="1"/>
  <c r="T245" i="8" s="1"/>
  <c r="H389" i="8"/>
  <c r="J389" i="8" s="1"/>
  <c r="L389" i="8" s="1"/>
  <c r="N389" i="8" s="1"/>
  <c r="P389" i="8" s="1"/>
  <c r="R389" i="8" s="1"/>
  <c r="T389" i="8" s="1"/>
  <c r="H11" i="8"/>
  <c r="J11" i="8" s="1"/>
  <c r="L11" i="8" s="1"/>
  <c r="N11" i="8" s="1"/>
  <c r="P11" i="8" s="1"/>
  <c r="R11" i="8" s="1"/>
  <c r="T11" i="8" s="1"/>
  <c r="F61" i="8"/>
  <c r="F60" i="8" s="1"/>
  <c r="H60" i="8" s="1"/>
  <c r="J60" i="8" s="1"/>
  <c r="L60" i="8" s="1"/>
  <c r="N60" i="8" s="1"/>
  <c r="P60" i="8" s="1"/>
  <c r="R60" i="8" s="1"/>
  <c r="T60" i="8" s="1"/>
  <c r="F427" i="8"/>
  <c r="H427" i="8" s="1"/>
  <c r="J427" i="8" s="1"/>
  <c r="L427" i="8" s="1"/>
  <c r="N427" i="8" s="1"/>
  <c r="P427" i="8" s="1"/>
  <c r="R427" i="8" s="1"/>
  <c r="T427" i="8" s="1"/>
  <c r="H428" i="8"/>
  <c r="J428" i="8" s="1"/>
  <c r="L428" i="8" s="1"/>
  <c r="N428" i="8" s="1"/>
  <c r="P428" i="8" s="1"/>
  <c r="R428" i="8" s="1"/>
  <c r="T428" i="8" s="1"/>
  <c r="F655" i="8"/>
  <c r="H656" i="8"/>
  <c r="J656" i="8" s="1"/>
  <c r="L656" i="8" s="1"/>
  <c r="N656" i="8" s="1"/>
  <c r="P656" i="8" s="1"/>
  <c r="R656" i="8" s="1"/>
  <c r="T656" i="8" s="1"/>
  <c r="F613" i="8"/>
  <c r="F612" i="8" s="1"/>
  <c r="H614" i="8"/>
  <c r="J614" i="8" s="1"/>
  <c r="L614" i="8" s="1"/>
  <c r="N614" i="8" s="1"/>
  <c r="P614" i="8" s="1"/>
  <c r="R614" i="8" s="1"/>
  <c r="T614" i="8" s="1"/>
  <c r="F536" i="8"/>
  <c r="H536" i="8" s="1"/>
  <c r="J536" i="8" s="1"/>
  <c r="L536" i="8" s="1"/>
  <c r="N536" i="8" s="1"/>
  <c r="P536" i="8" s="1"/>
  <c r="R536" i="8" s="1"/>
  <c r="T536" i="8" s="1"/>
  <c r="H537" i="8"/>
  <c r="J537" i="8" s="1"/>
  <c r="L537" i="8" s="1"/>
  <c r="N537" i="8" s="1"/>
  <c r="P537" i="8" s="1"/>
  <c r="R537" i="8" s="1"/>
  <c r="T537" i="8" s="1"/>
  <c r="F455" i="8"/>
  <c r="H456" i="8"/>
  <c r="J456" i="8" s="1"/>
  <c r="L456" i="8" s="1"/>
  <c r="N456" i="8" s="1"/>
  <c r="P456" i="8" s="1"/>
  <c r="R456" i="8" s="1"/>
  <c r="T456" i="8" s="1"/>
  <c r="F37" i="8"/>
  <c r="H38" i="8"/>
  <c r="J38" i="8" s="1"/>
  <c r="L38" i="8" s="1"/>
  <c r="N38" i="8" s="1"/>
  <c r="P38" i="8" s="1"/>
  <c r="R38" i="8" s="1"/>
  <c r="T38" i="8" s="1"/>
  <c r="F406" i="8"/>
  <c r="H406" i="8" s="1"/>
  <c r="J406" i="8" s="1"/>
  <c r="L406" i="8" s="1"/>
  <c r="N406" i="8" s="1"/>
  <c r="P406" i="8" s="1"/>
  <c r="R406" i="8" s="1"/>
  <c r="T406" i="8" s="1"/>
  <c r="H407" i="8"/>
  <c r="J407" i="8" s="1"/>
  <c r="L407" i="8" s="1"/>
  <c r="N407" i="8" s="1"/>
  <c r="P407" i="8" s="1"/>
  <c r="R407" i="8" s="1"/>
  <c r="T407" i="8" s="1"/>
  <c r="F598" i="8"/>
  <c r="H599" i="8"/>
  <c r="J599" i="8" s="1"/>
  <c r="L599" i="8" s="1"/>
  <c r="N599" i="8" s="1"/>
  <c r="P599" i="8" s="1"/>
  <c r="R599" i="8" s="1"/>
  <c r="T599" i="8" s="1"/>
  <c r="F471" i="8"/>
  <c r="H471" i="8" s="1"/>
  <c r="J471" i="8" s="1"/>
  <c r="L471" i="8" s="1"/>
  <c r="N471" i="8" s="1"/>
  <c r="P471" i="8" s="1"/>
  <c r="R471" i="8" s="1"/>
  <c r="T471" i="8" s="1"/>
  <c r="H472" i="8"/>
  <c r="J472" i="8" s="1"/>
  <c r="L472" i="8" s="1"/>
  <c r="N472" i="8" s="1"/>
  <c r="P472" i="8" s="1"/>
  <c r="R472" i="8" s="1"/>
  <c r="T472" i="8" s="1"/>
  <c r="F591" i="8"/>
  <c r="J592" i="8"/>
  <c r="L592" i="8" s="1"/>
  <c r="N592" i="8" s="1"/>
  <c r="P592" i="8" s="1"/>
  <c r="R592" i="8" s="1"/>
  <c r="T592" i="8" s="1"/>
  <c r="F9" i="8"/>
  <c r="H9" i="8" s="1"/>
  <c r="J9" i="8" s="1"/>
  <c r="L9" i="8" s="1"/>
  <c r="N9" i="8" s="1"/>
  <c r="P9" i="8" s="1"/>
  <c r="R9" i="8" s="1"/>
  <c r="T9" i="8" s="1"/>
  <c r="H10" i="8"/>
  <c r="J10" i="8" s="1"/>
  <c r="L10" i="8" s="1"/>
  <c r="N10" i="8" s="1"/>
  <c r="P10" i="8" s="1"/>
  <c r="R10" i="8" s="1"/>
  <c r="T10" i="8" s="1"/>
  <c r="F679" i="8"/>
  <c r="H680" i="8"/>
  <c r="J680" i="8" s="1"/>
  <c r="L680" i="8" s="1"/>
  <c r="N680" i="8" s="1"/>
  <c r="P680" i="8" s="1"/>
  <c r="R680" i="8" s="1"/>
  <c r="T680" i="8" s="1"/>
  <c r="F432" i="8"/>
  <c r="H432" i="8" s="1"/>
  <c r="J432" i="8" s="1"/>
  <c r="L432" i="8" s="1"/>
  <c r="N432" i="8" s="1"/>
  <c r="P432" i="8" s="1"/>
  <c r="R432" i="8" s="1"/>
  <c r="T432" i="8" s="1"/>
  <c r="H433" i="8"/>
  <c r="J433" i="8" s="1"/>
  <c r="L433" i="8" s="1"/>
  <c r="N433" i="8" s="1"/>
  <c r="P433" i="8" s="1"/>
  <c r="R433" i="8" s="1"/>
  <c r="T433" i="8" s="1"/>
  <c r="F626" i="8"/>
  <c r="H627" i="8"/>
  <c r="J627" i="8" s="1"/>
  <c r="L627" i="8" s="1"/>
  <c r="N627" i="8" s="1"/>
  <c r="P627" i="8" s="1"/>
  <c r="R627" i="8" s="1"/>
  <c r="T627" i="8" s="1"/>
  <c r="F543" i="8"/>
  <c r="H543" i="8" s="1"/>
  <c r="J543" i="8" s="1"/>
  <c r="L543" i="8" s="1"/>
  <c r="N543" i="8" s="1"/>
  <c r="P543" i="8" s="1"/>
  <c r="R543" i="8" s="1"/>
  <c r="T543" i="8" s="1"/>
  <c r="H544" i="8"/>
  <c r="J544" i="8" s="1"/>
  <c r="L544" i="8" s="1"/>
  <c r="N544" i="8" s="1"/>
  <c r="P544" i="8" s="1"/>
  <c r="R544" i="8" s="1"/>
  <c r="T544" i="8" s="1"/>
  <c r="F396" i="8"/>
  <c r="H396" i="8" s="1"/>
  <c r="J396" i="8" s="1"/>
  <c r="L396" i="8" s="1"/>
  <c r="N396" i="8" s="1"/>
  <c r="P396" i="8" s="1"/>
  <c r="R396" i="8" s="1"/>
  <c r="T396" i="8" s="1"/>
  <c r="H397" i="8"/>
  <c r="J397" i="8" s="1"/>
  <c r="L397" i="8" s="1"/>
  <c r="N397" i="8" s="1"/>
  <c r="P397" i="8" s="1"/>
  <c r="R397" i="8" s="1"/>
  <c r="T397" i="8" s="1"/>
  <c r="H523" i="8"/>
  <c r="J523" i="8" s="1"/>
  <c r="L523" i="8" s="1"/>
  <c r="N523" i="8" s="1"/>
  <c r="P523" i="8" s="1"/>
  <c r="R523" i="8" s="1"/>
  <c r="F509" i="8"/>
  <c r="F619" i="8"/>
  <c r="H619" i="8" s="1"/>
  <c r="H620" i="8"/>
  <c r="J620" i="8" s="1"/>
  <c r="L620" i="8" s="1"/>
  <c r="N620" i="8" s="1"/>
  <c r="P620" i="8" s="1"/>
  <c r="R620" i="8" s="1"/>
  <c r="T620" i="8" s="1"/>
  <c r="F124" i="8"/>
  <c r="H124" i="8" s="1"/>
  <c r="J124" i="8" s="1"/>
  <c r="L124" i="8" s="1"/>
  <c r="N124" i="8" s="1"/>
  <c r="P124" i="8" s="1"/>
  <c r="R124" i="8" s="1"/>
  <c r="T124" i="8" s="1"/>
  <c r="H125" i="8"/>
  <c r="J125" i="8" s="1"/>
  <c r="L125" i="8" s="1"/>
  <c r="N125" i="8" s="1"/>
  <c r="P125" i="8" s="1"/>
  <c r="R125" i="8" s="1"/>
  <c r="T125" i="8" s="1"/>
  <c r="F641" i="8"/>
  <c r="H641" i="8" s="1"/>
  <c r="J641" i="8" s="1"/>
  <c r="L641" i="8" s="1"/>
  <c r="N641" i="8" s="1"/>
  <c r="P641" i="8" s="1"/>
  <c r="R641" i="8" s="1"/>
  <c r="T641" i="8" s="1"/>
  <c r="H642" i="8"/>
  <c r="J642" i="8" s="1"/>
  <c r="L642" i="8" s="1"/>
  <c r="N642" i="8" s="1"/>
  <c r="P642" i="8" s="1"/>
  <c r="R642" i="8" s="1"/>
  <c r="T642" i="8" s="1"/>
  <c r="F562" i="8"/>
  <c r="H563" i="8"/>
  <c r="J563" i="8" s="1"/>
  <c r="L563" i="8" s="1"/>
  <c r="N563" i="8" s="1"/>
  <c r="P563" i="8" s="1"/>
  <c r="R563" i="8" s="1"/>
  <c r="T563" i="8" s="1"/>
  <c r="H388" i="8"/>
  <c r="J388" i="8" s="1"/>
  <c r="L388" i="8" s="1"/>
  <c r="N388" i="8" s="1"/>
  <c r="P388" i="8" s="1"/>
  <c r="R388" i="8" s="1"/>
  <c r="T388" i="8" s="1"/>
  <c r="F183" i="8"/>
  <c r="H184" i="8"/>
  <c r="J184" i="8" s="1"/>
  <c r="L184" i="8" s="1"/>
  <c r="N184" i="8" s="1"/>
  <c r="P184" i="8" s="1"/>
  <c r="R184" i="8" s="1"/>
  <c r="T184" i="8" s="1"/>
  <c r="F688" i="8"/>
  <c r="H688" i="8" s="1"/>
  <c r="J688" i="8" s="1"/>
  <c r="L688" i="8" s="1"/>
  <c r="N688" i="8" s="1"/>
  <c r="P688" i="8" s="1"/>
  <c r="R688" i="8" s="1"/>
  <c r="T688" i="8" s="1"/>
  <c r="H689" i="8"/>
  <c r="J689" i="8" s="1"/>
  <c r="L689" i="8" s="1"/>
  <c r="N689" i="8" s="1"/>
  <c r="P689" i="8" s="1"/>
  <c r="R689" i="8" s="1"/>
  <c r="T689" i="8" s="1"/>
  <c r="F230" i="8"/>
  <c r="H230" i="8" s="1"/>
  <c r="J230" i="8" s="1"/>
  <c r="L230" i="8" s="1"/>
  <c r="N230" i="8" s="1"/>
  <c r="P230" i="8" s="1"/>
  <c r="R230" i="8" s="1"/>
  <c r="T230" i="8" s="1"/>
  <c r="H231" i="8"/>
  <c r="J231" i="8" s="1"/>
  <c r="L231" i="8" s="1"/>
  <c r="N231" i="8" s="1"/>
  <c r="P231" i="8" s="1"/>
  <c r="R231" i="8" s="1"/>
  <c r="T231" i="8" s="1"/>
  <c r="F466" i="8"/>
  <c r="H467" i="8"/>
  <c r="J467" i="8" s="1"/>
  <c r="L467" i="8" s="1"/>
  <c r="N467" i="8" s="1"/>
  <c r="P467" i="8" s="1"/>
  <c r="R467" i="8" s="1"/>
  <c r="T467" i="8" s="1"/>
  <c r="F648" i="8"/>
  <c r="H649" i="8"/>
  <c r="J649" i="8" s="1"/>
  <c r="L649" i="8" s="1"/>
  <c r="N649" i="8" s="1"/>
  <c r="P649" i="8" s="1"/>
  <c r="R649" i="8" s="1"/>
  <c r="T649" i="8" s="1"/>
  <c r="F603" i="8"/>
  <c r="H603" i="8" s="1"/>
  <c r="J603" i="8" s="1"/>
  <c r="L603" i="8" s="1"/>
  <c r="N603" i="8" s="1"/>
  <c r="P603" i="8" s="1"/>
  <c r="R603" i="8" s="1"/>
  <c r="T603" i="8" s="1"/>
  <c r="H605" i="8"/>
  <c r="J605" i="8" s="1"/>
  <c r="L605" i="8" s="1"/>
  <c r="N605" i="8" s="1"/>
  <c r="P605" i="8" s="1"/>
  <c r="R605" i="8" s="1"/>
  <c r="T605" i="8" s="1"/>
  <c r="F413" i="8"/>
  <c r="H414" i="8"/>
  <c r="J414" i="8" s="1"/>
  <c r="L414" i="8" s="1"/>
  <c r="N414" i="8" s="1"/>
  <c r="P414" i="8" s="1"/>
  <c r="R414" i="8" s="1"/>
  <c r="T414" i="8" s="1"/>
  <c r="F484" i="8"/>
  <c r="H485" i="8"/>
  <c r="J485" i="8" s="1"/>
  <c r="L485" i="8" s="1"/>
  <c r="N485" i="8" s="1"/>
  <c r="P485" i="8" s="1"/>
  <c r="R485" i="8" s="1"/>
  <c r="T485" i="8" s="1"/>
  <c r="F146" i="8"/>
  <c r="F662" i="8"/>
  <c r="H663" i="8"/>
  <c r="J663" i="8" s="1"/>
  <c r="L663" i="8" s="1"/>
  <c r="N663" i="8" s="1"/>
  <c r="P663" i="8" s="1"/>
  <c r="R663" i="8" s="1"/>
  <c r="T663" i="8" s="1"/>
  <c r="F634" i="8"/>
  <c r="H635" i="8"/>
  <c r="J635" i="8" s="1"/>
  <c r="L635" i="8" s="1"/>
  <c r="N635" i="8" s="1"/>
  <c r="P635" i="8" s="1"/>
  <c r="R635" i="8" s="1"/>
  <c r="T635" i="8" s="1"/>
  <c r="F194" i="8"/>
  <c r="H194" i="8" s="1"/>
  <c r="J194" i="8" s="1"/>
  <c r="L194" i="8" s="1"/>
  <c r="N194" i="8" s="1"/>
  <c r="P194" i="8" s="1"/>
  <c r="R194" i="8" s="1"/>
  <c r="T194" i="8" s="1"/>
  <c r="H195" i="8"/>
  <c r="J195" i="8" s="1"/>
  <c r="L195" i="8" s="1"/>
  <c r="N195" i="8" s="1"/>
  <c r="P195" i="8" s="1"/>
  <c r="R195" i="8" s="1"/>
  <c r="T195" i="8" s="1"/>
  <c r="F401" i="8"/>
  <c r="H401" i="8" s="1"/>
  <c r="J401" i="8" s="1"/>
  <c r="L401" i="8" s="1"/>
  <c r="N401" i="8" s="1"/>
  <c r="P401" i="8" s="1"/>
  <c r="R401" i="8" s="1"/>
  <c r="T401" i="8" s="1"/>
  <c r="H402" i="8"/>
  <c r="J402" i="8" s="1"/>
  <c r="L402" i="8" s="1"/>
  <c r="N402" i="8" s="1"/>
  <c r="P402" i="8" s="1"/>
  <c r="R402" i="8" s="1"/>
  <c r="T402" i="8" s="1"/>
  <c r="F25" i="8"/>
  <c r="H26" i="8"/>
  <c r="J26" i="8" s="1"/>
  <c r="L26" i="8" s="1"/>
  <c r="N26" i="8" s="1"/>
  <c r="P26" i="8" s="1"/>
  <c r="R26" i="8" s="1"/>
  <c r="T26" i="8" s="1"/>
  <c r="F175" i="8"/>
  <c r="H176" i="8"/>
  <c r="J176" i="8" s="1"/>
  <c r="L176" i="8" s="1"/>
  <c r="N176" i="8" s="1"/>
  <c r="P176" i="8" s="1"/>
  <c r="R176" i="8" s="1"/>
  <c r="T176" i="8" s="1"/>
  <c r="F339" i="8"/>
  <c r="H339" i="8" s="1"/>
  <c r="J339" i="8" s="1"/>
  <c r="L339" i="8" s="1"/>
  <c r="N339" i="8" s="1"/>
  <c r="P339" i="8" s="1"/>
  <c r="R339" i="8" s="1"/>
  <c r="T339" i="8" s="1"/>
  <c r="H340" i="8"/>
  <c r="J340" i="8" s="1"/>
  <c r="L340" i="8" s="1"/>
  <c r="N340" i="8" s="1"/>
  <c r="P340" i="8" s="1"/>
  <c r="R340" i="8" s="1"/>
  <c r="T340" i="8" s="1"/>
  <c r="F269" i="8"/>
  <c r="H270" i="8"/>
  <c r="J270" i="8" s="1"/>
  <c r="L270" i="8" s="1"/>
  <c r="N270" i="8" s="1"/>
  <c r="P270" i="8" s="1"/>
  <c r="R270" i="8" s="1"/>
  <c r="T270" i="8" s="1"/>
  <c r="F344" i="8"/>
  <c r="H344" i="8" s="1"/>
  <c r="J344" i="8" s="1"/>
  <c r="L344" i="8" s="1"/>
  <c r="N344" i="8" s="1"/>
  <c r="P344" i="8" s="1"/>
  <c r="R344" i="8" s="1"/>
  <c r="T344" i="8" s="1"/>
  <c r="H352" i="8"/>
  <c r="J352" i="8" s="1"/>
  <c r="L352" i="8" s="1"/>
  <c r="N352" i="8" s="1"/>
  <c r="P352" i="8" s="1"/>
  <c r="R352" i="8" s="1"/>
  <c r="T352" i="8" s="1"/>
  <c r="F238" i="8"/>
  <c r="H239" i="8"/>
  <c r="J239" i="8" s="1"/>
  <c r="L239" i="8" s="1"/>
  <c r="N239" i="8" s="1"/>
  <c r="P239" i="8" s="1"/>
  <c r="R239" i="8" s="1"/>
  <c r="T239" i="8" s="1"/>
  <c r="F92" i="8"/>
  <c r="H93" i="8"/>
  <c r="J93" i="8" s="1"/>
  <c r="L93" i="8" s="1"/>
  <c r="N93" i="8" s="1"/>
  <c r="P93" i="8" s="1"/>
  <c r="R93" i="8" s="1"/>
  <c r="T93" i="8" s="1"/>
  <c r="F334" i="8"/>
  <c r="H335" i="8"/>
  <c r="J335" i="8" s="1"/>
  <c r="L335" i="8" s="1"/>
  <c r="N335" i="8" s="1"/>
  <c r="P335" i="8" s="1"/>
  <c r="R335" i="8" s="1"/>
  <c r="T335" i="8" s="1"/>
  <c r="F97" i="8"/>
  <c r="H97" i="8" s="1"/>
  <c r="J97" i="8" s="1"/>
  <c r="L97" i="8" s="1"/>
  <c r="N97" i="8" s="1"/>
  <c r="P97" i="8" s="1"/>
  <c r="R97" i="8" s="1"/>
  <c r="T97" i="8" s="1"/>
  <c r="H98" i="8"/>
  <c r="J98" i="8" s="1"/>
  <c r="L98" i="8" s="1"/>
  <c r="N98" i="8" s="1"/>
  <c r="P98" i="8" s="1"/>
  <c r="R98" i="8" s="1"/>
  <c r="T98" i="8" s="1"/>
  <c r="F205" i="8"/>
  <c r="H206" i="8"/>
  <c r="J206" i="8" s="1"/>
  <c r="L206" i="8" s="1"/>
  <c r="N206" i="8" s="1"/>
  <c r="P206" i="8" s="1"/>
  <c r="R206" i="8" s="1"/>
  <c r="T206" i="8" s="1"/>
  <c r="H61" i="8" l="1"/>
  <c r="J61" i="8" s="1"/>
  <c r="L61" i="8" s="1"/>
  <c r="N61" i="8" s="1"/>
  <c r="P61" i="8" s="1"/>
  <c r="R61" i="8" s="1"/>
  <c r="T61" i="8" s="1"/>
  <c r="J619" i="8"/>
  <c r="H618" i="8"/>
  <c r="F102" i="8"/>
  <c r="H102" i="8" s="1"/>
  <c r="J102" i="8" s="1"/>
  <c r="L102" i="8" s="1"/>
  <c r="N102" i="8" s="1"/>
  <c r="P102" i="8" s="1"/>
  <c r="R102" i="8" s="1"/>
  <c r="T102" i="8" s="1"/>
  <c r="H146" i="8"/>
  <c r="J146" i="8" s="1"/>
  <c r="L146" i="8" s="1"/>
  <c r="N146" i="8" s="1"/>
  <c r="P146" i="8" s="1"/>
  <c r="R146" i="8" s="1"/>
  <c r="T146" i="8" s="1"/>
  <c r="F647" i="8"/>
  <c r="H648" i="8"/>
  <c r="J648" i="8" s="1"/>
  <c r="L648" i="8" s="1"/>
  <c r="N648" i="8" s="1"/>
  <c r="P648" i="8" s="1"/>
  <c r="R648" i="8" s="1"/>
  <c r="T648" i="8" s="1"/>
  <c r="H25" i="8"/>
  <c r="J25" i="8" s="1"/>
  <c r="L25" i="8" s="1"/>
  <c r="N25" i="8" s="1"/>
  <c r="P25" i="8" s="1"/>
  <c r="R25" i="8" s="1"/>
  <c r="T25" i="8" s="1"/>
  <c r="F24" i="8"/>
  <c r="F661" i="8"/>
  <c r="H662" i="8"/>
  <c r="J662" i="8" s="1"/>
  <c r="L662" i="8" s="1"/>
  <c r="N662" i="8" s="1"/>
  <c r="P662" i="8" s="1"/>
  <c r="R662" i="8" s="1"/>
  <c r="T662" i="8" s="1"/>
  <c r="H509" i="8"/>
  <c r="J509" i="8" s="1"/>
  <c r="L509" i="8" s="1"/>
  <c r="N509" i="8" s="1"/>
  <c r="P509" i="8" s="1"/>
  <c r="R509" i="8" s="1"/>
  <c r="T509" i="8" s="1"/>
  <c r="F508" i="8"/>
  <c r="F454" i="8"/>
  <c r="H454" i="8" s="1"/>
  <c r="J454" i="8" s="1"/>
  <c r="L454" i="8" s="1"/>
  <c r="N454" i="8" s="1"/>
  <c r="P454" i="8" s="1"/>
  <c r="R454" i="8" s="1"/>
  <c r="T454" i="8" s="1"/>
  <c r="H455" i="8"/>
  <c r="J455" i="8" s="1"/>
  <c r="L455" i="8" s="1"/>
  <c r="N455" i="8" s="1"/>
  <c r="P455" i="8" s="1"/>
  <c r="R455" i="8" s="1"/>
  <c r="T455" i="8" s="1"/>
  <c r="H613" i="8"/>
  <c r="J613" i="8" s="1"/>
  <c r="L613" i="8" s="1"/>
  <c r="N613" i="8" s="1"/>
  <c r="P613" i="8" s="1"/>
  <c r="R613" i="8" s="1"/>
  <c r="T613" i="8" s="1"/>
  <c r="H634" i="8"/>
  <c r="J634" i="8" s="1"/>
  <c r="L634" i="8" s="1"/>
  <c r="N634" i="8" s="1"/>
  <c r="P634" i="8" s="1"/>
  <c r="R634" i="8" s="1"/>
  <c r="T634" i="8" s="1"/>
  <c r="F633" i="8"/>
  <c r="F412" i="8"/>
  <c r="H413" i="8"/>
  <c r="J413" i="8" s="1"/>
  <c r="L413" i="8" s="1"/>
  <c r="N413" i="8" s="1"/>
  <c r="P413" i="8" s="1"/>
  <c r="R413" i="8" s="1"/>
  <c r="T413" i="8" s="1"/>
  <c r="H183" i="8"/>
  <c r="J183" i="8" s="1"/>
  <c r="L183" i="8" s="1"/>
  <c r="N183" i="8" s="1"/>
  <c r="P183" i="8" s="1"/>
  <c r="R183" i="8" s="1"/>
  <c r="T183" i="8" s="1"/>
  <c r="F182" i="8"/>
  <c r="H562" i="8"/>
  <c r="J562" i="8" s="1"/>
  <c r="L562" i="8" s="1"/>
  <c r="N562" i="8" s="1"/>
  <c r="P562" i="8" s="1"/>
  <c r="R562" i="8" s="1"/>
  <c r="T562" i="8" s="1"/>
  <c r="F561" i="8"/>
  <c r="F483" i="8"/>
  <c r="H484" i="8"/>
  <c r="J484" i="8" s="1"/>
  <c r="L484" i="8" s="1"/>
  <c r="N484" i="8" s="1"/>
  <c r="P484" i="8" s="1"/>
  <c r="R484" i="8" s="1"/>
  <c r="T484" i="8" s="1"/>
  <c r="H466" i="8"/>
  <c r="J466" i="8" s="1"/>
  <c r="L466" i="8" s="1"/>
  <c r="N466" i="8" s="1"/>
  <c r="P466" i="8" s="1"/>
  <c r="R466" i="8" s="1"/>
  <c r="T466" i="8" s="1"/>
  <c r="F460" i="8"/>
  <c r="F387" i="8"/>
  <c r="F625" i="8"/>
  <c r="H626" i="8"/>
  <c r="J626" i="8" s="1"/>
  <c r="L626" i="8" s="1"/>
  <c r="N626" i="8" s="1"/>
  <c r="P626" i="8" s="1"/>
  <c r="R626" i="8" s="1"/>
  <c r="T626" i="8" s="1"/>
  <c r="F670" i="8"/>
  <c r="H670" i="8" s="1"/>
  <c r="J670" i="8" s="1"/>
  <c r="L670" i="8" s="1"/>
  <c r="N670" i="8" s="1"/>
  <c r="P670" i="8" s="1"/>
  <c r="R670" i="8" s="1"/>
  <c r="T670" i="8" s="1"/>
  <c r="H679" i="8"/>
  <c r="J679" i="8" s="1"/>
  <c r="L679" i="8" s="1"/>
  <c r="N679" i="8" s="1"/>
  <c r="P679" i="8" s="1"/>
  <c r="R679" i="8" s="1"/>
  <c r="T679" i="8" s="1"/>
  <c r="F590" i="8"/>
  <c r="H591" i="8"/>
  <c r="J591" i="8" s="1"/>
  <c r="L591" i="8" s="1"/>
  <c r="N591" i="8" s="1"/>
  <c r="P591" i="8" s="1"/>
  <c r="R591" i="8" s="1"/>
  <c r="T591" i="8" s="1"/>
  <c r="F597" i="8"/>
  <c r="F596" i="8" s="1"/>
  <c r="H598" i="8"/>
  <c r="J598" i="8" s="1"/>
  <c r="L598" i="8" s="1"/>
  <c r="N598" i="8" s="1"/>
  <c r="P598" i="8" s="1"/>
  <c r="R598" i="8" s="1"/>
  <c r="T598" i="8" s="1"/>
  <c r="F36" i="8"/>
  <c r="H36" i="8" s="1"/>
  <c r="J36" i="8" s="1"/>
  <c r="L36" i="8" s="1"/>
  <c r="N36" i="8" s="1"/>
  <c r="P36" i="8" s="1"/>
  <c r="R36" i="8" s="1"/>
  <c r="T36" i="8" s="1"/>
  <c r="H37" i="8"/>
  <c r="J37" i="8" s="1"/>
  <c r="L37" i="8" s="1"/>
  <c r="N37" i="8" s="1"/>
  <c r="P37" i="8" s="1"/>
  <c r="R37" i="8" s="1"/>
  <c r="T37" i="8" s="1"/>
  <c r="F654" i="8"/>
  <c r="H655" i="8"/>
  <c r="J655" i="8" s="1"/>
  <c r="L655" i="8" s="1"/>
  <c r="N655" i="8" s="1"/>
  <c r="P655" i="8" s="1"/>
  <c r="R655" i="8" s="1"/>
  <c r="T655" i="8" s="1"/>
  <c r="F333" i="8"/>
  <c r="H334" i="8"/>
  <c r="J334" i="8" s="1"/>
  <c r="L334" i="8" s="1"/>
  <c r="N334" i="8" s="1"/>
  <c r="P334" i="8" s="1"/>
  <c r="R334" i="8" s="1"/>
  <c r="T334" i="8" s="1"/>
  <c r="F237" i="8"/>
  <c r="H238" i="8"/>
  <c r="J238" i="8" s="1"/>
  <c r="L238" i="8" s="1"/>
  <c r="N238" i="8" s="1"/>
  <c r="P238" i="8" s="1"/>
  <c r="R238" i="8" s="1"/>
  <c r="T238" i="8" s="1"/>
  <c r="F268" i="8"/>
  <c r="H268" i="8" s="1"/>
  <c r="J268" i="8" s="1"/>
  <c r="L268" i="8" s="1"/>
  <c r="N268" i="8" s="1"/>
  <c r="P268" i="8" s="1"/>
  <c r="R268" i="8" s="1"/>
  <c r="T268" i="8" s="1"/>
  <c r="H269" i="8"/>
  <c r="J269" i="8" s="1"/>
  <c r="L269" i="8" s="1"/>
  <c r="N269" i="8" s="1"/>
  <c r="P269" i="8" s="1"/>
  <c r="R269" i="8" s="1"/>
  <c r="T269" i="8" s="1"/>
  <c r="H205" i="8"/>
  <c r="J205" i="8" s="1"/>
  <c r="L205" i="8" s="1"/>
  <c r="N205" i="8" s="1"/>
  <c r="P205" i="8" s="1"/>
  <c r="R205" i="8" s="1"/>
  <c r="T205" i="8" s="1"/>
  <c r="F204" i="8"/>
  <c r="F91" i="8"/>
  <c r="H92" i="8"/>
  <c r="J92" i="8" s="1"/>
  <c r="L92" i="8" s="1"/>
  <c r="N92" i="8" s="1"/>
  <c r="P92" i="8" s="1"/>
  <c r="R92" i="8" s="1"/>
  <c r="T92" i="8" s="1"/>
  <c r="F174" i="8"/>
  <c r="H175" i="8"/>
  <c r="J175" i="8" s="1"/>
  <c r="L175" i="8" s="1"/>
  <c r="N175" i="8" s="1"/>
  <c r="P175" i="8" s="1"/>
  <c r="R175" i="8" s="1"/>
  <c r="T175" i="8" s="1"/>
  <c r="J618" i="8" l="1"/>
  <c r="L619" i="8"/>
  <c r="H612" i="8"/>
  <c r="J612" i="8" s="1"/>
  <c r="L612" i="8" s="1"/>
  <c r="N612" i="8" s="1"/>
  <c r="P612" i="8" s="1"/>
  <c r="R612" i="8" s="1"/>
  <c r="T612" i="8" s="1"/>
  <c r="F589" i="8"/>
  <c r="H589" i="8" s="1"/>
  <c r="J589" i="8" s="1"/>
  <c r="L589" i="8" s="1"/>
  <c r="N589" i="8" s="1"/>
  <c r="P589" i="8" s="1"/>
  <c r="R589" i="8" s="1"/>
  <c r="T589" i="8" s="1"/>
  <c r="H590" i="8"/>
  <c r="J590" i="8" s="1"/>
  <c r="L590" i="8" s="1"/>
  <c r="N590" i="8" s="1"/>
  <c r="P590" i="8" s="1"/>
  <c r="R590" i="8" s="1"/>
  <c r="T590" i="8" s="1"/>
  <c r="F624" i="8"/>
  <c r="H624" i="8" s="1"/>
  <c r="J624" i="8" s="1"/>
  <c r="L624" i="8" s="1"/>
  <c r="N624" i="8" s="1"/>
  <c r="P624" i="8" s="1"/>
  <c r="R624" i="8" s="1"/>
  <c r="T624" i="8" s="1"/>
  <c r="H625" i="8"/>
  <c r="J625" i="8" s="1"/>
  <c r="L625" i="8" s="1"/>
  <c r="N625" i="8" s="1"/>
  <c r="P625" i="8" s="1"/>
  <c r="R625" i="8" s="1"/>
  <c r="T625" i="8" s="1"/>
  <c r="H182" i="8"/>
  <c r="J182" i="8" s="1"/>
  <c r="L182" i="8" s="1"/>
  <c r="N182" i="8" s="1"/>
  <c r="P182" i="8" s="1"/>
  <c r="R182" i="8" s="1"/>
  <c r="T182" i="8" s="1"/>
  <c r="F181" i="8"/>
  <c r="H181" i="8" s="1"/>
  <c r="J181" i="8" s="1"/>
  <c r="L181" i="8" s="1"/>
  <c r="N181" i="8" s="1"/>
  <c r="P181" i="8" s="1"/>
  <c r="R181" i="8" s="1"/>
  <c r="T181" i="8" s="1"/>
  <c r="F632" i="8"/>
  <c r="H633" i="8"/>
  <c r="J633" i="8" s="1"/>
  <c r="L633" i="8" s="1"/>
  <c r="N633" i="8" s="1"/>
  <c r="P633" i="8" s="1"/>
  <c r="R633" i="8" s="1"/>
  <c r="T633" i="8" s="1"/>
  <c r="F482" i="8"/>
  <c r="H483" i="8"/>
  <c r="J483" i="8" s="1"/>
  <c r="L483" i="8" s="1"/>
  <c r="N483" i="8" s="1"/>
  <c r="P483" i="8" s="1"/>
  <c r="R483" i="8" s="1"/>
  <c r="T483" i="8" s="1"/>
  <c r="H661" i="8"/>
  <c r="J661" i="8" s="1"/>
  <c r="L661" i="8" s="1"/>
  <c r="N661" i="8" s="1"/>
  <c r="P661" i="8" s="1"/>
  <c r="R661" i="8" s="1"/>
  <c r="T661" i="8" s="1"/>
  <c r="F660" i="8"/>
  <c r="H660" i="8" s="1"/>
  <c r="J660" i="8" s="1"/>
  <c r="L660" i="8" s="1"/>
  <c r="N660" i="8" s="1"/>
  <c r="P660" i="8" s="1"/>
  <c r="R660" i="8" s="1"/>
  <c r="T660" i="8" s="1"/>
  <c r="H597" i="8"/>
  <c r="J597" i="8" s="1"/>
  <c r="L597" i="8" s="1"/>
  <c r="N597" i="8" s="1"/>
  <c r="P597" i="8" s="1"/>
  <c r="R597" i="8" s="1"/>
  <c r="T597" i="8" s="1"/>
  <c r="F453" i="8"/>
  <c r="H453" i="8" s="1"/>
  <c r="J453" i="8" s="1"/>
  <c r="L453" i="8" s="1"/>
  <c r="N453" i="8" s="1"/>
  <c r="P453" i="8" s="1"/>
  <c r="R453" i="8" s="1"/>
  <c r="T453" i="8" s="1"/>
  <c r="H460" i="8"/>
  <c r="J460" i="8" s="1"/>
  <c r="L460" i="8" s="1"/>
  <c r="N460" i="8" s="1"/>
  <c r="P460" i="8" s="1"/>
  <c r="R460" i="8" s="1"/>
  <c r="T460" i="8" s="1"/>
  <c r="H561" i="8"/>
  <c r="J561" i="8" s="1"/>
  <c r="L561" i="8" s="1"/>
  <c r="N561" i="8" s="1"/>
  <c r="P561" i="8" s="1"/>
  <c r="R561" i="8" s="1"/>
  <c r="T561" i="8" s="1"/>
  <c r="F560" i="8"/>
  <c r="H560" i="8" s="1"/>
  <c r="J560" i="8" s="1"/>
  <c r="L560" i="8" s="1"/>
  <c r="N560" i="8" s="1"/>
  <c r="P560" i="8" s="1"/>
  <c r="R560" i="8" s="1"/>
  <c r="T560" i="8" s="1"/>
  <c r="F507" i="8"/>
  <c r="H508" i="8"/>
  <c r="J508" i="8" s="1"/>
  <c r="L508" i="8" s="1"/>
  <c r="N508" i="8" s="1"/>
  <c r="P508" i="8" s="1"/>
  <c r="R508" i="8" s="1"/>
  <c r="T508" i="8" s="1"/>
  <c r="H24" i="8"/>
  <c r="J24" i="8" s="1"/>
  <c r="L24" i="8" s="1"/>
  <c r="N24" i="8" s="1"/>
  <c r="P24" i="8" s="1"/>
  <c r="R24" i="8" s="1"/>
  <c r="T24" i="8" s="1"/>
  <c r="F23" i="8"/>
  <c r="H23" i="8" s="1"/>
  <c r="J23" i="8" s="1"/>
  <c r="L23" i="8" s="1"/>
  <c r="N23" i="8" s="1"/>
  <c r="P23" i="8" s="1"/>
  <c r="R23" i="8" s="1"/>
  <c r="T23" i="8" s="1"/>
  <c r="F386" i="8"/>
  <c r="H386" i="8" s="1"/>
  <c r="J386" i="8" s="1"/>
  <c r="L386" i="8" s="1"/>
  <c r="N386" i="8" s="1"/>
  <c r="P386" i="8" s="1"/>
  <c r="R386" i="8" s="1"/>
  <c r="T386" i="8" s="1"/>
  <c r="H387" i="8"/>
  <c r="J387" i="8" s="1"/>
  <c r="L387" i="8" s="1"/>
  <c r="N387" i="8" s="1"/>
  <c r="P387" i="8" s="1"/>
  <c r="R387" i="8" s="1"/>
  <c r="T387" i="8" s="1"/>
  <c r="F646" i="8"/>
  <c r="H646" i="8" s="1"/>
  <c r="J646" i="8" s="1"/>
  <c r="L646" i="8" s="1"/>
  <c r="N646" i="8" s="1"/>
  <c r="P646" i="8" s="1"/>
  <c r="R646" i="8" s="1"/>
  <c r="T646" i="8" s="1"/>
  <c r="H647" i="8"/>
  <c r="J647" i="8" s="1"/>
  <c r="L647" i="8" s="1"/>
  <c r="N647" i="8" s="1"/>
  <c r="P647" i="8" s="1"/>
  <c r="R647" i="8" s="1"/>
  <c r="T647" i="8" s="1"/>
  <c r="F653" i="8"/>
  <c r="H653" i="8" s="1"/>
  <c r="J653" i="8" s="1"/>
  <c r="L653" i="8" s="1"/>
  <c r="N653" i="8" s="1"/>
  <c r="P653" i="8" s="1"/>
  <c r="R653" i="8" s="1"/>
  <c r="T653" i="8" s="1"/>
  <c r="H654" i="8"/>
  <c r="J654" i="8" s="1"/>
  <c r="L654" i="8" s="1"/>
  <c r="N654" i="8" s="1"/>
  <c r="P654" i="8" s="1"/>
  <c r="R654" i="8" s="1"/>
  <c r="T654" i="8" s="1"/>
  <c r="F411" i="8"/>
  <c r="H411" i="8" s="1"/>
  <c r="J411" i="8" s="1"/>
  <c r="L411" i="8" s="1"/>
  <c r="N411" i="8" s="1"/>
  <c r="P411" i="8" s="1"/>
  <c r="R411" i="8" s="1"/>
  <c r="T411" i="8" s="1"/>
  <c r="H412" i="8"/>
  <c r="J412" i="8" s="1"/>
  <c r="L412" i="8" s="1"/>
  <c r="N412" i="8" s="1"/>
  <c r="P412" i="8" s="1"/>
  <c r="R412" i="8" s="1"/>
  <c r="T412" i="8" s="1"/>
  <c r="H91" i="8"/>
  <c r="J91" i="8" s="1"/>
  <c r="L91" i="8" s="1"/>
  <c r="N91" i="8" s="1"/>
  <c r="P91" i="8" s="1"/>
  <c r="R91" i="8" s="1"/>
  <c r="T91" i="8" s="1"/>
  <c r="F173" i="8"/>
  <c r="H173" i="8" s="1"/>
  <c r="J173" i="8" s="1"/>
  <c r="L173" i="8" s="1"/>
  <c r="N173" i="8" s="1"/>
  <c r="P173" i="8" s="1"/>
  <c r="R173" i="8" s="1"/>
  <c r="T173" i="8" s="1"/>
  <c r="H174" i="8"/>
  <c r="J174" i="8" s="1"/>
  <c r="L174" i="8" s="1"/>
  <c r="N174" i="8" s="1"/>
  <c r="P174" i="8" s="1"/>
  <c r="R174" i="8" s="1"/>
  <c r="T174" i="8" s="1"/>
  <c r="H237" i="8"/>
  <c r="J237" i="8" s="1"/>
  <c r="L237" i="8" s="1"/>
  <c r="N237" i="8" s="1"/>
  <c r="P237" i="8" s="1"/>
  <c r="R237" i="8" s="1"/>
  <c r="T237" i="8" s="1"/>
  <c r="F229" i="8"/>
  <c r="H333" i="8"/>
  <c r="J333" i="8" s="1"/>
  <c r="L333" i="8" s="1"/>
  <c r="N333" i="8" s="1"/>
  <c r="P333" i="8" s="1"/>
  <c r="R333" i="8" s="1"/>
  <c r="T333" i="8" s="1"/>
  <c r="F332" i="8"/>
  <c r="F203" i="8"/>
  <c r="H204" i="8"/>
  <c r="J204" i="8" s="1"/>
  <c r="L204" i="8" s="1"/>
  <c r="N204" i="8" s="1"/>
  <c r="P204" i="8" s="1"/>
  <c r="R204" i="8" s="1"/>
  <c r="T204" i="8" s="1"/>
  <c r="L618" i="8" l="1"/>
  <c r="N619" i="8"/>
  <c r="F8" i="8"/>
  <c r="H8" i="8" s="1"/>
  <c r="J8" i="8" s="1"/>
  <c r="L8" i="8" s="1"/>
  <c r="N8" i="8" s="1"/>
  <c r="P8" i="8" s="1"/>
  <c r="R8" i="8" s="1"/>
  <c r="T8" i="8" s="1"/>
  <c r="F631" i="8"/>
  <c r="H631" i="8" s="1"/>
  <c r="J631" i="8" s="1"/>
  <c r="L631" i="8" s="1"/>
  <c r="N631" i="8" s="1"/>
  <c r="P631" i="8" s="1"/>
  <c r="R631" i="8" s="1"/>
  <c r="T631" i="8" s="1"/>
  <c r="H632" i="8"/>
  <c r="J632" i="8" s="1"/>
  <c r="L632" i="8" s="1"/>
  <c r="N632" i="8" s="1"/>
  <c r="P632" i="8" s="1"/>
  <c r="R632" i="8" s="1"/>
  <c r="T632" i="8" s="1"/>
  <c r="F588" i="8"/>
  <c r="H596" i="8"/>
  <c r="J596" i="8" s="1"/>
  <c r="L596" i="8" s="1"/>
  <c r="N596" i="8" s="1"/>
  <c r="P596" i="8" s="1"/>
  <c r="R596" i="8" s="1"/>
  <c r="T596" i="8" s="1"/>
  <c r="H507" i="8"/>
  <c r="J507" i="8" s="1"/>
  <c r="L507" i="8" s="1"/>
  <c r="N507" i="8" s="1"/>
  <c r="P507" i="8" s="1"/>
  <c r="R507" i="8" s="1"/>
  <c r="T507" i="8" s="1"/>
  <c r="F506" i="8"/>
  <c r="H506" i="8" s="1"/>
  <c r="J506" i="8" s="1"/>
  <c r="L506" i="8" s="1"/>
  <c r="N506" i="8" s="1"/>
  <c r="P506" i="8" s="1"/>
  <c r="R506" i="8" s="1"/>
  <c r="F385" i="8"/>
  <c r="H385" i="8" s="1"/>
  <c r="J385" i="8" s="1"/>
  <c r="L385" i="8" s="1"/>
  <c r="N385" i="8" s="1"/>
  <c r="P385" i="8" s="1"/>
  <c r="R385" i="8" s="1"/>
  <c r="T385" i="8" s="1"/>
  <c r="H482" i="8"/>
  <c r="J482" i="8" s="1"/>
  <c r="L482" i="8" s="1"/>
  <c r="N482" i="8" s="1"/>
  <c r="P482" i="8" s="1"/>
  <c r="R482" i="8" s="1"/>
  <c r="T482" i="8" s="1"/>
  <c r="H229" i="8"/>
  <c r="J229" i="8" s="1"/>
  <c r="L229" i="8" s="1"/>
  <c r="N229" i="8" s="1"/>
  <c r="P229" i="8" s="1"/>
  <c r="R229" i="8" s="1"/>
  <c r="T229" i="8" s="1"/>
  <c r="F228" i="8"/>
  <c r="H228" i="8" s="1"/>
  <c r="J228" i="8" s="1"/>
  <c r="L228" i="8" s="1"/>
  <c r="N228" i="8" s="1"/>
  <c r="P228" i="8" s="1"/>
  <c r="R228" i="8" s="1"/>
  <c r="T228" i="8" s="1"/>
  <c r="F305" i="8"/>
  <c r="H305" i="8" s="1"/>
  <c r="J305" i="8" s="1"/>
  <c r="L305" i="8" s="1"/>
  <c r="N305" i="8" s="1"/>
  <c r="P305" i="8" s="1"/>
  <c r="R305" i="8" s="1"/>
  <c r="T305" i="8" s="1"/>
  <c r="H332" i="8"/>
  <c r="J332" i="8" s="1"/>
  <c r="L332" i="8" s="1"/>
  <c r="N332" i="8" s="1"/>
  <c r="P332" i="8" s="1"/>
  <c r="R332" i="8" s="1"/>
  <c r="T332" i="8" s="1"/>
  <c r="H203" i="8"/>
  <c r="J203" i="8" s="1"/>
  <c r="L203" i="8" s="1"/>
  <c r="N203" i="8" s="1"/>
  <c r="P203" i="8" s="1"/>
  <c r="R203" i="8" s="1"/>
  <c r="T203" i="8" s="1"/>
  <c r="F180" i="8"/>
  <c r="H180" i="8" s="1"/>
  <c r="J180" i="8" s="1"/>
  <c r="L180" i="8" s="1"/>
  <c r="N180" i="8" s="1"/>
  <c r="P180" i="8" s="1"/>
  <c r="R180" i="8" s="1"/>
  <c r="T180" i="8" s="1"/>
  <c r="N618" i="8" l="1"/>
  <c r="P619" i="8"/>
  <c r="H588" i="8"/>
  <c r="J588" i="8" s="1"/>
  <c r="L588" i="8" s="1"/>
  <c r="R588" i="8" s="1"/>
  <c r="T588" i="8" s="1"/>
  <c r="F7" i="8"/>
  <c r="H7" i="8" s="1"/>
  <c r="J7" i="8" s="1"/>
  <c r="L7" i="8" s="1"/>
  <c r="N7" i="8" s="1"/>
  <c r="P618" i="8" l="1"/>
  <c r="R619" i="8"/>
  <c r="R618" i="8" l="1"/>
  <c r="T619" i="8"/>
  <c r="T618" i="8" s="1"/>
</calcChain>
</file>

<file path=xl/sharedStrings.xml><?xml version="1.0" encoding="utf-8"?>
<sst xmlns="http://schemas.openxmlformats.org/spreadsheetml/2006/main" count="18467" uniqueCount="1321">
  <si>
    <t>Наименование дохода</t>
  </si>
  <si>
    <t>Налог, взимаемый в связи с применением упрощенной системы налогообложения</t>
  </si>
  <si>
    <t>Налог на имущество организаций</t>
  </si>
  <si>
    <t>Налог на доходы физических лиц</t>
  </si>
  <si>
    <t>Доходы от сдачи в аренду имущества, составляющего казну муниципальных районов (за исключением земельных участков)</t>
  </si>
  <si>
    <t>Плата за негативное воздействие на окружающую среду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</si>
  <si>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</si>
  <si>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</si>
  <si>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</si>
  <si>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</si>
  <si>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</si>
  <si>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1 11 05075 05 0000 120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</si>
  <si>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</si>
  <si>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</si>
  <si>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Отдел по вопросам культуры Администрации местного самоуправления Моздокского района</t>
  </si>
  <si>
    <t>Управление образования Администрации местного самоуправления Моздокского района</t>
  </si>
  <si>
    <t>Прочие субсидии бюджетам муниципальных районов (снабжение населения топливом)</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</si>
  <si>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</si>
  <si>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 (оздоровление детей)</t>
  </si>
  <si>
    <t>Субвенции бюджетам муниципальных районов на выполнение передаваемых полномочий субъектов Российской Федерации (организация и поддержка учреждений культуры)</t>
  </si>
  <si>
    <t>Субвенции бюджетам муниципальных районов на выполнение передаваемых полномочий субъектов Российской Федерации (расчет и предоставление дотаций бюджетам поселений)</t>
  </si>
  <si>
    <t>Субвенции бюджетам муниципальных районов на  выполнение передаваемых полномочий субъектов Российской Федерации  (организация деятельности административных комиссий)</t>
  </si>
  <si>
    <t>Субвенции бюджетам  муниципальных районов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</si>
  <si>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</si>
  <si>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бюджетной классификации Российской Федерации</t>
  </si>
  <si>
    <t>Сумма</t>
  </si>
  <si>
    <t>ВСЕГО ДОХОДОВ</t>
  </si>
  <si>
    <t>1 00 00000 00 0000 000</t>
  </si>
  <si>
    <t>НАЛОГОВЫЕ И НЕНАЛОГОВЫЕ ДОХОДЫ</t>
  </si>
  <si>
    <t>1 01 00000 00 0000 000</t>
  </si>
  <si>
    <t>Налоги на прибыль, доходы</t>
  </si>
  <si>
    <t>1 01 02000 01 0000 110</t>
  </si>
  <si>
    <t>1 03 00000 00 0000 000</t>
  </si>
  <si>
    <t>1 05 00000 00 0000 000</t>
  </si>
  <si>
    <t>Налоги на совокупный доход</t>
  </si>
  <si>
    <t>1 05 03000 01 0000 110</t>
  </si>
  <si>
    <t>Единый сельскохозяйственный налог</t>
  </si>
  <si>
    <t>1 05 04000 02 0000 110</t>
  </si>
  <si>
    <t>1 06 00000 00 0000 000</t>
  </si>
  <si>
    <t xml:space="preserve">Налоги на имущество </t>
  </si>
  <si>
    <t>1 06 02000 02 0000 110</t>
  </si>
  <si>
    <t>Государственная пошлина</t>
  </si>
  <si>
    <t>1 11 00000 00 0000 000</t>
  </si>
  <si>
    <t>Доходы от использования имущества, находящегося в государственной и муниципальной собственности, в т.ч.:</t>
  </si>
  <si>
    <t>Платежи при пользовании природными ресурсами</t>
  </si>
  <si>
    <t>1 12 01000 01 0000 120</t>
  </si>
  <si>
    <t>1 14 00000 00 0000 000</t>
  </si>
  <si>
    <t>Доходы от продажи материальных и нематериальных активов</t>
  </si>
  <si>
    <t>1 16 00000 00 0000 000</t>
  </si>
  <si>
    <t>Штрафы, санкции, возмещение ущерба</t>
  </si>
  <si>
    <t>1 17 00000 00 0000 000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</si>
  <si>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</si>
  <si>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</si>
  <si>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</si>
  <si>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</si>
  <si>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Иные межбюджетные трансферты</t>
  </si>
  <si>
    <t>тысяч рублей</t>
  </si>
  <si>
    <t>Наименование</t>
  </si>
  <si>
    <t>Раздел</t>
  </si>
  <si>
    <t>Подраздел</t>
  </si>
  <si>
    <t>Целевая статья расходов</t>
  </si>
  <si>
    <t xml:space="preserve">ВСЕГО РАСХОДОВ: </t>
  </si>
  <si>
    <t>ОБЩЕГОСУДАРСТВЕННЫЕ ВОПРОСЫ</t>
  </si>
  <si>
    <t>01</t>
  </si>
  <si>
    <t>00</t>
  </si>
  <si>
    <t>00 0 00 0000 0</t>
  </si>
  <si>
    <t>000</t>
  </si>
  <si>
    <t>Функционирование высшего должностного лица субъекта РФ и муниципального образования</t>
  </si>
  <si>
    <t>02</t>
  </si>
  <si>
    <t>Обеспечение функционирования Главы муниципального образования и Администрации местного самоуправления</t>
  </si>
  <si>
    <t>77 0  00 0000 0</t>
  </si>
  <si>
    <t>Глава муниципального образования</t>
  </si>
  <si>
    <t>77 3 00 0000 0</t>
  </si>
  <si>
    <t>Расходы на оплату труда работников органов местного самоуправления</t>
  </si>
  <si>
    <t>77 3 00 0011 0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</si>
  <si>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</si>
  <si>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</si>
  <si>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Расходы на обеспечение функций органов местного самоуправления</t>
  </si>
  <si>
    <t>77 3 00 0019 0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</si>
  <si>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</si>
  <si>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</si>
  <si>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Представительного органа муниципального образования</t>
  </si>
  <si>
    <t>78 0 00 0000 0</t>
  </si>
  <si>
    <t>Представительный  орган  муниципального образования</t>
  </si>
  <si>
    <t>78 3 00 0000 0</t>
  </si>
  <si>
    <t>78 3 00 0011 0</t>
  </si>
  <si>
    <t>78 3 00 0019 0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</si>
  <si>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</si>
  <si>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</si>
  <si>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</si>
  <si>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</si>
  <si>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 xml:space="preserve">Функционирование Правительства РФ, высших исполнительных органов государственной власти субъектов РФ, местных администраций </t>
  </si>
  <si>
    <t>04</t>
  </si>
  <si>
    <t>77 0 00 0000 0</t>
  </si>
  <si>
    <t>77 4 00 0000 0</t>
  </si>
  <si>
    <t>77 4 00 0011 0</t>
  </si>
  <si>
    <t>77 4 00 0019 0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</si>
  <si>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</si>
  <si>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</si>
  <si>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отдельных органов муниципального образования</t>
  </si>
  <si>
    <t>88 0 00 0000 0</t>
  </si>
  <si>
    <t>88 1 00 0000 0</t>
  </si>
  <si>
    <t>Расходы на оплату труда  работников органов местного самоуправления</t>
  </si>
  <si>
    <t>88 1 00 0011 0</t>
  </si>
  <si>
    <t>88 1 00 0019 0</t>
  </si>
  <si>
    <t>Обеспечение функционирования финансового органа муниципального образования</t>
  </si>
  <si>
    <t>88 2 00 0000 0</t>
  </si>
  <si>
    <t>88 2 00 0011 0</t>
  </si>
  <si>
    <t>88 2 00 0019 0</t>
  </si>
  <si>
    <t>Обеспечение проведения выборов и референдумов</t>
  </si>
  <si>
    <t>07</t>
  </si>
  <si>
    <t>Непрограммные расходы органов местного самоуправления</t>
  </si>
  <si>
    <t>99 0 00 0000 0</t>
  </si>
  <si>
    <t>Иные непрограммные расходы</t>
  </si>
  <si>
    <t>99 9 00 0000 0</t>
  </si>
  <si>
    <t>99 9 00 1102 0</t>
  </si>
  <si>
    <t>Резервные фонды</t>
  </si>
  <si>
    <t xml:space="preserve">Резервные фонды администрации местного самоуправления </t>
  </si>
  <si>
    <t>99 7 00 6000 0</t>
  </si>
  <si>
    <t>Резервные средства</t>
  </si>
  <si>
    <t>Другие общегосударственные вопросы</t>
  </si>
  <si>
    <t>09 0 00 0000 0</t>
  </si>
  <si>
    <t>09 1 00 0000 0</t>
  </si>
  <si>
    <t>09 1 01 0000 0</t>
  </si>
  <si>
    <t>09 1 01 6923 0</t>
  </si>
  <si>
    <t>09 2 00 0000 0</t>
  </si>
  <si>
    <t>09 2 01 0000 0</t>
  </si>
  <si>
    <t>09 2 01 6925 0</t>
  </si>
  <si>
    <t>Обеспечение функционирования Комитета по управлению имуществом</t>
  </si>
  <si>
    <t>88 3 00 0000 0</t>
  </si>
  <si>
    <t>88 3 00 0011 0</t>
  </si>
  <si>
    <t>88 3 00 0019 0</t>
  </si>
  <si>
    <t>Межбюджетные трансферты бюджетам муниципальных образований</t>
  </si>
  <si>
    <t>99 4 00 0000 0</t>
  </si>
  <si>
    <t>Субвенции бюджетам муниципальных образований на осуществление полномочий Республики Северная Осетия-Алания  по организации деятельности административных комиссий</t>
  </si>
  <si>
    <t>99 4 00 2274 0</t>
  </si>
  <si>
    <t>99 9 00 0059 0</t>
  </si>
  <si>
    <t>Расходы на выплаты персоналу казенных учреждений</t>
  </si>
  <si>
    <t>Расходы на выполнение работ по  межеванию земельных участков и постановке на кадастровый учет</t>
  </si>
  <si>
    <t>99 9 00 6050 0</t>
  </si>
  <si>
    <t>99 9 00 6056 0</t>
  </si>
  <si>
    <t>13</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</si>
  <si>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</si>
  <si>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</si>
  <si>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</si>
  <si>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99 4 00 5118 0</t>
  </si>
  <si>
    <t>Межбюджетные трансферты</t>
  </si>
  <si>
    <t>Субвенции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</si>
  <si>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</si>
  <si>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</si>
  <si>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</si>
  <si>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05 0 00 0000 0</t>
  </si>
  <si>
    <t>05 1 00 0000 0</t>
  </si>
  <si>
    <t>Основное мероприятие «Участие в предупреждении и ликвидации последствий чрезвычайных ситуаций на территории Моздокского района»</t>
  </si>
  <si>
    <t>05 1 01 0000 0</t>
  </si>
  <si>
    <t>Расходы на информирование населения, приобретение средств оповещения и сигнализации</t>
  </si>
  <si>
    <t>05 1 01 6521 0</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</si>
  <si>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</si>
  <si>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05 1 01 6522 0</t>
  </si>
  <si>
    <t>Расходы на обеспечение общественной потребности в аварийно-спасательных услугах - ликвидация последствий всех видов ЧС</t>
  </si>
  <si>
    <t>05 1 01 6523 0</t>
  </si>
  <si>
    <t>05 2 00 0000 0</t>
  </si>
  <si>
    <t>Основное мероприятие «Обеспечение работы МКУ «Единая дежурно-диспетчерская служба Моздокского района»</t>
  </si>
  <si>
    <t>05 2 01 0000 0</t>
  </si>
  <si>
    <t>Расходы на Содержание МКУ «ЕДДС Моздокского района»</t>
  </si>
  <si>
    <t>05 2 01 6524 0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</si>
  <si>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</si>
  <si>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</si>
  <si>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14</t>
  </si>
  <si>
    <t>02 0 00 0000 0</t>
  </si>
  <si>
    <t>Подпрограмма «Обеспечение антитеррористической защищенности образовательных организаций Моздокского района»</t>
  </si>
  <si>
    <t>02 1 00 0000 0</t>
  </si>
  <si>
    <t>Основное мероприятие «Система мер по антитеррористической защищенности в образовательных организациях Моздокского района»</t>
  </si>
  <si>
    <t>02 1 01 0000 0</t>
  </si>
  <si>
    <t>Расходы на мероприятия по устранению недостатков антитеррористической защищенности образовательных организаций Моздокского района</t>
  </si>
  <si>
    <t>02 1 01 6221 0</t>
  </si>
  <si>
    <t>Предоставление субсидий бюджетным, автономным учреждениям и иным некоммерческим организациям</t>
  </si>
  <si>
    <t xml:space="preserve"> Субсидии бюджетным учреждениям</t>
  </si>
  <si>
    <t>НАЦИОНАЛЬНАЯ ЭКОНОМИКА</t>
  </si>
  <si>
    <t>Общеэкономические вопросы</t>
  </si>
  <si>
    <t>13 0 00 0000 0</t>
  </si>
  <si>
    <t>Расходы на проведение обязательных энергетических обследований муниципальных бюджетных учреждений (энергоаудит)</t>
  </si>
  <si>
    <t>Основное мероприятие «Развитие энергосбережения и повышения энергоэффективности»</t>
  </si>
  <si>
    <t>Расходы на выполнение мероприятий по энергосбережению в бюджетных учреждениях</t>
  </si>
  <si>
    <t>Субсидии бюджетным учреждениям</t>
  </si>
  <si>
    <t>14 0 00 0000 0</t>
  </si>
  <si>
    <t>Подпрограмма «Содействие в трудоустройстве и снижение напряженности на рынке труда за счет средств местного бюджета</t>
  </si>
  <si>
    <t>14 1 00 0000 0</t>
  </si>
  <si>
    <t>Основное мероприятие «Организация временного трудоустройства граждан»</t>
  </si>
  <si>
    <t>14 1 01 0000 0</t>
  </si>
  <si>
    <t>Расходы на организацию временного трудоустройства несовершеннолетних граждан, в возрасте от 14-18 лет в свободное от учебы время</t>
  </si>
  <si>
    <t>14 1 01 6041 0</t>
  </si>
  <si>
    <t>Иные выплаты населению</t>
  </si>
  <si>
    <t>08</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</si>
  <si>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</si>
  <si>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 xml:space="preserve"> Дорожное хозяйство (дорожные фонды)</t>
  </si>
  <si>
    <t>10 0 00 0000 0</t>
  </si>
  <si>
    <t>10 1 00 0000 0</t>
  </si>
  <si>
    <t>Основное мероприятие «Ремонт и содержание автомобильных дорог общего пользования»</t>
  </si>
  <si>
    <t>Расходы на текущий ремонт и содержание  автомобильных дорог за счет местного бюджета</t>
  </si>
  <si>
    <t>10 1 01 6021 0</t>
  </si>
  <si>
    <t>Расходы на организацию безопасности дорожного движения</t>
  </si>
  <si>
    <t>10 1 01 6025 0</t>
  </si>
  <si>
    <t>Расходы на выполнение работ по разработке проектно-сметной документации</t>
  </si>
  <si>
    <t>Другие вопросы в области национальной экономики</t>
  </si>
  <si>
    <t>12</t>
  </si>
  <si>
    <t>04 0 00 0000 0</t>
  </si>
  <si>
    <t>Основное мероприятие «Финансовая поддержка малого и среднего предпринимательства»</t>
  </si>
  <si>
    <t xml:space="preserve">Расходы на  развитие и поддержку малого и среднего предпринимательства </t>
  </si>
  <si>
    <t>06 0 00 0000 0</t>
  </si>
  <si>
    <t>06 3 00 0000 0</t>
  </si>
  <si>
    <t>Основное мероприятие «Обеспечение условий для развития жилищного строительства на территории Моздокского района»</t>
  </si>
  <si>
    <t>06 3 01 0000 0</t>
  </si>
  <si>
    <t>Расходы на подготовку документов территориального планирования, градостроительного зонирования и документации по планировке территорий</t>
  </si>
  <si>
    <t>06 3 01 6623 0</t>
  </si>
  <si>
    <t>Расходы по подготовке документации по планировке и межеванию территорий, предназначенных для развития жилищного комплекса</t>
  </si>
  <si>
    <t>06 3 01 6624 0</t>
  </si>
  <si>
    <t>06 3 01 6625 0</t>
  </si>
  <si>
    <t>ЖИЛИЩНО-КОММУНАЛЬНОЕ ХОЗЯЙСТВО</t>
  </si>
  <si>
    <t>05</t>
  </si>
  <si>
    <t>Жилищное хозяйство</t>
  </si>
  <si>
    <t>Коммунальное хозяйство</t>
  </si>
  <si>
    <t>03 0 00 0000 0</t>
  </si>
  <si>
    <t>03 5 00 0000 0</t>
  </si>
  <si>
    <t>Основное мероприятие «Обеспечение мероприятий  по реконструкции объектов теплоснабжения муниципальных бюджетных организаций»</t>
  </si>
  <si>
    <t>03 5 01 0000 0</t>
  </si>
  <si>
    <t>Расходы на строительство и реконструкцию объектов теплоснабжения муниципальных бюджетных образовательных организаций</t>
  </si>
  <si>
    <t xml:space="preserve">Муниципальная программа «Утилизация твердых бытовых отходов на землях Калининского сельского поселения Моздокского района на 2015-2019 годы» </t>
  </si>
  <si>
    <t>11 0 00 0000 0</t>
  </si>
  <si>
    <t>Основное мероприятие «Меры по обеспечению возможности утилизации твердых бытовых отходов на землях Калининского сельского поселения Моздокского района»</t>
  </si>
  <si>
    <t>Расходы на сведение к минимуму негативного влияния полигона на окружающую среду</t>
  </si>
  <si>
    <t>Субсидии муниципальным образованиям на софинансирование расходных полномочий по снабжению населения топливом</t>
  </si>
  <si>
    <t>99 9 00 6126 0</t>
  </si>
  <si>
    <t>ОБРАЗОВАНИЕ</t>
  </si>
  <si>
    <t>Дошкольное образование</t>
  </si>
  <si>
    <t>Подпрограмма "Развитие системы дошкольного образования"</t>
  </si>
  <si>
    <t>03 1 00 0000 0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</si>
  <si>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</si>
  <si>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03 1 01 0000 0</t>
  </si>
  <si>
    <t>Расходы на обеспечение деятельности муниципальных дошкольных образовательных организаций за счет республиканского бюджета</t>
  </si>
  <si>
    <t>03 1 01 2124 0</t>
  </si>
  <si>
    <t xml:space="preserve">Расходы на обеспечение муниципальных дошкольных образовательных организаций за счет местного бюджета </t>
  </si>
  <si>
    <t>03 1 01 6321 0</t>
  </si>
  <si>
    <t>Подпрограмма «Одаренные дети»</t>
  </si>
  <si>
    <t>03 3 00 0000 0</t>
  </si>
  <si>
    <t>Основное мероприятие «Выявление и поддержка одаренных детей»</t>
  </si>
  <si>
    <t>03 3 01 0000 0</t>
  </si>
  <si>
    <t>Расходы на мероприятия для одаренных детей дошкольного возраста</t>
  </si>
  <si>
    <t>Подпрограмма «Здоровый ребенок»</t>
  </si>
  <si>
    <t>03 4 00 0000 0</t>
  </si>
  <si>
    <t>Основное мероприятие «Организация питания в общеобразовательных учреждениях»</t>
  </si>
  <si>
    <t>03 4 01 0000 0</t>
  </si>
  <si>
    <t>Здоровый дошкольник</t>
  </si>
  <si>
    <t>Подпрограмма «Мероприятия по противопожарной безопасности в образовательных учреждениях»</t>
  </si>
  <si>
    <t>03 9 00 0000 0</t>
  </si>
  <si>
    <t>Основное мероприятие «Обеспечение мероприятий по противопожарной безопасности в образовательных учреждениях Моздокского района»</t>
  </si>
  <si>
    <t>03 9 01 0000 0</t>
  </si>
  <si>
    <t>Расходы на противопожарную безопасность в дошкольных учреждениях</t>
  </si>
  <si>
    <t>Общее образование</t>
  </si>
  <si>
    <t>03 2 00 0000 0</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</si>
  <si>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</si>
  <si>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03 2 01 0000 0</t>
  </si>
  <si>
    <t>Расходы на обеспечение деятельности общеобразовательных учреждений за счет республиканского бюджета</t>
  </si>
  <si>
    <t>03 2 01 2128 0</t>
  </si>
  <si>
    <t>Расходы на обеспечение деятельности общеобразовательных учреждений за счет местного бюджета</t>
  </si>
  <si>
    <t>03 2 01 6323 0</t>
  </si>
  <si>
    <t>Расходы на обеспечение деятельности школы - интерната за счет местного бюджета</t>
  </si>
  <si>
    <t>03 2 01 6324 0</t>
  </si>
  <si>
    <t>Расходы на мероприятия для одаренных детей школьного возраста</t>
  </si>
  <si>
    <t>Основное мероприятие «Организация питания в образовательных учреждениях»</t>
  </si>
  <si>
    <t>Расходы на организацию питания в учреждениях общего образования</t>
  </si>
  <si>
    <t>Расходы на противопожарную безопасность в общеобразовательных учреждениях</t>
  </si>
  <si>
    <t>Дополнительное образование детей</t>
  </si>
  <si>
    <t>01 0 00 0000 0</t>
  </si>
  <si>
    <t>Подпрограмма  «Реализация государственной политики в сфере художественно-эстетического образования в Моздокском районе»</t>
  </si>
  <si>
    <t>01 1 00 0000 0</t>
  </si>
  <si>
    <t>01 1 01 0000 0</t>
  </si>
  <si>
    <t>Расходы на обеспечение деятельности учреждений дополнительного образования детей в сфере культуры, за счет местного бюджета</t>
  </si>
  <si>
    <t>01 1 01 6121 0</t>
  </si>
  <si>
    <t>Расходы на мероприятия для одаренных детей в учреждения дополнительного образования</t>
  </si>
  <si>
    <t>Расходы на противопожарную безопасность в учреждениях дополнительного образования</t>
  </si>
  <si>
    <t>Основное мероприятие «Организация предоставления дополнительного образования детей в муниципальных организациях дополнительного образования»</t>
  </si>
  <si>
    <t>Расходы на обеспечение деятельности учреждений дополнительного образования  за счет местного бюджета</t>
  </si>
  <si>
    <t xml:space="preserve"> Другие вопросы в области образования</t>
  </si>
  <si>
    <t>03 8 00 0000 0</t>
  </si>
  <si>
    <t>Основное мероприятие «Обеспечение деятельности Управления образования Администрации местного самоуправления Моздокского района»</t>
  </si>
  <si>
    <t>03 8 01 0000 0</t>
  </si>
  <si>
    <t>Обеспечение деятельности прочих учреждений  образования</t>
  </si>
  <si>
    <t>КУЛЬТУРА, КИНЕМАТОГРАФИЯ</t>
  </si>
  <si>
    <t>Культура</t>
  </si>
  <si>
    <t xml:space="preserve">Подпрограмма «Реализация государственной политики в сфере культуры Моздокского района» </t>
  </si>
  <si>
    <t>01 2 00 0000 0</t>
  </si>
  <si>
    <t>Основное мероприятие «Развитие деятельности культурно-досуговых учреждений»</t>
  </si>
  <si>
    <t>01 2 01 0000 0</t>
  </si>
  <si>
    <t>Расходы на обеспечение деятельности МБКДУ "Моздокский районный Дворец культуры" за счет республиканского бюджета</t>
  </si>
  <si>
    <t>01 2 01 2200 0</t>
  </si>
  <si>
    <t>Расходы на обеспечение деятельности МБКДУ "Моздокский районный Дворец культуры" за счет местного бюджета</t>
  </si>
  <si>
    <t>01 2 01 6122 0</t>
  </si>
  <si>
    <t>Основное мероприятие «Развитие библиотечного дела»</t>
  </si>
  <si>
    <t>01 2 02 0000 0</t>
  </si>
  <si>
    <t>Расходы на обеспечение деятельности МБУК "Моздокская централизованная библиотечная система" за счет местного бюджета</t>
  </si>
  <si>
    <t>01 2 02 6123 0</t>
  </si>
  <si>
    <t>01 3 00 0000 0</t>
  </si>
  <si>
    <t>Основное мероприятие «Обеспечение деятельности Отдела по вопросам культуры Администрации местного самоуправления Моздокского района»</t>
  </si>
  <si>
    <t>01 3 01 0000 0</t>
  </si>
  <si>
    <t>Расходы на обеспечение содержания здания Моздокского музея краеведения</t>
  </si>
  <si>
    <t>01 3 01 0159 0</t>
  </si>
  <si>
    <t>99 4 00 2200 0</t>
  </si>
  <si>
    <t>Другие вопросы в области культуры, кинематографии</t>
  </si>
  <si>
    <t>00 0 00 00000</t>
  </si>
  <si>
    <t>01 0 00 00000</t>
  </si>
  <si>
    <t>01 3 01 0011 0</t>
  </si>
  <si>
    <t>01 3 01 0019 0</t>
  </si>
  <si>
    <t xml:space="preserve">Расходы на обеспечение деятельности прочих учреждений культуры </t>
  </si>
  <si>
    <t>01 3 01 0059 0</t>
  </si>
  <si>
    <t>СОЦИАЛЬНАЯ ПОЛИТИКА</t>
  </si>
  <si>
    <t>10</t>
  </si>
  <si>
    <t xml:space="preserve">00 0 00 0000 0 </t>
  </si>
  <si>
    <t>Пенсионное обеспечение</t>
  </si>
  <si>
    <t>12 0 00 0000 0</t>
  </si>
  <si>
    <t>12 1 00 0000 0</t>
  </si>
  <si>
    <t>12 1 01 0000 0</t>
  </si>
  <si>
    <t>12 1 01 0021 0</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</si>
  <si>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</si>
  <si>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</si>
  <si>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</si>
  <si>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Расходы на оздоровительную компанию за счет республиканского бюджета</t>
  </si>
  <si>
    <t>03 4 01 2227 0</t>
  </si>
  <si>
    <t>Основное мероприятие «Обеспечение жильем молодых семей»</t>
  </si>
  <si>
    <t>Социальные выплаты гражданам, кроме публичных нормативных социальных выплат</t>
  </si>
  <si>
    <t>08 0 00 0000 0</t>
  </si>
  <si>
    <t>Подпрограмма «Оказание единовременной социальной помощи отдельным категориям граждан»</t>
  </si>
  <si>
    <t>12 2 00 0000 0</t>
  </si>
  <si>
    <t>12 2 01 0000 0</t>
  </si>
  <si>
    <t>12 2 01 0022 0</t>
  </si>
  <si>
    <t>Подпрограмма «Обеспечение социальной поддержки отдельным общественным организациям и иным социально-ориентированным некоммерческим объединениям»</t>
  </si>
  <si>
    <t>12 3 00 0000 0</t>
  </si>
  <si>
    <t>12 3 01 0000 0</t>
  </si>
  <si>
    <t>12 3 01 0023 0</t>
  </si>
  <si>
    <t>Субсидии некоммерческим организациям (за исключением государственных (муниципальных) учреждений)</t>
  </si>
  <si>
    <t>Охрана семьи и детства</t>
  </si>
  <si>
    <t>Подпрограмма «Обеспечение мероприятий по поддержке семьи и детства»</t>
  </si>
  <si>
    <t>03 7 00 0000 0</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</si>
  <si>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</si>
  <si>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03 7 01 0000 0</t>
  </si>
  <si>
    <t xml:space="preserve">Компенсация части родительской платы за содержание ребенка в муниципальных дошкольных образовательных  учреждениях </t>
  </si>
  <si>
    <t>ФИЗИЧЕСКАЯ КУЛЬТУРА И СПОРТ</t>
  </si>
  <si>
    <t>11</t>
  </si>
  <si>
    <t xml:space="preserve">ФИЗИЧЕСКАЯ КУЛЬТУРА </t>
  </si>
  <si>
    <t>07 0 00 0000 0</t>
  </si>
  <si>
    <t>Подпрограмма «Поддержка развития физической культуры, массового спорта и туризма»</t>
  </si>
  <si>
    <t>07 1 00 0000 0</t>
  </si>
  <si>
    <t>Основное мероприятие «Организация и проведение спортивных соревнований»</t>
  </si>
  <si>
    <t>07 1 01 0000 0</t>
  </si>
  <si>
    <t>Расходы на развитие физической  культуры и спорта среди молодежи и детей</t>
  </si>
  <si>
    <t>07 1 01 6721 0</t>
  </si>
  <si>
    <t>07 1 00 6721 0</t>
  </si>
  <si>
    <t>Подпрограмма "Прочие мероприятия по работе с молодежью и пропаганде здорового образа жизни"</t>
  </si>
  <si>
    <t>07 2 00 0000 0</t>
  </si>
  <si>
    <t>Основное мероприятие «Реализация молодежной политики в Моздокском районе»</t>
  </si>
  <si>
    <t>07 2 01 0000 0</t>
  </si>
  <si>
    <t>Расходы на прочие мероприятия по работе с молодежью и пропаганде здорового образа жизни</t>
  </si>
  <si>
    <t>07 2 01 6722 0</t>
  </si>
  <si>
    <t>Массовый спорт</t>
  </si>
  <si>
    <t>07 1 00 0000 0</t>
  </si>
  <si>
    <t>Основное мероприятие «Обеспечение деятельности МАУ «Центр развития спорта Моздокского района»»</t>
  </si>
  <si>
    <t>07 1 02 0000 0</t>
  </si>
  <si>
    <t>Расходы на массовый спорт</t>
  </si>
  <si>
    <t>07 1 02 6724 0</t>
  </si>
  <si>
    <t xml:space="preserve">Субсидии автономным учреждениям </t>
  </si>
  <si>
    <t>ОБСЛУЖИВАНИЕ ГОСУДАРСТВЕННОГО И МУНИЦИПАЛЬНОГО ДОЛГА</t>
  </si>
  <si>
    <t>Обслуживание государственного внутреннего и муниципального долга</t>
  </si>
  <si>
    <t xml:space="preserve">Непрограммные расходы органов местного самоуправления Моздокского района </t>
  </si>
  <si>
    <t>Процентные платежи по муниципальному долгу органов местного самоуправления Моздокского района</t>
  </si>
  <si>
    <t>99 9 00 6003 0</t>
  </si>
  <si>
    <t>Обслуживание государственного (муниципального) долга</t>
  </si>
  <si>
    <t>Обслуживание муниципального долга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</si>
  <si>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</si>
  <si>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</si>
  <si>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Непрограммные расходы  муниципальных образований</t>
  </si>
  <si>
    <t>Выравнивание бюджетной обеспеченности поселений из республиканского бюджета</t>
  </si>
  <si>
    <t>99 4 00 2272 0</t>
  </si>
  <si>
    <t xml:space="preserve">Дотации </t>
  </si>
  <si>
    <t>Выравнивание бюджетной обеспеченности поселений из местного бюджета</t>
  </si>
  <si>
    <t>99 4 00 6005 0</t>
  </si>
  <si>
    <t>Прочие межбюджетные трансферты общего характера</t>
  </si>
  <si>
    <t>Подпрограмма «Содержание автомобильных дорог общего пользования муниципального образования – Моздокский район»</t>
  </si>
  <si>
    <t>Расходы на текущий ремонт и содержание автомобильных дорог за счет местного бюджета</t>
  </si>
  <si>
    <t>Подпрограмма «Содействие в трудоустройстве и снижение напряженности на рынке труда за счет средств местного бюджета»</t>
  </si>
  <si>
    <t>Основное мероприятие «Организация временного трудоустройства»</t>
  </si>
  <si>
    <t>Расходы на содействие в организации и проведении оплачиваемых общественных работ</t>
  </si>
  <si>
    <t>14 1 01 6042 0</t>
  </si>
  <si>
    <t>Расходы на содействие в организации временного трудоустройства безработных граждан, испытывающих трудности в поиске работы</t>
  </si>
  <si>
    <t>14 1 01 6043 0</t>
  </si>
  <si>
    <t>Непрограммные расходы</t>
  </si>
  <si>
    <t>99 4 00 6004 0</t>
  </si>
  <si>
    <t>ППП</t>
  </si>
  <si>
    <t>Вид расходов</t>
  </si>
  <si>
    <t>Администрация местного самоуправления Моздокского района</t>
  </si>
  <si>
    <t>Обеспечение функционирования Администрации местного самоуправления</t>
  </si>
  <si>
    <t xml:space="preserve">Непрограммные расходы </t>
  </si>
  <si>
    <t xml:space="preserve">Резервный фонд </t>
  </si>
  <si>
    <t>Непрограммные расходы органом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</si>
  <si>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</si>
  <si>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 xml:space="preserve">00 0 00 0000 </t>
  </si>
  <si>
    <t>Подпрограмма «Предупреждение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</si>
  <si>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</si>
  <si>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Расходы на содержание МКУ «ЕДДС Моздокского района»</t>
  </si>
  <si>
    <t xml:space="preserve">Другие вопросы в области национальной экономики </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</si>
  <si>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2015 - 2019 годы»</t>
  </si>
  <si>
    <t>Расходы по разработке плана реализации схемы территориального планирования муниципального образования - Моздокский район</t>
  </si>
  <si>
    <t>12 1 01 0021 0</t>
  </si>
  <si>
    <t>07 1 01 0000 0</t>
  </si>
  <si>
    <t>Подпрограмма «Прочие мероприятия по работе с молодежью и пропаганде здорового образа жизни»</t>
  </si>
  <si>
    <t>Обеспечение деятельности отдельных органов муниципального образования</t>
  </si>
  <si>
    <t>Дорожное хозяйство (дорожные фонды)</t>
  </si>
  <si>
    <t xml:space="preserve">Расходы на организацию безопасности дорожного движения </t>
  </si>
  <si>
    <t xml:space="preserve">Дополнительное образование детей </t>
  </si>
  <si>
    <t>Подпрограмма «Реализация государственной политики в сфере художественно-эстетического образования в Моздокском районе»</t>
  </si>
  <si>
    <t>Расходы на обеспечение деятельности учреждений дополнительного образования детей в сфере культуры за счет местного бюджета</t>
  </si>
  <si>
    <t>Основное мероприятие «Развитие библиотечного дела Моздокского района»</t>
  </si>
  <si>
    <t xml:space="preserve"> Другие вопросы в области культуры, кинематографии</t>
  </si>
  <si>
    <t xml:space="preserve">Расходы на обеспечение деятельности прочих учреждений  культуры </t>
  </si>
  <si>
    <t>Субсидии автономным учреждениям</t>
  </si>
  <si>
    <t>НАЦИОНАЛЬНАЯ БЕЗОПАСТНОСТЬ И ПРАВООХРАНИТЕЛЬНАЯ ДЕЯТЕЛЬНОСТЬ</t>
  </si>
  <si>
    <t>Основное мероприятие «Внедрение энергосберегающих технологий  энергетически эффективного оборудования»</t>
  </si>
  <si>
    <t>Основное мероприятие «Обеспечение мероприятий по реконструкции объектов теплоснабжения муниципальных бюджетных образовательных организаций»</t>
  </si>
  <si>
    <t xml:space="preserve">Подпрограмма «Развитие системы дошкольного образования» </t>
  </si>
  <si>
    <t>Расходы на обеспечение деятельности муниципальных дошкольных организаций за счет республиканского бюджета</t>
  </si>
  <si>
    <t>Подпрограмма  «Одаренные дети»</t>
  </si>
  <si>
    <t>Расходы на  противопожарную безопасность в дошкольных учреждениях</t>
  </si>
  <si>
    <t xml:space="preserve">Расходы на обеспечение деятельности общеобразовательных учреждений за счет местного бюджета </t>
  </si>
  <si>
    <t>Расходы на обеспечение деятельности школы - интерната за счет средств местного бюджета</t>
  </si>
  <si>
    <t>Расходы на мероприятия для одаренных детей в учреждениях дополнительного образования</t>
  </si>
  <si>
    <t>Другие вопросы в области образования</t>
  </si>
  <si>
    <t>Расходы на обеспечение деятельности прочих учреждений  образования</t>
  </si>
  <si>
    <t>Подпрограмма «Обеспечение мероприятий  по поддержке семьи и детства»</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</si>
  <si>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</si>
  <si>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Компенсация части родительской платы за содержание ребенка в муниципальных дошкольных образовательных учреждениях</t>
  </si>
  <si>
    <t>МКУ «Централизованная бухгалтерия» Моздокского района РСО-Алания</t>
  </si>
  <si>
    <t>Управление финансов Администрации местного самоуправления Моздокского района</t>
  </si>
  <si>
    <t xml:space="preserve">Обеспечение функционирования финансового органа муниципального образования </t>
  </si>
  <si>
    <t xml:space="preserve">Расходы на развитие и поддержку малого и среднего предпринимательства </t>
  </si>
  <si>
    <t xml:space="preserve">Коммунальное хозяйство </t>
  </si>
  <si>
    <t>Процентные платежи по муниципальному долгу Моздокского района</t>
  </si>
  <si>
    <t xml:space="preserve">МЕЖБЮДЖЕТНЫЕ ТРАНСФЕРТЫ ОБЩЕГО ХАРАКТЕРА БЮДЖЕТАМ  БЮДЖЕТНОЙ СИСТЕМЫ РОССИЙСКОЙ ФЕДЕРАЦИИ </t>
  </si>
  <si>
    <t xml:space="preserve">Непрограммные расходы  </t>
  </si>
  <si>
    <t>Дотации</t>
  </si>
  <si>
    <t xml:space="preserve">Прочие межбюджетные трансферты общего характера </t>
  </si>
  <si>
    <t>Собрание представителей Моздокского района Республики Северная Осетия-Алания</t>
  </si>
  <si>
    <t xml:space="preserve">Расходы на оплату труда работников органов местного самоуправления </t>
  </si>
  <si>
    <t>Представительный орган муниципального образования</t>
  </si>
  <si>
    <t>Всего:</t>
  </si>
  <si>
    <t>ВСЕГО РАСХОДОВ:</t>
  </si>
  <si>
    <t>Основное мероприятие «Обеспечение деятельности Отдела по вопросам культуры Администрации местного самоуправления Моздокского района</t>
  </si>
  <si>
    <t>Расходы на обеспечение деятельности прочих учреждений культуры</t>
  </si>
  <si>
    <t xml:space="preserve"> Подпрограмма «Обеспечение антитеррористической защищенности образовательных организаций Моздокского района»</t>
  </si>
  <si>
    <t>02 01 01 0000 0</t>
  </si>
  <si>
    <t>Расходы на обеспечение деятельности муниципальных дошкольных образовательных организациях за счет республиканского бюджета</t>
  </si>
  <si>
    <t>Расходы на обеспечение муниципальных дошкольных образовательных организаций за счет средств местного бюджета</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</si>
  <si>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</si>
  <si>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Расходы на обеспечение деятельности школы – интерната за счет местного бюджета</t>
  </si>
  <si>
    <t>СОЦИАЛЬНАЯ ПОМОЩЬ</t>
  </si>
  <si>
    <t>Общее образований</t>
  </si>
  <si>
    <t>Компенсация части родительской платы за содержание ребенка в муниципальных  дошкольных образовательных учреждениях</t>
  </si>
  <si>
    <t xml:space="preserve">Расходы на обеспечение деятельности прочих учреждений  образования </t>
  </si>
  <si>
    <t>Расходы на противопожарную безопасность  в общеобразовательных учреждениях</t>
  </si>
  <si>
    <t>Расходы на обеспечение деятельности учреждений дополнительного образования за счет местного бюджета</t>
  </si>
  <si>
    <t>05 1 01 00000 0</t>
  </si>
  <si>
    <t xml:space="preserve">Расходы на информирование населения, приобретение средств оповещения и сигнализации </t>
  </si>
  <si>
    <t>Расходы на приобретение средств индивидуальной защиты (СИЗ) для работников АМС Моздокского района и средства обучения руководящего состава ГО района</t>
  </si>
  <si>
    <t>Основное мероприятие МКУ «Единая дежурно-диспетчерская служба Моздокского района»</t>
  </si>
  <si>
    <t>Социальная помощь</t>
  </si>
  <si>
    <t>Другие вопросы в области социальной политики</t>
  </si>
  <si>
    <t>Подпрограмма  «Содействие в трудоустройстве и снижение напряженности на рынке труда за  счет средств местного бюджета»</t>
  </si>
  <si>
    <t xml:space="preserve"> НАЦИОНАЛЬНАЯ ЭКОНОМИКА</t>
  </si>
  <si>
    <t xml:space="preserve"> Общеэкономические вопросы</t>
  </si>
  <si>
    <t>МЕЖБЮДЖЕТНЫЕ ТРАНСФЕРТЫ ОБЩЕГО ХАРАКТЕРА БЮДЖЕТАМ БЮДЖЕТНОЙ СИСТЕМЫ РОССИЙСКОЙ ФЕДЕРАЦИИ</t>
  </si>
  <si>
    <t xml:space="preserve"> Прочие межбюджетные трансферты общего характера</t>
  </si>
  <si>
    <t xml:space="preserve"> МЕЖБЮДЖЕТНЫЕ ТРАНСФЕРТЫ ОБЩЕГО ХАРАКТЕРА БЮДЖЕТАМ БЮДЖЕТНОЙ СИСТЕМЫ РОССИЙСКОЙ ФЕДЕРАЦИИ</t>
  </si>
  <si>
    <t xml:space="preserve">Наименование распорядителя </t>
  </si>
  <si>
    <t xml:space="preserve">    Наименование</t>
  </si>
  <si>
    <t>Целевая статья</t>
  </si>
  <si>
    <t>120</t>
  </si>
  <si>
    <t>100</t>
  </si>
  <si>
    <t>09 1 01 6921 0</t>
  </si>
  <si>
    <t>240</t>
  </si>
  <si>
    <t>Подпрограмма «Проведение информационно-пропагандистских мероприятий по профилактике терроризма и экстремизма в Моздокском районе»</t>
  </si>
  <si>
    <t>Основное мероприятие «Информационная пропаганда в Моздокском районе»</t>
  </si>
  <si>
    <t>Расходы на мероприятия по разработке и размещению наглядной агитации, выпуск тематических наглядных пособий</t>
  </si>
  <si>
    <t>200</t>
  </si>
  <si>
    <t>02 2 00 0000 0</t>
  </si>
  <si>
    <t>02 2 01 0000 0</t>
  </si>
  <si>
    <t>02 2 01 6223 0</t>
  </si>
  <si>
    <t>Непрогрпммные расходы</t>
  </si>
  <si>
    <t>800</t>
  </si>
  <si>
    <t>810</t>
  </si>
  <si>
    <t>Субсидии муниципальным образованиям на софинансирование расходных полномочий по снабжению населения топливом за счет средств местного бюджета</t>
  </si>
  <si>
    <t>99 9 00 00000 0</t>
  </si>
  <si>
    <t xml:space="preserve">99 4 00 S275 1 </t>
  </si>
  <si>
    <t xml:space="preserve">99 4 00 S275 2 </t>
  </si>
  <si>
    <t>15 0 00 0000 0</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</si>
  <si>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</si>
  <si>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15 0 01 0000 0</t>
  </si>
  <si>
    <t>Расходы  в рамках реализации государственной программы Российской Федерации "Доступная среда на 2011-2020 годы" за счет средств местного бюджета</t>
  </si>
  <si>
    <t>600</t>
  </si>
  <si>
    <t>610</t>
  </si>
  <si>
    <t>522</t>
  </si>
  <si>
    <t>02 02 01 0000 0</t>
  </si>
  <si>
    <t xml:space="preserve">Расходы на мероприятия по разработке и размещению наглядной агитации, выпуск тематических наглядныых пособий </t>
  </si>
  <si>
    <t xml:space="preserve">Физическая культура </t>
  </si>
  <si>
    <t xml:space="preserve">Массовый спорт </t>
  </si>
  <si>
    <t>Физическая культура</t>
  </si>
  <si>
    <t>77  0 00 0000 0</t>
  </si>
  <si>
    <t>78  0 00 0000 0</t>
  </si>
  <si>
    <t>77  3 00 0000 0</t>
  </si>
  <si>
    <t>77  4 00 0000 0</t>
  </si>
  <si>
    <t>77  4 00 0011 0</t>
  </si>
  <si>
    <t>850</t>
  </si>
  <si>
    <t>78  3 00 0000 0</t>
  </si>
  <si>
    <t>78 3  00 0019 0</t>
  </si>
  <si>
    <t>88  0 00 0000 0</t>
  </si>
  <si>
    <t xml:space="preserve">Обеспечение деятельности отдельных органов муниципального образования </t>
  </si>
  <si>
    <t>88 1  00 0019 0</t>
  </si>
  <si>
    <t>Обеспечение деятельности финансового органа муниципального образования</t>
  </si>
  <si>
    <t>88 2  00 0019 0</t>
  </si>
  <si>
    <t>99  0 00 0000 0</t>
  </si>
  <si>
    <t>500</t>
  </si>
  <si>
    <t>530</t>
  </si>
  <si>
    <t>510</t>
  </si>
  <si>
    <t>99 4 00 S275 2</t>
  </si>
  <si>
    <t>99 7 00 0000 0</t>
  </si>
  <si>
    <t>870</t>
  </si>
  <si>
    <t>110</t>
  </si>
  <si>
    <t>700</t>
  </si>
  <si>
    <t>730</t>
  </si>
  <si>
    <t>1 11 05013 05 0000 120</t>
  </si>
  <si>
    <t>1 14 06013 05 0000 430</t>
  </si>
  <si>
    <t>11 0 01 0000 0</t>
  </si>
  <si>
    <t>11 0 01 6027 0</t>
  </si>
  <si>
    <t>Судебная система</t>
  </si>
  <si>
    <t>Субвенции на осущестлвение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</si>
  <si>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99 4 00 5120 0</t>
  </si>
  <si>
    <t>16 0 00 0000 0</t>
  </si>
  <si>
    <t>16 0 01 0000 0</t>
  </si>
  <si>
    <t>Расходы на изготовление проектно-сметной документации с положительным заключением государственной экспертизы на объекты</t>
  </si>
  <si>
    <t>16 0 01 6161 0</t>
  </si>
  <si>
    <t>Непрограммные расходы на иные мероприятия, связанные с муниципальной собственностью</t>
  </si>
  <si>
    <t>99 9 00 6927 0</t>
  </si>
  <si>
    <t>17 0 00 0000 0</t>
  </si>
  <si>
    <t>Основное мероприятие "Уменьшение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</si>
  <si>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17 0 01 0000 0</t>
  </si>
  <si>
    <t>Расходы на разработку и изготовление наружной агитации по профилактике правонарушений и воспитанию законопослушного гражданина</t>
  </si>
  <si>
    <t>17 0 01 6162 0</t>
  </si>
  <si>
    <t>Основное мероприятие "Противодействие незаконному обороту наркотических психоактивных веществ, профилактика правонарушений, связанных с незаконным употреблением и распространением наркотических психоактивных веществ"</t>
  </si>
  <si>
    <t>18 0 00 0000 0</t>
  </si>
  <si>
    <t>18 0 01 0000 0</t>
  </si>
  <si>
    <t>Расходы по профилактике и информационно-пропагандистской работе правонарушений, связанных  с незаконным употреблением и распространением наркотических психоактивных веществ</t>
  </si>
  <si>
    <t>18 0 01 6163 0</t>
  </si>
  <si>
    <t>19 0 00 0000 0</t>
  </si>
  <si>
    <t>19 0 01 0000 0</t>
  </si>
  <si>
    <t>Расходы, направленные на совершенствование системы профилактики детского дорожно-транспортного травматизма, формирование у детей навыков безопасного поведения на дорогах</t>
  </si>
  <si>
    <t>19 0 01 6164 0</t>
  </si>
  <si>
    <t>540</t>
  </si>
  <si>
    <t>Основное мероприятие «Обеспечение деятельности МАУ «Центр развития спорта Моздокского района»</t>
  </si>
  <si>
    <t>13 0 01 0000 0</t>
  </si>
  <si>
    <t>13 0 01 6031 0</t>
  </si>
  <si>
    <t>10 0 01 0000 0</t>
  </si>
  <si>
    <t>10 0 01 6021 0</t>
  </si>
  <si>
    <t>10 0 01 6025 0</t>
  </si>
  <si>
    <t>10 0 01 6923 0</t>
  </si>
  <si>
    <t>04 0 01 0000 0</t>
  </si>
  <si>
    <t>04 0 01 6421 0</t>
  </si>
  <si>
    <t>Расходы на обеспечение деятельности (оказания услуг) территориальной избирательной комиссии по Моздокскому району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</si>
  <si>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</si>
  <si>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Непрограммные расходы, в части мероприятий, предусмотренных ст.13 Закона  Республики Северная Осетия-Алания от 25.04.2006г. №24-РЗ «О местном самоуправлении в Республики Северная Осетия-Алания».</t>
  </si>
  <si>
    <t>Центральный аппарат Администрации местного самоуправления</t>
  </si>
  <si>
    <t>Субвенции бюджетам муниципальных образований на осуществление полномочий Республики Северная Осетия-Алания по организации и поддержке учреждений культуры</t>
  </si>
  <si>
    <t>2021 год</t>
  </si>
  <si>
    <t>99 9 00 60560 0</t>
  </si>
  <si>
    <t>Закупка товаров, работ и услуг для обеспечения государственных (муниципальных) нужд</t>
  </si>
  <si>
    <t>Дорожное хозяйство (дорожный фонд)</t>
  </si>
  <si>
    <t>Основное мероприятие "Ремонт и содержание автомобильных дорог общего пользования"</t>
  </si>
  <si>
    <t>Расходы на текущий ремонт и содержание автомобильных дорог на счет местного бюджета (акцизы)</t>
  </si>
  <si>
    <t>Расходы по эффективному управлению земельными ресурсами</t>
  </si>
  <si>
    <t>11 0 01 6028 0</t>
  </si>
  <si>
    <t>20 0 00 0000 0</t>
  </si>
  <si>
    <t>20 0 01 6029 0</t>
  </si>
  <si>
    <t>20 0 01 0000 0</t>
  </si>
  <si>
    <t>Расходы по утверждению документов территориального планирования и градостроительного проектирования</t>
  </si>
  <si>
    <t xml:space="preserve">000 </t>
  </si>
  <si>
    <t xml:space="preserve">15 0 01 L027 3 </t>
  </si>
  <si>
    <t>06 0 01 0000 0</t>
  </si>
  <si>
    <t>06 0 01 L497 3</t>
  </si>
  <si>
    <t>300</t>
  </si>
  <si>
    <t>320</t>
  </si>
  <si>
    <t>310</t>
  </si>
  <si>
    <t>Подпрограмма «Обеспечение жильем молодых семей Моздокского района Республики Северная Осетия-Алания на 2019-2020 годы»</t>
  </si>
  <si>
    <t>06  0 01 0000 0</t>
  </si>
  <si>
    <t>Расходы на предоставление государственной поддержки на приобретение жилья молодым семьям за счет местного бюджета</t>
  </si>
  <si>
    <t>Основное мероприятие «Обеспечение  противопожарной безопасности в образовательных учреждениях Моздокского района»</t>
  </si>
  <si>
    <t>06 0 01 L4973 3</t>
  </si>
  <si>
    <t xml:space="preserve">Субсидии бюджетным учреждениям </t>
  </si>
  <si>
    <t xml:space="preserve">Центральный аппарат </t>
  </si>
  <si>
    <t>Субсидии бюджетам муниципальных районов на реализацию мероприятий по обеспечению жильем молодых семей</t>
  </si>
  <si>
    <t>Подпрограмма «Развитие  общего образования »</t>
  </si>
  <si>
    <t>Подпрограмма «Обеспечение деятельности учреждений дополнительного образования»</t>
  </si>
  <si>
    <t>Подпрограмма «Мероприятия по работе с молодежью и пропаганде здорового образа жизни»</t>
  </si>
  <si>
    <t>Подпрограмма «Обеспечение социальной поддержки  социально-ориентированным и иным некоммерческим организациям»</t>
  </si>
  <si>
    <t>Основное мероприятие «Социальное обеспечение лиц, замещавших муниципальные должности и должности муниципальной службы в виде доплаты к пенсиям »</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</si>
  <si>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</si>
  <si>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</si>
  <si>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 xml:space="preserve">Муниципальная программа «Содействие занятости населения Моздокского района Республики Северная Осетия-Алания на 2015-2021 г.г.» </t>
  </si>
  <si>
    <t>Расходы на социальное обеспечение лиц, замещавших муниципальные должности и должности муниципальной службы в виде доплаты к пенсиям</t>
  </si>
  <si>
    <t>Подпрограмма "Обеспечение деятельности учреждений дополнительного образования"</t>
  </si>
  <si>
    <t>Расходы  на оказание единовременной материальной поддержки нуждающимся гражданам,  материальной помощи участникам ВОВ</t>
  </si>
  <si>
    <t>Подпрограмма "Развитие общего образования "</t>
  </si>
  <si>
    <t>Основное мероприятие «Оказание единовременной материальной поддержки нуждающимся гражданам,  материальной помощи участникам ВОВ»</t>
  </si>
  <si>
    <t>Основное мероприятие «Поддержка социально-ориентированных организаций и иных некоммерческих объедений»</t>
  </si>
  <si>
    <t xml:space="preserve">Основное мероприятие «Социальная поддержка отдельных общественных организаций и иных социально-ориентированных некоммерческих объединений» </t>
  </si>
  <si>
    <t>Расходы на поддержку отдельных общественных организаций и иных социально-ориентированных некоммерческих объединений»</t>
  </si>
  <si>
    <t>Контрольно-счетная палата Моздокского района</t>
  </si>
  <si>
    <t xml:space="preserve">Обеспечение деятельности контрольно-счетной палаты </t>
  </si>
  <si>
    <t>Обеспечение деятельности контрольно-счетной палаты</t>
  </si>
  <si>
    <t>202 15001 05 0000 150</t>
  </si>
  <si>
    <t>202 15002 05 0000 150</t>
  </si>
  <si>
    <t>2 02 25497 05 0000 150</t>
  </si>
  <si>
    <t>2 02 25555 05 0000 150</t>
  </si>
  <si>
    <t>Дотации бюджетам муниципальных районов на поддержку мер по обеспечению сбалансированности бюджетов</t>
  </si>
  <si>
    <t>21 0 00 0000 0</t>
  </si>
  <si>
    <t>21 0 01 0000 0</t>
  </si>
  <si>
    <t>Основное мероприятие "Формирование современной информационной и телекоммуникационной инфраструктуры, предоставление на ее основе качественных услуг и обеспечение высокого уровня доступности для населения"</t>
  </si>
  <si>
    <t>Расходы по формированию современной информационной и телекоммуникационной инфраструктуры</t>
  </si>
  <si>
    <t>21 0 01 6030 0</t>
  </si>
  <si>
    <t>Расходы настроительный контроль за выполнением работ</t>
  </si>
  <si>
    <t>10 0 01 6924 0</t>
  </si>
  <si>
    <t>Расходы на осуществление работ по установке, реконструкции и демонтажу сооружений и конструкций ( не относящихся к муниципальной собственности)</t>
  </si>
  <si>
    <t>Непрограммные расходы по обеспечению расходов на исполнение полномочий муниципального образования-Моздокский район на территории сельских поселений, предусмотренных частью 1 статьи 14 Федерального закона от 06.10.2003г.  №131-ФЗ</t>
  </si>
  <si>
    <t>Непрограммные расходы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</si>
  <si>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образования в муниципальных дошкольных образовательных организациях)</t>
  </si>
  <si>
    <t>2 02 10000 00 0000 150</t>
  </si>
  <si>
    <t>2 02 20000 00 0000 150</t>
  </si>
  <si>
    <t>2 02 29999 05 0076 150</t>
  </si>
  <si>
    <t>2 02 30000 00 0000 150</t>
  </si>
  <si>
    <t>2 02 35118 05 0000 150</t>
  </si>
  <si>
    <t>2 02 30024 05 0062 150</t>
  </si>
  <si>
    <t>2 02 30024 05 0063 150</t>
  </si>
  <si>
    <t>2 02 30024 05 0065 150</t>
  </si>
  <si>
    <t>2 02 30024 05 0067 150</t>
  </si>
  <si>
    <t>2 02 30024 05 0073 150</t>
  </si>
  <si>
    <t>2 02 30024 05 0075 150</t>
  </si>
  <si>
    <t>2 02 30029 05 0064 150</t>
  </si>
  <si>
    <t>2 02 40000 00 0000 150</t>
  </si>
  <si>
    <t>2 02 40014 05 0000 150</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</si>
  <si>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</si>
  <si>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2 02 20216 05 0060 150</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</si>
  <si>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республиканского бюджета</t>
  </si>
  <si>
    <t>10 0 01 S6751</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</si>
  <si>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местного бюджета</t>
  </si>
  <si>
    <t>10 0 01 S6752</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</si>
  <si>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</si>
  <si>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Расходы по изготовлению проектно-сметной документации</t>
  </si>
  <si>
    <t>Подпрограмма "Управление муниципальным имуществом муниципального образования Моздокский район"</t>
  </si>
  <si>
    <t>Расходы на проведение технической инвентаризации, паспортизации имуества, находящимся в муниципальной собственности муниципального образования Моздокский район"</t>
  </si>
  <si>
    <t>09 3 00 0000 0</t>
  </si>
  <si>
    <t>09 3 01 00000 0</t>
  </si>
  <si>
    <t>09 3 01 6926 0</t>
  </si>
  <si>
    <t>Муниципальная программа "Обеспечение защиты прав потребителей в муниципальном образовании Моздокский район"</t>
  </si>
  <si>
    <t>Основное мероприятие "Содействие повышению правовой граммотности и информированности населения района в вопросах заиты прав потребителей"</t>
  </si>
  <si>
    <t>Расходы на публикацию информационно-справочных материалов по вопросам защиты прав потребителей в средствах массовой информации</t>
  </si>
  <si>
    <t>23 0 00 0000 0</t>
  </si>
  <si>
    <t>23 0 01 0000 0</t>
  </si>
  <si>
    <t>23 0 01 6165 0</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</si>
  <si>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</si>
  <si>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Муниципальная программа "Профилактика терроризма и экстремизма в Моздокском районе Республики Северная Осетия-Алания"</t>
  </si>
  <si>
    <t>Основное мероприятие "Развитие энергосбережения и повышение энергоэффективности"</t>
  </si>
  <si>
    <t>Муниципальная программа "Энергосбережение и повышение энергетической эффективности"</t>
  </si>
  <si>
    <t>Основное мероприятие "Обеспечение коммунальными и охранными услугами имущества муниципального образования Моздокский район"</t>
  </si>
  <si>
    <t xml:space="preserve">Муниципальная программа "Социальная поддержка населения Моздокского района" </t>
  </si>
  <si>
    <t>620</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</si>
  <si>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</si>
  <si>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</si>
  <si>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Расходы за счет субсидии на поддержку отрасли культуры из местного бюджета</t>
  </si>
  <si>
    <t>01 2 02 L519 3</t>
  </si>
  <si>
    <t>Муниципальная программа "Социальная поддержка населения Моздокского района"</t>
  </si>
  <si>
    <t xml:space="preserve">Муниципальная программа "Содействие занятости населения Моздокского района Республики Северная Осетия-Алания" </t>
  </si>
  <si>
    <t>Резерв финансовых средств для локализации, ликвидации последствий аварий в образовательных организациях</t>
  </si>
  <si>
    <t>99 9 00 6340 0</t>
  </si>
  <si>
    <t>Муниципальная программа "Развитие муниципальной системы образования в Моздокском районе"</t>
  </si>
  <si>
    <t>Муниципальная программа "Развитие муниципальной системы образования  в Моздокском районе"</t>
  </si>
  <si>
    <t>Муниципальная программа «Доступная среда»</t>
  </si>
  <si>
    <t>Расходы за счет субсидий на реализацию мероприятий в рамках государственной программы Российской Федерации «Доступная среда» за счет средств местного бюджета</t>
  </si>
  <si>
    <t>Подпрограмма "Создание условий для  реализации муниципальной программы «Развитие муниципальной системы образования в Моздокском районе"</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</si>
  <si>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республиканского бюджета</t>
  </si>
  <si>
    <t>10 0 01 S6751 0</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</si>
  <si>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местного бюджета</t>
  </si>
  <si>
    <t>10 0 01 S6752 0</t>
  </si>
  <si>
    <t>Муниципальная программа "Развитие и поддержка малого и среднего предпринимательства Моздокского района"</t>
  </si>
  <si>
    <t>08 0 01 0000 0</t>
  </si>
  <si>
    <t>Муниципальная программа "Содержание, реконструкция и ремонт автомобильных дорог муниципального образования Моздокский район"</t>
  </si>
  <si>
    <t>Подпрограмма «Содержание автомобильных дорог общего пользования муниципального образования Моздокский район»</t>
  </si>
  <si>
    <t>Муниципальная программа "Социальная поддержка населения Моздокского район"</t>
  </si>
  <si>
    <t xml:space="preserve">Муниципальная программа "Развитие информационного общества в муниципальном образовании Моздокский район"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</si>
  <si>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</si>
  <si>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Основное мероприятие «Социальное обеспечение лиц, замещавших муниципальные должности и должности муниципальной службы в виде доплаты к пенсиям»</t>
  </si>
  <si>
    <t xml:space="preserve">Муниципальная программа «Социальная поддержка населения Моздокского района» </t>
  </si>
  <si>
    <t>Муниципальная программа "Содействие занятости населения Моздокского района Республики Северная Осетия-Алания"</t>
  </si>
  <si>
    <t>Муниципальная программа "Обеспечение жильем молодых семей Моздокского района Республики Северная Осетия-Алания"</t>
  </si>
  <si>
    <t>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</si>
  <si>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</si>
  <si>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</si>
  <si>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«Развитие муниципальной системы образования  в Моздокском районе»</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</si>
  <si>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</si>
  <si>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</si>
  <si>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</si>
  <si>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</si>
  <si>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Муниципальная программа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</si>
  <si>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</si>
  <si>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Муниципальная программа «Развитие муниципальной системы образования в   Моздокском районе Республики Северная Осетия-Алания»</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</si>
  <si>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</si>
  <si>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</si>
  <si>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«Содействие занятости населения Моздокского района Республики Северная Осетия-Алания»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</si>
  <si>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</si>
  <si>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Муниципальная программа «Развитие и поддержка малого и среднего предпринимательства Моздокского района» </t>
  </si>
  <si>
    <t>Муниципальная программа «Развитие муниципальной системы образования в Моздокском районе »</t>
  </si>
  <si>
    <t>Подпрограмма «Обеспечение условий для реализации муниципальной программы «Развитие культуры Моздокского района»</t>
  </si>
  <si>
    <t xml:space="preserve">Муниципальная программа «Профилактика терроризма и экстремизма в Моздокском районе Республика Северная Осетия-Алания» </t>
  </si>
  <si>
    <t>Подпрограмма «Создание условий  для  реализации муниципальной программы «Развитие муниципальной системы образования  в Моздокском районе»</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</si>
  <si>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</si>
  <si>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09 3 01 0000 0</t>
  </si>
  <si>
    <t xml:space="preserve">Муниципальная программа «Энергосбережение и повышение энергетической эффективности» </t>
  </si>
  <si>
    <t xml:space="preserve">Муниципальная программа «Доступная среда» </t>
  </si>
  <si>
    <t>Расходы  в рамках реализации государственной программы Российской Федерации "Доступная среда" за счет средств местного бюджета</t>
  </si>
  <si>
    <t>Муниципальная программа "Профилактика правонарушений в муниципальном образовании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</si>
  <si>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</si>
  <si>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</si>
  <si>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Подпрограмма "Содержание объектов муниципальной собственности муниципального образования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</si>
  <si>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</si>
  <si>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 xml:space="preserve"> Муниципальная программа "Управление земельными ресурсами в муниципальном образовании Моздокский район Республики Северная Осетия-Алания"</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</si>
  <si>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</si>
  <si>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t>
  </si>
  <si>
    <t>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t>
  </si>
  <si>
    <t xml:space="preserve">Муниципальная программа «Содержание, реконструкция и ремонт автомобильных дорог муниципального образования  Моздокский район» </t>
  </si>
  <si>
    <t>Муниципальная программа "Содержание, реконструкция и ремонт автомобильных дорог муниципального образования  Моздокский район"</t>
  </si>
  <si>
    <t xml:space="preserve">Муниципальная программа «Управление земельными ресурсами в муниципальном образовании  Моздокский район Республики Северная Осетия-Алания»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</si>
  <si>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</si>
  <si>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"Профилактика правонарушений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</si>
  <si>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</si>
  <si>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Муниципальная программа «Развитие информационного общества в муниципальном образовании   Моздокский район"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</si>
  <si>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</si>
  <si>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Республики Северная Осетия- Алания"</t>
  </si>
  <si>
    <t>Расходы на проведение текущего и капитального ремонта имущества, находящегося в муниципальной собственности и составляющего казну муниципального образования Моздокский район</t>
  </si>
  <si>
    <t>Расходы на проведение технической инвентаризации, паспортизации имущества, находящимся в муниципальной собственности муниципального образования Моздокский район"</t>
  </si>
  <si>
    <t>Основное мероприятие "Разработка проектно-сметной документации на объекты, которые планируется реконструировать, либо планируемые к строительству"</t>
  </si>
  <si>
    <t>Муниципальная программа  "Содержание, реконструкция и ремонт автомобильных дорог муниципального образования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</si>
  <si>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</si>
  <si>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Муниципальная программа "Управление земельными ресурсами в муниципальном образовании Моздокский район Республики Северная Осетия - Алания"</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</si>
  <si>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 "</t>
  </si>
  <si>
    <t>Основные мероприятия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t>
  </si>
  <si>
    <t>Расходы на обеспечение всеми неоходимыми услугами по содержанию имущества, находящегося в муниципальной собственности"</t>
  </si>
  <si>
    <t>Непрограммные расходы по обеспечению расходов на исполнение полномочий муниципального образования Моздокский район на территории сельских поселений, предусмотренных частью 1 статьи 14 Федерального закона от 06.10.2003г.  №131-ФЗ</t>
  </si>
  <si>
    <t>Расходы на поддержку социально-ориентированных и иных некоммерческих объединений</t>
  </si>
  <si>
    <t xml:space="preserve">Муниципальная программа "Молодежная политика и развитие физической культуры и спорта в Моздокском районе" </t>
  </si>
  <si>
    <t>Подпрограмма «Социальное обеспечение лиц,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t>
  </si>
  <si>
    <t>Подпрограмма «Содействие в трудоустройстве и снижение напряженности на рынке труда за счет средств местного бюджета"</t>
  </si>
  <si>
    <t>Подпрограмма «Развитие общего образования»</t>
  </si>
  <si>
    <t>Муниципальная программа «Развитие муниципальной системы образования в  Моздокском районе»</t>
  </si>
  <si>
    <t>Основное мероприятие «Повышение эффективности и прозрачности управления земельными ресурсами муниципального образования Моздокский район Рсепублики Северная Осетия-Алания»</t>
  </si>
  <si>
    <t>Муниципальная программа "Комплексные меры противодействия злоупотреблению наркотиками и их незаконному обороту в муниципальном образовании и  Моздокский район РСО-Алания"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</si>
  <si>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</si>
  <si>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РСО-Алания"</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</si>
  <si>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</si>
  <si>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Налоги на товары  (работы, услуги), реализуемые на территории Российской Федерации </t>
  </si>
  <si>
    <t>1 05 01000 00 0000 110</t>
  </si>
  <si>
    <t>Налог, взимаемый в связи с применением патентной системы налогообложения</t>
  </si>
  <si>
    <t>1 08 00000 00 0000 000</t>
  </si>
  <si>
    <t>1 12 00000 00 0000 000</t>
  </si>
  <si>
    <t>Прочие неналоговые доходы</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</si>
  <si>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</si>
  <si>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</si>
  <si>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</si>
  <si>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 xml:space="preserve">Подпрограмма «Содержание объектов муниципальной собственности муниципального образования Моздокский район" </t>
  </si>
  <si>
    <t xml:space="preserve">Муниципальная программа «Развитие информационного общества  в муниципальном образовании Моздокский район" </t>
  </si>
  <si>
    <t>Расходы на обеспечение всеми неоходимыми услугами по содержанию имущества, находяегося в муниципальной собственности"</t>
  </si>
  <si>
    <t xml:space="preserve">Подпрограмма  "Содержание объектов муниципальной собственности муниципального образования  Моздокский район" </t>
  </si>
  <si>
    <t>Расходы на обеспечение всеми необходимыми услугами по содержанию имущества, находящегося в  муниципальной  собственности</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</si>
  <si>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</si>
  <si>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 xml:space="preserve"> Подпрограмма «Проведение информационно-пропагандистских мероприятий по профилактике терроризма и экстремизма в Моздокском районе»</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</si>
  <si>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</si>
  <si>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 xml:space="preserve">Ведомственная структура расходов бюджета муниципального образования  Моздокский район
на 2021 год
</t>
  </si>
  <si>
    <t>Непрограммные расходы на осуществление работ по установке, реконструкции и демонтажу сооружений и конструкций (не относящиеся к муниципальной собственности)</t>
  </si>
  <si>
    <t>Непрограммные расходы по обеспечению расходов поселений в части статьи 14 ФЗ-131</t>
  </si>
  <si>
    <t>99 9 00 61260</t>
  </si>
  <si>
    <t>Непрограммные расходы на оплату услуг по разработке Стратегии социально-экономического развития муниципального образования Моздокский район на период до 2030 года и плана мероприятий по реализации Стратегии социально-экономического развития муниципального образования Моздокский район на период до 2030 года</t>
  </si>
  <si>
    <t>99 9 00 61270</t>
  </si>
  <si>
    <t>Основное мероприятие "Реализация мер по обеспечению семей сельского населения благоустроенным жильем на сельских территоиях"</t>
  </si>
  <si>
    <t>08 0 01 L576 3</t>
  </si>
  <si>
    <t>Капитальные вложения в объекты государственной (муниципальной) собственности</t>
  </si>
  <si>
    <t>400</t>
  </si>
  <si>
    <t>Бюджетные инвестиции</t>
  </si>
  <si>
    <t>410</t>
  </si>
  <si>
    <t>Расходы на обеспечение развития материально-технической базы домов культуры за счет средств местногго бюджета</t>
  </si>
  <si>
    <t>543</t>
  </si>
  <si>
    <t>01 2 01 L467 3</t>
  </si>
  <si>
    <t>13 0 01 6032 0</t>
  </si>
  <si>
    <t>03 7 01 6331 0</t>
  </si>
  <si>
    <t>03 4 01 6326 0</t>
  </si>
  <si>
    <t>03 5 01 6329 0</t>
  </si>
  <si>
    <t>03 8 01 6333 0</t>
  </si>
  <si>
    <t>03 8  01 6333 0</t>
  </si>
  <si>
    <t>Подпрограмма «Обеспечение противопожарной безопасности в образовательных организациях»</t>
  </si>
  <si>
    <t>03 4 01 6327 0</t>
  </si>
  <si>
    <t>03 5 01 6330 0</t>
  </si>
  <si>
    <t>Подпрограмма "Обеспечение противопожарной безопасности в образовательных учреждениях»</t>
  </si>
  <si>
    <t>03 8  01 6334 0</t>
  </si>
  <si>
    <t>03 4 01 6328 0</t>
  </si>
  <si>
    <t>03 3 01 6325 0</t>
  </si>
  <si>
    <t>Подпрограмма «Обеспечение противопожарной безопасности в образовательных учреждениях»</t>
  </si>
  <si>
    <t>03 8 01 6335 0</t>
  </si>
  <si>
    <t>03 9 01 0011 0</t>
  </si>
  <si>
    <t>03 9 01 0019 0</t>
  </si>
  <si>
    <t>03 9 01 0059 0</t>
  </si>
  <si>
    <t>03 5 01 2227 0</t>
  </si>
  <si>
    <t>03 6 00 2165 0</t>
  </si>
  <si>
    <t>03 6 01 0000 0</t>
  </si>
  <si>
    <t>03 6 00 0000 0</t>
  </si>
  <si>
    <t>Благоустройство</t>
  </si>
  <si>
    <t>547</t>
  </si>
  <si>
    <t>Муниципальная программа "Формирование современной городской среды на 2019-2024 годы"</t>
  </si>
  <si>
    <t>22 0 00 0000 0</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</si>
  <si>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t>
  </si>
  <si>
    <t>22 1 00 0000 0</t>
  </si>
  <si>
    <t>Расходы  на поддержку государственных программ РФ и муниципальных программ формирования городской среды за счет средств вышестоящего бюджета</t>
  </si>
  <si>
    <t>22 1 F2 5555 1</t>
  </si>
  <si>
    <t>Расходы на формирование современной городской среды  за счет средств местного бюджета</t>
  </si>
  <si>
    <t>22 1 F2 5555 3</t>
  </si>
  <si>
    <t>Расходы на обеспечение развития материально-технической базы домов культуры за счет средств вышестоящего бюджета</t>
  </si>
  <si>
    <t>99 4 00 L467 1</t>
  </si>
  <si>
    <t>Расходы на обеспечение развития материально-технической базы домов культуры за счет средств местного бюджета</t>
  </si>
  <si>
    <t>99 4 00 L467 3</t>
  </si>
  <si>
    <t>Подпрограмма «Обеспечение функционирования объектов   теплоснабжения образовательных организаций»</t>
  </si>
  <si>
    <t>03 6 01 2165 0</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</si>
  <si>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2021 год
</t>
  </si>
  <si>
    <t xml:space="preserve"> 2021 год</t>
  </si>
  <si>
    <t>Подпрограмма "Обеспечение противопожарной безопасности в образовательных учреждениях"</t>
  </si>
  <si>
    <t>03 8 01 6334 0</t>
  </si>
  <si>
    <t>Доходы
бюджета муниципального образования  Моздокский район 
на 2021 год</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</si>
  <si>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</si>
  <si>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</si>
  <si>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обустройство и восстановление воинских захоронений</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</si>
  <si>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</si>
  <si>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2 02 25576 05 0000 150</t>
  </si>
  <si>
    <t>Субсидии бюджетам муниципальных районов на обеспечение комплексного развития сельских территорий</t>
  </si>
  <si>
    <t>2 02 45303 05 0000 150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</si>
  <si>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</si>
  <si>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202  49999 05 0147 150</t>
  </si>
  <si>
    <r>
      <t>Прочие межбюджетные трансферты, передаваемые бюджетам муниципальных районов</t>
    </r>
    <r>
      <rPr>
        <sz val="10"/>
        <color rgb="FF000000"/>
        <rFont val="Bookman Old Style"/>
        <family val="1"/>
        <charset val="204"/>
      </rPr>
      <t xml:space="preserve"> (</t>
    </r>
    <r>
      <rPr>
        <sz val="10"/>
        <color theme="1"/>
        <rFont val="Bookman Old Style"/>
        <family val="1"/>
        <charset val="204"/>
      </rPr>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sz val="10"/>
        <color rgb="FF000000"/>
        <rFont val="Bookman Old Style"/>
        <family val="1"/>
        <charset val="204"/>
      </rPr>
      <t>)</t>
    </r>
  </si>
  <si>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2021 год
</t>
  </si>
  <si>
    <t>321</t>
  </si>
  <si>
    <t>Подпрограмма «Обеспечение функционирования объектов теплоснабжения образовательных организаций»</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</si>
  <si>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</si>
  <si>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населениблагоустроенным жильем на сельских территориях"</t>
  </si>
  <si>
    <t xml:space="preserve">08 0 01 L576 3 </t>
  </si>
  <si>
    <t>Расходы на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 за счет средств местного бюджета</t>
  </si>
  <si>
    <t>23 1 F2 5555 1</t>
  </si>
  <si>
    <t>202 25467 05 0000 150</t>
  </si>
  <si>
    <t>Подпрограмма "Ремонт объектов муниципальной собственности, составляющих казну муниципального образования Моздокский район"</t>
  </si>
  <si>
    <t>Основное мероприятие "Обеспечение проведения ремонта (текущего, капитального) имущества, находящегося в казне муниципального образования Моздокский район"</t>
  </si>
  <si>
    <t>Основное мероприятие "Обеспечение выполнения мероприятий по учету, контролю и распоряжению муниципаьным имуществом, находящимся в собственности муниципального образования Моздокский район"</t>
  </si>
  <si>
    <t>Расходы на реализацию проектов по благоустройству сельских территорий Моздокского района Республики Северная Осетия-Алания</t>
  </si>
  <si>
    <t>24 0 01 6823 0</t>
  </si>
  <si>
    <t>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вышестоящего бюджета</t>
  </si>
  <si>
    <t>03 2 01 5303 0</t>
  </si>
  <si>
    <t>Расходы на реализацию мероприятий по организации бесплатного питания обучающихся, получающих начальное общее образование в муниципальных образовательных организациях Моздокского района за счет средств вышестоящего бюджета</t>
  </si>
  <si>
    <t>Муниципальная программа "Благоустройство сельских территорий Моздокского района"</t>
  </si>
  <si>
    <t>Расходы на реализацию проектов по багоустройству сельских территорий Моздокского района Республики Северная Осетия-Алания за счет средств местного бюджета</t>
  </si>
  <si>
    <t>24 0 00 0000 0</t>
  </si>
  <si>
    <t>24 0 01 0000 0</t>
  </si>
  <si>
    <t>Муниципальная программа "Поддержка субъектов предпринимательства Моздокского района, пострадавших в условиях ухудшения ситуации в результате распространения новой коронавирусной инфекции"</t>
  </si>
  <si>
    <t>Основное мероприятие "Поддержка малого и среднего предпринимательства Моздокского района, ведущих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t>
  </si>
  <si>
    <t>Субсидии  на поддержку малого и среднего предпринимательства Моздокского района в наибольшей степени пострадавших в условиях ухудшения ситуации в результате распространения новой коронавирусной инфекции</t>
  </si>
  <si>
    <t>25 0 00 0000 0</t>
  </si>
  <si>
    <t>25 0 01 0000 0</t>
  </si>
  <si>
    <t>25 0 01 6424 0</t>
  </si>
  <si>
    <t xml:space="preserve">Муниципальная программа "Управление муниципальной собственностью муниципального образования Моздокский район" </t>
  </si>
  <si>
    <t>202 25299 05 0000 150</t>
  </si>
  <si>
    <t>Непрограммные расходы по обустройству и восстановлению воинских захоронений за счет средств вышестоящего бюджета</t>
  </si>
  <si>
    <t>99 4 00 L299 1</t>
  </si>
  <si>
    <t>Непрограммные расходы по обустройству и восстановлению воинских захоронений за счет средств местного бюджета</t>
  </si>
  <si>
    <t>99 4 00 L299 3</t>
  </si>
  <si>
    <t>Основное мероприятие "Реализация проектов по благоустройству сельских территорий Моздокского района Республики Северная Осетия-Алания"</t>
  </si>
  <si>
    <t>Расходы на реализацию проектов по благоустройству сельских территорий Моздокского района Республики Северная Осетия-Алания за счет средств местного бюджета</t>
  </si>
  <si>
    <t>Изменение №1</t>
  </si>
  <si>
    <t>24 0 01 L576 5</t>
  </si>
  <si>
    <t>Расходы на предоставление государственной поддержки на приобретение жилья молодым семья за счет средств вышестоящего бюджета</t>
  </si>
  <si>
    <t>06 0 01 L497 1</t>
  </si>
  <si>
    <t>Расходы на предоставление государственной поддержки на приобретение жилья молодым семья за счет средств местного бюджета</t>
  </si>
  <si>
    <t>Межбюджетные трансферты общего характера на осуществление части полномочий по решению социально-значимых вопросов местного значения</t>
  </si>
  <si>
    <t>99 4 00 6010 0</t>
  </si>
  <si>
    <t>03 5 01 R304 0</t>
  </si>
  <si>
    <t>Расходы на предоставление государственной поддержки на приобретение жилья молодым семьям за счет вышестоящего бюджета</t>
  </si>
  <si>
    <t>Расходы на предоставление государственной поддержки на приобретение жилья молодым семьям за счет средств местного бюджета</t>
  </si>
  <si>
    <t>06 0 01 L4973 1</t>
  </si>
  <si>
    <t xml:space="preserve">Расходы на реализацию проектов по благоустройству сельских территорий Моздокского района Республики Северная Осетия-Алания </t>
  </si>
  <si>
    <t>Приложение №2
к решению Собрания представителей
Моздокского района № 349 от  29.12.2020 г.</t>
  </si>
  <si>
    <t xml:space="preserve">Приложение №6
к решению Собрания представителей
Моздокского района № 349 от 29.12.2020 г.
</t>
  </si>
  <si>
    <t xml:space="preserve">Приложение №8
к решению Собрания представителей
Моздокского района №349 от 29.12.2020 г.
</t>
  </si>
  <si>
    <t xml:space="preserve">Приложение №10
к решению Собрания представителей
Моздокского района №349 от 29.12.2020 г.
</t>
  </si>
  <si>
    <t>Изменение №2</t>
  </si>
  <si>
    <t>2 02 25519 05 0000 150</t>
  </si>
  <si>
    <t>Субсидия бюджетам муниципальных районов на поддержку отрасли культуры</t>
  </si>
  <si>
    <t>202  45424 05 0000 150</t>
  </si>
  <si>
    <r>
      <t>Межбюджетные трансферты, передаваемые бюджетам муниципальных районов</t>
    </r>
    <r>
      <rPr>
        <sz val="10"/>
        <color rgb="FF000000"/>
        <rFont val="Bookman Old Style"/>
        <family val="1"/>
        <charset val="204"/>
      </rPr>
      <t xml:space="preserve"> на создание  комфортной городской среды в малых городах и исторических поселениях -победителях Всероссиского конкурса лучших проектов создания комфортной городской среды</t>
    </r>
  </si>
  <si>
    <t>Расходы на обеспечение развития материально-технической базы домов культуры за счет средств вышестоящих бюджетов</t>
  </si>
  <si>
    <t>Другие вопросы в области жилищно-коммунального хозяйства</t>
  </si>
  <si>
    <t>Основное мероприятие "Межбюджетные трансферты бюджетам муниципальных образований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</si>
  <si>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22 2 00 0000 0</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</si>
  <si>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вышестоящих бюджетов</t>
  </si>
  <si>
    <t>22 2 F2 5424 1</t>
  </si>
  <si>
    <t>22 2 F2 5424 3</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</si>
  <si>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местного бюджета</t>
  </si>
  <si>
    <t>Расходы на обеспечение развития материально-технической базы домов культуры за счет вышестоящих бюджетов</t>
  </si>
  <si>
    <t>01 2 01 L467 1</t>
  </si>
  <si>
    <t>Изменение №3</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</si>
  <si>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федер бюджета</t>
  </si>
  <si>
    <t>08 0 01 L576 1</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</si>
  <si>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респ бюджета</t>
  </si>
  <si>
    <t>08 0 01 L576 2</t>
  </si>
  <si>
    <t>Межбюджетные трансферты на поддержку отрасли культуры за счет вышестоящих бюджетов</t>
  </si>
  <si>
    <t>99 4 A2 5519 1</t>
  </si>
  <si>
    <t>Межбюджетные трансферты на поддержку отрасли культуры за счет местного бюджетов</t>
  </si>
  <si>
    <t>99 4 A2 5519 3</t>
  </si>
  <si>
    <t>Единый налог на вмененный доход для отдельных видов деятельности</t>
  </si>
  <si>
    <t>1 05 02010 02 1000 110</t>
  </si>
  <si>
    <t>Межбюджетные трансферты на поддержку отрасли культуры за счет местного бюджета</t>
  </si>
  <si>
    <t>Изменение №4</t>
  </si>
  <si>
    <t xml:space="preserve">Приложение №4
к решению Собрания представителей
Моздокского района №349 от 29.12.2020 г.
</t>
  </si>
  <si>
    <t xml:space="preserve">Перечень и коды                                                                                                                                                                                                             главных администраторов доходов бюджета муниципального 
образования  Моздокский район и закрепляемые за ними доходы
</t>
  </si>
  <si>
    <t>Коды бюджетной классификации</t>
  </si>
  <si>
    <t>Наименование администратора доходов бюджета Моздокского района</t>
  </si>
  <si>
    <t>Российской Федерации</t>
  </si>
  <si>
    <t>администратора доходов</t>
  </si>
  <si>
    <t>доходов районного бюджета</t>
  </si>
  <si>
    <t xml:space="preserve">Администрация местного самоуправления </t>
  </si>
  <si>
    <t>Моздокского района</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</si>
  <si>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</si>
  <si>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</si>
  <si>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1 08 07174 01 4000 110</t>
  </si>
  <si>
    <t>1 08 07150 01 1000 110</t>
  </si>
  <si>
    <t xml:space="preserve">Государственная пошлина за выдачу разрешения на установку рекламной конструкции </t>
  </si>
  <si>
    <t>1 08 07150 01 4000 110</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</si>
  <si>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</si>
  <si>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</si>
  <si>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заключения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</si>
  <si>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</si>
  <si>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</si>
  <si>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</si>
  <si>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</si>
  <si>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</si>
  <si>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</si>
  <si>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</si>
  <si>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</si>
  <si>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</si>
  <si>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</si>
  <si>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1 13 02065 05 0000 130</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</si>
  <si>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</si>
  <si>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</si>
  <si>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</si>
  <si>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</si>
  <si>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</si>
  <si>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</si>
  <si>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</si>
  <si>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</si>
  <si>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</si>
  <si>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</si>
  <si>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</si>
  <si>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1 14 03050 05 0000 410</t>
  </si>
  <si>
    <t>Средства  от распоряжения и реализации выморочного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</si>
  <si>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</si>
  <si>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выморочного и иного имущества, обращенного в доходы муниципальных районов (в части реализации материальных запасов по указанному имуществу)</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</si>
  <si>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</si>
  <si>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</si>
  <si>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</si>
  <si>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</si>
  <si>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</si>
  <si>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</si>
  <si>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</si>
  <si>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</si>
  <si>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</si>
  <si>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</si>
  <si>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</si>
  <si>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</si>
  <si>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</si>
  <si>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</si>
  <si>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</si>
  <si>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</si>
  <si>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1 17 05050 05 0000 180</t>
  </si>
  <si>
    <t>Прочие неналоговые доходы бюджетов муниципальных районов</t>
  </si>
  <si>
    <t>2 07 05000 05 1105 150</t>
  </si>
  <si>
    <t>Прочие безвозмездные поступления в бюджеты муниципальных районов (в целях оказания работодателями финансовой поддержки при исполнении расходных обязательств муниципальных образований, связанных со строительством жилого помещения (жилого дома), предоставляемого гражданам Российской Федерации, проживающим на сельских территориях, по договору найма жилого помещения)</t>
  </si>
  <si>
    <t>2 07 05030 05 0000 150</t>
  </si>
  <si>
    <t>Прочие безвозмездные поступления в бюджеты муниципальных районов</t>
  </si>
  <si>
    <t>2 18 05010 05 0000 180</t>
  </si>
  <si>
    <t>Доходы бюджетов муниципальных районов от возврата бюджетными учреждениями остатков субсидий прошлых лет</t>
  </si>
  <si>
    <t>2 18 05020 05 0000 180</t>
  </si>
  <si>
    <t>Доходы бюджетов муниципальных районов от возврата автономными учреждениями остатков субсидий прошлых лет</t>
  </si>
  <si>
    <t>113 02995 05 0000 130</t>
  </si>
  <si>
    <t>Прочие доходы от компенсации затрат бюджетов муниципальных районов</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</si>
  <si>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</si>
  <si>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</si>
  <si>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</si>
  <si>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</si>
  <si>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</si>
  <si>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</si>
  <si>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117 05050 05 0000 180</t>
  </si>
  <si>
    <t>202 20041 05 0000 150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</si>
  <si>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</si>
  <si>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202 20077 05 0000 150</t>
  </si>
  <si>
    <t>Субсидии бюджетам муниципальных районов на софинансирование капитальных вложений в объекты муниципальной собственности</t>
  </si>
  <si>
    <t>202 20299 05 0000 150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</si>
  <si>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</si>
  <si>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202 20216 05 0060 150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</si>
  <si>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</si>
  <si>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2 02 25299 05 0000 150</t>
  </si>
  <si>
    <t>2 02 25467 05 0000 150</t>
  </si>
  <si>
    <t>2 02 25027 05 0000 150</t>
  </si>
  <si>
    <t xml:space="preserve">Субсидии бюджетам муниципальных районов на реализацию мероприятий государственной программы Российской Федерации "Доступная среда" </t>
  </si>
  <si>
    <t>2 02 25567 05 0000 150</t>
  </si>
  <si>
    <t>Субсидии бюджетам муниципальных районов на реализацию мероприятия по устойчивому развитию сельских территорий</t>
  </si>
  <si>
    <t>202 29999 05 0000 150</t>
  </si>
  <si>
    <t xml:space="preserve">Прочие субсидии бюджетам муниципальных районов </t>
  </si>
  <si>
    <t>202 29999 05 0061 150</t>
  </si>
  <si>
    <t>Прочие субсидии бюджетам муниципальных районов (улучшение жилищных условий граждан, проживающих в сельской местности, в том числе молодых семей и молодых специалистов (в том числе на софинансирование Государственной программы «Развитие сельского хозяйства и регулирование рынков сельскохозяйственной продукции, сырья и продовольствия на 2013-2020 годы»</t>
  </si>
  <si>
    <t>202 29999 05 0076 150</t>
  </si>
  <si>
    <t>202 30024 05 0062 150</t>
  </si>
  <si>
    <t>202 30024 05 0063 150</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</si>
  <si>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</si>
  <si>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202 30024 05 0065 150</t>
  </si>
  <si>
    <t>202 30024 05 0066 150</t>
  </si>
  <si>
    <t>Субвенции бюджетам муниципальных районов на выполнение передаваемых полномочий субъектов Российской Федерации (оказание государственных услуг в сфере занятости населения)</t>
  </si>
  <si>
    <t>202 30024 05 0067 150</t>
  </si>
  <si>
    <t>202 30024 05 0073 150</t>
  </si>
  <si>
    <t>202 30024 05 0074 150</t>
  </si>
  <si>
    <t>Субвенции бюджетам муниципальных районов на  выполнение передаваемых полномочий субъектов Российской Федерации (предоставление дотаций бюджетам поселений на поощрение достижения наилучших показателей деятельности органов местного самоуправления)</t>
  </si>
  <si>
    <t>202 30024 05 0075 150</t>
  </si>
  <si>
    <t>202 30029 05 0064 150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</si>
  <si>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</si>
  <si>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202 35118 05 0000 150</t>
  </si>
  <si>
    <t>202 39999 05 0000 150</t>
  </si>
  <si>
    <t>Прочие субвенции бюджетам муниципальных районов</t>
  </si>
  <si>
    <t>202 40014 05 0000 150</t>
  </si>
  <si>
    <t>202 49999 05 0000 150</t>
  </si>
  <si>
    <t>Прочие межбюджетные трансферты бюджетам муниципальных районов</t>
  </si>
  <si>
    <t>202 90024 05 0000 150</t>
  </si>
  <si>
    <t>Прочие безвозмездные поступления в бюджеты муниципальных районов от бюджетов субъектов Российской Федерации</t>
  </si>
  <si>
    <t>207 05000 05 1105 150</t>
  </si>
  <si>
    <t>207 05030 05 0000 150</t>
  </si>
  <si>
    <t>208 05000 05 0000 150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</si>
  <si>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</si>
  <si>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</si>
  <si>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</si>
  <si>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</si>
  <si>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</si>
  <si>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219 60010 05 0060 150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</si>
  <si>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дорожную деятельность в отношении автомобильных дорог общего пользования местного значения)</t>
  </si>
  <si>
    <t>219 60010 05 0061 150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</si>
  <si>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(улучшение жилищных условий граждан, проживающих в сельской местности, в том числе молодых семей и молодых специалистов)</t>
  </si>
  <si>
    <t>219 60010 05 0062 150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</si>
  <si>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образования в муниципальных дошкольных образовательных организациях)</t>
  </si>
  <si>
    <t>219 60010 05 0063 150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</si>
  <si>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</si>
  <si>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219 60010 05 0064 150</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</si>
  <si>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(компенсация части родительской платы за содержание ребенка в государственных и муниципальных образовательных учреждениях) </t>
  </si>
  <si>
    <t>219 60010 05 0065 150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</si>
  <si>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(оздоровление детей)</t>
  </si>
  <si>
    <t>219 60010 05 0067 150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</si>
  <si>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и поддержка учреждений культуры)</t>
  </si>
  <si>
    <t>219 60010 05 0068 150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</si>
  <si>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жильем молодых семей, в том числе софинансирование подпрограммы «Обеспечение жильем молодых семей» Федеральной целевой программы «Жилище» на 2011-2020 годы)</t>
  </si>
  <si>
    <t>219 60010 05 0070 150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</si>
  <si>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мероприятий по переселению граждан из аварийного жилищного фонда)</t>
  </si>
  <si>
    <t>219 60010 05 0075 150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</si>
  <si>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деятельности административных комиссий)</t>
  </si>
  <si>
    <t>219 60010 05 0076 150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</si>
  <si>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(снабжение населения топливом)</t>
  </si>
  <si>
    <t>Иные доходы районного бюджета,  администрирование которых может осуществляться главными администраторами доходов районного бюджета в пределах их компетенции</t>
  </si>
  <si>
    <t>1 17 01050 05 0000 180</t>
  </si>
  <si>
    <t>Невыясненные поступления, зачисляемые в бюджеты муниципальных районов</t>
  </si>
  <si>
    <t>1 18 02500 05 0000 150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</si>
  <si>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</si>
  <si>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Прочие межбюджетные транферты, передаваемые бюджетам муниципальных районов (Организация бесплатного горячего питания обучающихся из семей, признанных малоимущими, и обучающихся с ограниченными возможностями здоровья,получающих основное общее и среднее общее образование в муниципальных образовательных организациях)</t>
  </si>
  <si>
    <t>202  49999 05 0148 150</t>
  </si>
  <si>
    <t>Расходы на прочие мероприятия по обеспечению  семей сельского населения благоустроенным жильем на сельских территория Моздокского района за счет средств мест</t>
  </si>
  <si>
    <t>08 0 01 6824 0</t>
  </si>
  <si>
    <t>Расходы на организацию бесплатного горячего питания обучающихся из семей, признанных малоимущими, и обучающихся с ограниченными возможностями здоровья, получающих основное общее и среднее общее образование в муниципальных образовательных организациях</t>
  </si>
  <si>
    <t>03 5 01 1048 4</t>
  </si>
  <si>
    <t>(тысяч рублей)</t>
  </si>
  <si>
    <t>№№ пп</t>
  </si>
  <si>
    <t xml:space="preserve">сумма </t>
  </si>
  <si>
    <t>Основное мероприятие "Содействие повышению правовой грамотности и информированности населения района в вопросах защиты прав потребителей"</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</si>
  <si>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</si>
  <si>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"Уменьшение числа зарегистрированных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</si>
  <si>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Основное мероприятие "Содействие повышению правовой грамотности и информированности населения района в вопросах заиты прав потребителей"</t>
  </si>
  <si>
    <t>Изменение №5</t>
  </si>
  <si>
    <t>2 02 35469 05 0000 150</t>
  </si>
  <si>
    <t>Субвенции бюджетам муниципальных районов на проведение Всероссийской переписи населения 2020 года</t>
  </si>
  <si>
    <t>Прочие межбюджетные трансферты, передаваемые бюджетам муниципальных районов (Резервный фонд Главы Республики Северная Осетия-Алания и Правительства Республики Северная Осетия-Алания)</t>
  </si>
  <si>
    <t>202  49999 05 0102 150</t>
  </si>
  <si>
    <t>Непрограммные расходы на проведение Всероссийской переписи населения 2020 года</t>
  </si>
  <si>
    <t>99 9 00 5469 0</t>
  </si>
  <si>
    <t>Расходы на обеспечение общественной потребности в аварийно-спрасательных услугах-ликвидация последствий всех видов ЧС</t>
  </si>
  <si>
    <t xml:space="preserve">24 0 01 L576 F </t>
  </si>
  <si>
    <t>Расходы на реализацию проектов по багоустройству сельских территорий Моздокского района Республики Северная Осетия-Алания за счет средств вышестоящего и местного бюджетов (обустройство зон отдыха, спортивных и детских площадок)</t>
  </si>
  <si>
    <t>01 2 02 6128 0</t>
  </si>
  <si>
    <t>Расходы на пополнение книжного фонда и периодических изданий библиотек Моздокского района за счет средств Резервного фонда Главы РСО-Алания</t>
  </si>
  <si>
    <t>Муниципальная программа "Молодежная политика и развитие физической культуры и спорта "</t>
  </si>
  <si>
    <t>Подпрограмма   "Поддержка развития физической культуры массового спорта и туризма"</t>
  </si>
  <si>
    <t>Основное мероприятие "Организация и проведение спортивных соревнований"</t>
  </si>
  <si>
    <t>Расходы на развитие физической культуры и спорта среди молодежи и детей</t>
  </si>
  <si>
    <t>Изменение №6</t>
  </si>
  <si>
    <t>Дотации (гранты) бюджетам муниципальных районов за достижение показателей деятельностиорганов органов местного самоуправления</t>
  </si>
  <si>
    <t>202 16549 05 0000 150</t>
  </si>
  <si>
    <t>Дотации (гранты) бюджетам муниципальных районов за достижение показателей деятельности органов местного самоуправления</t>
  </si>
  <si>
    <t>99 9 00 5549 1</t>
  </si>
  <si>
    <t>Расходы за достижение показателей деятельности органов местного самоуправления Моздокского района</t>
  </si>
  <si>
    <t>544</t>
  </si>
  <si>
    <t>Расходы на прочие мероприятия по обеспечению  семей сельского населения благоустроенным жильем на сельских территориях Моздокского района за счет средств местного бюджета</t>
  </si>
  <si>
    <t>Наименование муниципальных образований  городского и сельских поселений</t>
  </si>
  <si>
    <t xml:space="preserve">Итого </t>
  </si>
  <si>
    <t>Изменение №7</t>
  </si>
  <si>
    <t xml:space="preserve">Доходы
бюджета муниципального образования  Моздокский район 
на плановый период 2022 и 2023 годов
</t>
  </si>
  <si>
    <t>2022 год</t>
  </si>
  <si>
    <t>2023 год</t>
  </si>
  <si>
    <t>Дотации бюджетам муниципальных районов на выравнивание бюджетной обеспеченности</t>
  </si>
  <si>
    <t>202 35120 05 0000 150</t>
  </si>
  <si>
    <t>Субвенции на осуществление полномочий по составленияю (изменению, дополнению) списков кандидатов в присяжные заседатели федеральных судов общей юрисдикции</t>
  </si>
  <si>
    <t xml:space="preserve">Ведомственная структура расходов бюджета муниципального образования  Моздокский район
на плановый период 2022 и 2023 годов
</t>
  </si>
  <si>
    <t xml:space="preserve">  </t>
  </si>
  <si>
    <t>Условно утверждаемые расходы</t>
  </si>
  <si>
    <t>Субвенции на 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</si>
  <si>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Основное мероприятие "Содействие повышению правовой граммотности и информированности населения района в вопросах защиты прав потребителей"</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</si>
  <si>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t>
  </si>
  <si>
    <t>Муниципальная программа  "Содержание, реконструкция и ремонт автомобильных дорог муниципального образования Моздокский район"</t>
  </si>
  <si>
    <t>Расходы на строительный контроль за выполнением работ</t>
  </si>
  <si>
    <t>Муниципальная программа "Управление земельными ресурсами в муниципальном образовании  Моздокский район Республики Северная Осетия  - Алания"</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</si>
  <si>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</si>
  <si>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</si>
  <si>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Муниципальная программа "Строительствожилья, предоставляемого по договору найма жилого помещения на сельских территориях Моздокского района Республики Северная осетия-Алания"</t>
  </si>
  <si>
    <t>Расходы на строительство жилья, предоставляемого по договору найма жилого помещения на сельских территоиях Моздокского района Республики Северная Осетия-Алания за счет средств местного бюджета</t>
  </si>
  <si>
    <t xml:space="preserve">Подпрограмма "Содержание объектов муниципальной собственности муниципального образования Моздокский район" </t>
  </si>
  <si>
    <t xml:space="preserve">Муниципальная программа «Утилизация твердых бытовых отходов на землях Калининского сельского поселения Моздокского района на 2015 -2019 годы» </t>
  </si>
  <si>
    <t>Подпрограмма «Обеспечение социальной поддержки социально-ориентированным и иным некоммерческим организвциям"</t>
  </si>
  <si>
    <t>Основное мероприятие «Социальная поддержка отдельных общественных организаций и иных социально-ориентированных  некоммерческих объединений»</t>
  </si>
  <si>
    <t>Расходы на поддержку отдельных общественных организаций и иных социально-ориентированных  некоммерческих объединений</t>
  </si>
  <si>
    <t>Муниципальная программа "Молодежная политика и развитие физической культуры и спорта в Моздокском районе"</t>
  </si>
  <si>
    <t>Комитет по управлению имуществом района</t>
  </si>
  <si>
    <t>ДРУГИЕ ОБЩЕГОСУДАРСТВЕННЫЕ ВОПРОСЫ</t>
  </si>
  <si>
    <t xml:space="preserve">Муниципальная программа «Содержание объектов муниципальной собственности муниципального образования - Моздокский район на 2015-2020 годы» </t>
  </si>
  <si>
    <t>Подпрограмма «Ремонт объектов муниципальной собственности на 2015-2020 годы»</t>
  </si>
  <si>
    <t>Основное мероприятие «Строительство, реконструкция, капитальный ремонт объектов муниципальной собственности»</t>
  </si>
  <si>
    <t>Расходы на капитальный ремонт объектов муниципальной собственности</t>
  </si>
  <si>
    <t>Расходы по разработке проектно-сметной документации</t>
  </si>
  <si>
    <t xml:space="preserve">Расходы на строительный контроль </t>
  </si>
  <si>
    <t>09 1 01 6924 0</t>
  </si>
  <si>
    <t>Подпрограмма «Обеспечение создания условий для реализации муниципальной программы «Содержание объектов муниципальной собственности муниципального образования – Моздокский район на 2015-2020 годы»</t>
  </si>
  <si>
    <t>Основное мероприятие «Прочие мероприятия связанные с муниципальной собственностью»</t>
  </si>
  <si>
    <t>Расходы на прочие мероприятия, связанные с муниципальной собственностью</t>
  </si>
  <si>
    <t>Расходы на осуществление работ по установке, реконструкции и демонтажу реламных сооружений и  конструкций (не относящихся к муниципальной собственности)</t>
  </si>
  <si>
    <t>Национальная экономика</t>
  </si>
  <si>
    <t>Муниципальная программа "Содержание, реконструкция и ремонт автомобильных дорог муниципального образования - Моздокский район на 2015-2020 годы"</t>
  </si>
  <si>
    <t>Подпрограмма "Содержание автомобильных дорог общего пользования муниципального образования - Моздокский район"</t>
  </si>
  <si>
    <t>10 1 01 0000 0</t>
  </si>
  <si>
    <t>10 1 01 6923 0</t>
  </si>
  <si>
    <t>00 0  00 0000 0</t>
  </si>
  <si>
    <t>Подпрограмма «Обеспечение создания условий для реализации муниципальной программы «Содержание объектов муниципальной собственности муниципального образования - Моздокский район на 2015-2020 годы»</t>
  </si>
  <si>
    <t xml:space="preserve">Расходы на прочие мероприятия, связанные с муниципальной собственностью </t>
  </si>
  <si>
    <t>Основное мероприятие «Развитие системы дополнительного образования детей в сфере культуры, за счет местного бюджета»</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</si>
  <si>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</si>
  <si>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Подпрограмма «Обеспечение функционирования объектов   теплоснабжения в образовательных организациях»</t>
  </si>
  <si>
    <t>03 7  01 6331 0</t>
  </si>
  <si>
    <t>Муниципальная программа "Развитие муниципальной системы образования"</t>
  </si>
  <si>
    <t>Подпрограмма «Развитие общего образования Моздокского района»</t>
  </si>
  <si>
    <t>03 5 01 L304 0</t>
  </si>
  <si>
    <t>Муниципальная программа "Доступная среда"</t>
  </si>
  <si>
    <t>Муниципальная программа "Развитие муниципальной системы образования в Моздокском районе "</t>
  </si>
  <si>
    <t>03 8  01 6335 0</t>
  </si>
  <si>
    <t>Подпрограмма "Создание условий для  реализации муниципальной программы "Развитие муниципальной системы образования в Моздокском районе""</t>
  </si>
  <si>
    <t xml:space="preserve">Муниципальная программа «Доступная среда на 2017-2020 годы» </t>
  </si>
  <si>
    <t xml:space="preserve">15 0 01 L027 2 </t>
  </si>
  <si>
    <t>Расходы на предоставление государственной поддержки на приобретение жилья молодым семья</t>
  </si>
  <si>
    <t>Подпрограмма «Содержание автомобильных дорог общего пользования муниципального образования  Моздокский район»</t>
  </si>
  <si>
    <t>Подпрограмма «Социальное обеспечение лиц, замещавших муниципальные должности и долженности муниципальной службы в виде доплаты к пенсиям в соответствии с федеральным и республиканским законодательством»</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</si>
  <si>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плановый период 2022 и 2023 годов
</t>
  </si>
  <si>
    <t>Расходы на проведение текуего и капитального ремонта имущества, находящегося в муниципальной собственности и составляюего казну муниципального образования Моздокский район</t>
  </si>
  <si>
    <t>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t>
  </si>
  <si>
    <t xml:space="preserve">Муниципальная программа «Развитие информационного общества в муниципальном образовании Моздокский район" </t>
  </si>
  <si>
    <t>Непрограммные расходы на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</si>
  <si>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</si>
  <si>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Муниципальная программа «Профилактика терроризма и экстремизма в Моздокском районе Республики Северная Осетия-Алания»</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</si>
  <si>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Республии Северная Осетия - Алания""</t>
  </si>
  <si>
    <t>Основное мероприятие «Внедрение энергосберегающих технологий энергетически эффективного оборудования»</t>
  </si>
  <si>
    <t>13 0 02 0000 0</t>
  </si>
  <si>
    <t>13 0 02 6032 0</t>
  </si>
  <si>
    <t>Муниципальная программа"Содержание, реконструкция и ремонт автомобильных дорог муниципального образования  Моздокский район"</t>
  </si>
  <si>
    <t xml:space="preserve"> Муниципальная программа "Обеспечение доступным и комфортным жильем жителей Моздокского района Республики Северная Осетия-Алания на 2015-2019 годы"</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</si>
  <si>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2015-2019 годы»»</t>
  </si>
  <si>
    <t>Расходы по разработке плана реализации схемы территориального планирования муниципального образования – Моздокский район</t>
  </si>
  <si>
    <t>Непрограммных расходов, в части мероприятий, предусмотренных ст.13 Закона  Республики Северная Осетия-Алания от 25.04.2006г. №24-РЗ «О местном самоуправлении в Республики Северная Осетия-Алания».</t>
  </si>
  <si>
    <t xml:space="preserve">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 </t>
  </si>
  <si>
    <t xml:space="preserve">Подпрограмма «Содержание объектов муниципальной собственности муниципального образования  Моздокский район" </t>
  </si>
  <si>
    <t>Основное мероприятие "Реализация проектов по багоустройству сельских территорий Моздокского района Республики Северная Осетия-Алания"</t>
  </si>
  <si>
    <t>Подпрограмма "Мероприятия по противопожарной безопасности в образовательных учреждениях"</t>
  </si>
  <si>
    <t>Основное мероприятие «Развитие системы дополнительного образования детей в сфере культуры»</t>
  </si>
  <si>
    <t>Расходы на поддержку социально ориентированных и иных некоммерческих объединений</t>
  </si>
  <si>
    <t>Муниципальная программа «Развитие муниципальной системы образования в Моздокском районе Республики Северная Осетия-Алания»</t>
  </si>
  <si>
    <t>Иные дотации</t>
  </si>
  <si>
    <t>Дотации бюджетам на стимулирование поселений по улучшению качества управления муниципальными финансами</t>
  </si>
  <si>
    <t>9 4 00 6007 0</t>
  </si>
  <si>
    <t xml:space="preserve">Муниципальная программа «Содержание, реконструкция и ремонт автомобильных дорог муниципального образования Моздокский район» </t>
  </si>
  <si>
    <t xml:space="preserve">Приложение №11
к решению Собрания представителей
Моздокского района №349 от 29.12.2020 г.
</t>
  </si>
  <si>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плановый период 2022 и 2023 годов
</t>
  </si>
  <si>
    <t>Расходы на предоставление государственной поддержки на приобретение жилья молодым семьям</t>
  </si>
  <si>
    <t xml:space="preserve">Подпрограмма  "Содержание объектов муниципальной собственности муниципального образования Моздокский район" </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</si>
  <si>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</si>
  <si>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Основное мероприятие «Оказание едино-временной мате-риальной под-держки нуждаю-щимся гражданам,  материальной по-мощи участникам ВОВ»</t>
  </si>
  <si>
    <t>Расходы  на оказание едино-временной материальной поддержки нуждающимся гражданам,  материальной помощи участникам ВОВ</t>
  </si>
  <si>
    <t xml:space="preserve">Общее образование </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</si>
  <si>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</si>
  <si>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99 4 00 S275 0 </t>
  </si>
  <si>
    <t>Непрограммные расходы на исполнение полномочий сельских поселений по осуществлению бюджетного  и бухгалтерского учета, предусмотренного пунктом 1 части 1 статьи 14 Федерального закона от 06.10.2003 г. №131-ФЗ</t>
  </si>
  <si>
    <t>Моздокское городское поселение</t>
  </si>
  <si>
    <t>Таблица № 1</t>
  </si>
  <si>
    <t>99 4 00 0950 2</t>
  </si>
  <si>
    <t>Непрограммные расходы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реформирования ЖКХ</t>
  </si>
  <si>
    <t>Межбюджетные трансферт</t>
  </si>
  <si>
    <t>Иные бмежбюджетные трансферты</t>
  </si>
  <si>
    <t>99 4 00 0960 2</t>
  </si>
  <si>
    <t>Непрограммные расходы на обеспечение мероприятий по переселению граждан из аварийного жилищного фонда за счет средств республиканского бюджета</t>
  </si>
  <si>
    <t>Расходы за счет субсидии на поддержку государственных программ РФ и муниципальных программ формирования современной городской среды на 2019-2024 гг за счет средств местного бюджета</t>
  </si>
  <si>
    <t>Расходы за счет субсидии на поддержку государственных программ РФ и муниципальных прграмм формирования современной городской среды на 2019-2024гг за счет средств вышестоящего бюджета</t>
  </si>
  <si>
    <t>Расходы за счет субсидии на поддержку государственных программ РФ и муниципальных прграмм формирования современной городской среды на 2019-2024гг за счет средств местного бюджета</t>
  </si>
  <si>
    <t>1 2 02 L5191</t>
  </si>
  <si>
    <t>1 2 02 L519 1</t>
  </si>
  <si>
    <t>Расходы за счет субсидии на поддержку отрасли культуры из вышестоящих бюджетов</t>
  </si>
  <si>
    <t xml:space="preserve">Приложение №12
к решению Собрания представителей
Моздокского района №349 от 29.12.2020 г.
</t>
  </si>
  <si>
    <t xml:space="preserve">Распределение дотации на выравнивание бюджетной обеспеченности поселений, выделяемой из бюджета муниципального образования  Моздокский район  </t>
  </si>
  <si>
    <t>на 2021 год</t>
  </si>
  <si>
    <t>Наименование муниципальных образований городского и сельских поселений</t>
  </si>
  <si>
    <t>дотация</t>
  </si>
  <si>
    <t>Веселовское</t>
  </si>
  <si>
    <t>Виноградненское</t>
  </si>
  <si>
    <t>Калининское</t>
  </si>
  <si>
    <t>Киевское</t>
  </si>
  <si>
    <t>Кизлярское</t>
  </si>
  <si>
    <t>Малгобекское</t>
  </si>
  <si>
    <t>Ново-Осетинское</t>
  </si>
  <si>
    <t>Павлодольское</t>
  </si>
  <si>
    <t>Притеречное</t>
  </si>
  <si>
    <t>Раздольненское</t>
  </si>
  <si>
    <t>Садовое</t>
  </si>
  <si>
    <t>Сухотское</t>
  </si>
  <si>
    <t>Терское</t>
  </si>
  <si>
    <t>Троицкое</t>
  </si>
  <si>
    <t>Хурикауское</t>
  </si>
  <si>
    <t>Итого по сельским поселениям</t>
  </si>
  <si>
    <t>Таблица № 2</t>
  </si>
  <si>
    <t xml:space="preserve">Приложение №12
к решению Собрания представителей
Моздокского района №349 от  29.12.2020 г.
</t>
  </si>
  <si>
    <t>Таблица № 6</t>
  </si>
  <si>
    <t>Распределение межбюджетных трансфертов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(за исключением полномочий по содержанию автомобильных дорог) по соглашениям на 2021 год</t>
  </si>
  <si>
    <t>Луковское</t>
  </si>
  <si>
    <t>сумма</t>
  </si>
  <si>
    <t>2 02 20299 05 0000 150</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</si>
  <si>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</si>
  <si>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</si>
  <si>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реализацию программ формирования современной городской среды</t>
  </si>
  <si>
    <t>202 20302 05 0000 150</t>
  </si>
  <si>
    <t>Приложение №3
к решению Собрания представителей
Моздокского района № 349 от  29.12.2020 г.</t>
  </si>
  <si>
    <t>01 2 02 L519 1</t>
  </si>
  <si>
    <t>Непрограммные расходы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реформирования ЖКХ</t>
  </si>
  <si>
    <t>Муниципальная программа "Формирование современной городской среды"</t>
  </si>
  <si>
    <t>Основное мероприятие "Межбюджетные трансферты бюджетам муниципальных образований за счет субсидии на поддержку государственных программ РФ и муниципальных программ формирования современной городской среды на 2019-2024гг"</t>
  </si>
  <si>
    <t>Расходы за счет субсидии на поддержку государственных программ РФ и муниципальных программ формирования современной городской среды на 2019-2024гг за счет средств вышестоящего бюджета</t>
  </si>
  <si>
    <t>Расходы за счет субсидии на поддержку государственных программ РФ и муниципальных программ формирования современной городской среды на 2019-2024гг за счет средств местного бюджета</t>
  </si>
  <si>
    <t xml:space="preserve">Приложение №7
к решению Собрания представителей
Моздокского района № 349 от 29.12.2020 г.
</t>
  </si>
  <si>
    <t xml:space="preserve">Приложение №9
к решению Собрания представителей
Моздокского района №349 от 29.12.2020 г.
</t>
  </si>
  <si>
    <t>Расходы за счет субсидии на поддержку отрасли культуры из выщестоящих бюджетов</t>
  </si>
  <si>
    <t xml:space="preserve">2022 год              </t>
  </si>
  <si>
    <t xml:space="preserve">2023 год             </t>
  </si>
  <si>
    <t xml:space="preserve">2022 год               </t>
  </si>
  <si>
    <t xml:space="preserve">2023 год               </t>
  </si>
  <si>
    <t>Таблица № 12</t>
  </si>
  <si>
    <t xml:space="preserve">Приложение №13
к решению Собрания представителей
Моздокского района №349 от 29.12.2020 г.
</t>
  </si>
  <si>
    <t>Таблица № 9</t>
  </si>
  <si>
    <t>Таблица № 10</t>
  </si>
  <si>
    <t>Распределение межбюджетных трансфертов на обеспечение мероприятий по переселению граждан из аварийного жилищного фонда из республиканского бюджета Республики Северная Осетия-Алания на плановый период 2022-2023 годов</t>
  </si>
  <si>
    <t>Межбюджетные трансферты на обеспечение мероприятий муниципальных образований  на поддержку государственных программ РФ и муниципальных программ формирования городской среды за счет средств республиканского бюджета на плановый период 2022 и 2023 годов</t>
  </si>
  <si>
    <t>Межбюджетные трансферты на обеспечение мероприятий муниципальных образований  на поддержку государственных программ РФ и муниципальных программ формирования городской среды за счет средств местного бюджета на плановый период 2022 и 2023 годов</t>
  </si>
  <si>
    <t>Предгорненское</t>
  </si>
  <si>
    <t>Притеречная</t>
  </si>
  <si>
    <t>Распределение дотации на выравнивание бюджетной обеспеченности поселений, предоставляемой из республиканского бюджета Республики Северная Осетия-Алания на 2021 год</t>
  </si>
  <si>
    <t>Таблица № 11</t>
  </si>
  <si>
    <t>Распределение межбюджетных трансфертов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хозяйствана на  2021 год</t>
  </si>
  <si>
    <t>Распределение межбюджетных трансфертов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на плановый период 2022 и 2023 годов</t>
  </si>
  <si>
    <t>Таблица №12</t>
  </si>
  <si>
    <t xml:space="preserve">Приложение №1
 к решению Собрания представителей Моздокского района №434 от 15.12.2021 г.    
</t>
  </si>
  <si>
    <t xml:space="preserve">Приложение №2
 к решению Собрания представителей Моздокского района №434 от 15.12.2021 г.      
</t>
  </si>
  <si>
    <t xml:space="preserve">Приложение №3
 к решению Собрания представителей Моздокского района №434 от 15.12.2021 г.      
</t>
  </si>
  <si>
    <t xml:space="preserve">      
Приложение №4
 к решению Собрания представителей Моздокского района №434 от 15.12.2021 г.
</t>
  </si>
  <si>
    <t xml:space="preserve">      
Приложение №5
 к решению Собрания представителей Моздокского района №434 от 15.12.2021 г.
</t>
  </si>
  <si>
    <t xml:space="preserve">Приложение №6
 к решению Собрания представителей Моздокского района №434 от 15.12.2021 г.    
</t>
  </si>
  <si>
    <t xml:space="preserve">Приложение №7
  к решению Собрания представителей Моздокского района №434 от 15.12.2021 г.     
</t>
  </si>
  <si>
    <t xml:space="preserve">Приложение №8
 к решению Собрания представителей Моздокского района №434 от 15.12.2021 г.     
</t>
  </si>
  <si>
    <t>Приложение №9
 к решению Собрания представителей Моздокского района №434 от 15.12.2021 г.</t>
  </si>
  <si>
    <t xml:space="preserve">Приложение №10
 к решению Собрания представителей Моздокского района №434 от 15.12.2021 г. </t>
  </si>
  <si>
    <t xml:space="preserve">Приложение №16
 к решению Собрания представителей Моздокского района №434 от 15.12.2021 г. </t>
  </si>
  <si>
    <t xml:space="preserve">Приложение №17
 к решению Собрания представителей Моздокского района №434 от 15.12.2021 г.  </t>
  </si>
  <si>
    <t xml:space="preserve">Приложение №11
 к решению Собрания представителей Моздокского района №434 от 15.12.2021 г. </t>
  </si>
  <si>
    <t xml:space="preserve">Приложение №12
 к решению Собрания представителей Моздокского района №434 от 15.12.2021 г.     
</t>
  </si>
  <si>
    <t xml:space="preserve">Приложение №13
 к решению Собрания представителей Моздокского района №434 от 15.12.2021 г.  </t>
  </si>
  <si>
    <t xml:space="preserve">Приложение №14
 к решению Собрания представителей Моздокского района №434 от 15.12.2021 г. </t>
  </si>
  <si>
    <t>Приложение №15
  к решению Собрания представителей Моздокского района №434 от 15.12.2021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</si>
</sst>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_₽"/>
  </numFmts>
  <fonts count="12" x14ac:knownFonts="1">
    <font>
      <sz val="11"/>
      <color theme="1"/>
      <name val="Calibri"/>
      <family val="2"/>
      <charset val="204"/>
      <scheme val="minor"/>
    </font>
    <font>
      <sz val="8"/>
      <name val="Arial"/>
      <family val="2"/>
    </font>
    <font>
      <sz val="10"/>
      <color rgb="FF000000"/>
      <name val="Arial Cyr"/>
    </font>
    <font>
      <sz val="10"/>
      <color theme="1"/>
      <name val="Bookman Old Style"/>
      <family val="1"/>
      <charset val="204"/>
    </font>
    <font>
      <sz val="10"/>
      <color rgb="FF000000"/>
      <name val="Bookman Old Style"/>
      <family val="1"/>
      <charset val="204"/>
    </font>
    <font>
      <b/>
      <sz val="10"/>
      <color rgb="FF000000"/>
      <name val="Bookman Old Style"/>
      <family val="1"/>
      <charset val="204"/>
    </font>
    <font>
      <sz val="10"/>
      <name val="Bookman Old Style"/>
      <family val="1"/>
      <charset val="204"/>
    </font>
    <font>
      <b/>
      <sz val="10"/>
      <color theme="1"/>
      <name val="Bookman Old Style"/>
      <family val="1"/>
      <charset val="204"/>
    </font>
    <font>
      <b/>
      <sz val="10"/>
      <name val="Bookman Old Style"/>
      <family val="1"/>
      <charset val="204"/>
    </font>
    <font>
      <sz val="9"/>
      <color theme="1"/>
      <name val="Bookman Old Style"/>
      <family val="1"/>
      <charset val="204"/>
    </font>
    <font>
      <b/>
      <i/>
      <sz val="10"/>
      <color theme="1"/>
      <name val="Bookman Old Style"/>
      <family val="1"/>
      <charset val="204"/>
    </font>
    <font>
      <b/>
      <i/>
      <sz val="10"/>
      <color rgb="FF000000"/>
      <name val="Bookman Old Style"/>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indexed="9"/>
      </left>
      <right style="thin">
        <color indexed="9"/>
      </right>
      <top/>
      <bottom style="thin">
        <color indexed="9"/>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8">
    <xf numFmtId="0" fontId="0" fillId="0" borderId="0"/>
    <xf numFmtId="0" fontId="1" fillId="0" borderId="0"/>
    <xf numFmtId="49" fontId="2" fillId="0" borderId="5">
      <alignment horizontal="center" vertical="top" shrinkToFit="1"/>
    </xf>
    <xf numFmtId="0" fontId="1" fillId="0" borderId="0"/>
    <xf numFmtId="0" fontId="1" fillId="0" borderId="0"/>
    <xf numFmtId="0" fontId="1" fillId="0" borderId="0"/>
    <xf numFmtId="0" fontId="1" fillId="0" borderId="0"/>
    <xf numFmtId="0" fontId="1" fillId="0" borderId="0"/>
  </cellStyleXfs>
  <cellXfs count="368">
    <xf numFmtId="0" fontId="0" fillId="0" borderId="0" xfId="0"/>
    <xf numFmtId="0" fontId="3" fillId="0" borderId="0" xfId="0" applyFont="1" applyFill="1"/>
    <xf numFmtId="0" fontId="4" fillId="0" borderId="1" xfId="0" applyFont="1" applyFill="1" applyBorder="1" applyAlignment="1">
      <alignment horizontal="right" vertical="center"/>
    </xf>
    <xf numFmtId="0" fontId="3" fillId="0" borderId="0" xfId="0" applyFont="1" applyFill="1" applyAlignment="1">
      <alignment horizontal="left"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Alignment="1">
      <alignment wrapText="1"/>
    </xf>
    <xf numFmtId="0" fontId="4" fillId="0" borderId="1" xfId="0" applyFont="1" applyFill="1" applyBorder="1" applyAlignment="1">
      <alignment horizontal="right" vertical="center" wrapText="1"/>
    </xf>
    <xf numFmtId="49" fontId="3" fillId="0" borderId="1" xfId="0" applyNumberFormat="1" applyFont="1" applyFill="1" applyBorder="1"/>
    <xf numFmtId="49"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0" fontId="3" fillId="0" borderId="1" xfId="0" applyFont="1" applyFill="1" applyBorder="1" applyAlignment="1">
      <alignment horizontal="justify" vertical="center"/>
    </xf>
    <xf numFmtId="49" fontId="3" fillId="0" borderId="0" xfId="0" applyNumberFormat="1" applyFont="1" applyFill="1"/>
    <xf numFmtId="0" fontId="7" fillId="0" borderId="0" xfId="0" applyFont="1" applyFill="1"/>
    <xf numFmtId="164" fontId="7" fillId="0" borderId="1" xfId="0" applyNumberFormat="1" applyFont="1" applyFill="1" applyBorder="1" applyAlignment="1">
      <alignment horizontal="center"/>
    </xf>
    <xf numFmtId="164" fontId="3" fillId="0" borderId="0" xfId="0" applyNumberFormat="1" applyFont="1" applyFill="1" applyAlignment="1">
      <alignment horizontal="center"/>
    </xf>
    <xf numFmtId="0" fontId="6" fillId="0" borderId="1" xfId="4" applyNumberFormat="1" applyFont="1" applyFill="1" applyBorder="1" applyAlignment="1">
      <alignment vertical="top" wrapText="1"/>
    </xf>
    <xf numFmtId="0" fontId="6" fillId="0" borderId="1" xfId="7"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wrapText="1"/>
    </xf>
    <xf numFmtId="0" fontId="3" fillId="0" borderId="1" xfId="0" applyFont="1" applyFill="1" applyBorder="1" applyAlignment="1">
      <alignment horizontal="justify" vertical="top" wrapText="1"/>
    </xf>
    <xf numFmtId="0" fontId="3" fillId="0" borderId="0" xfId="0" applyFont="1" applyFill="1" applyAlignment="1">
      <alignment vertical="center"/>
    </xf>
    <xf numFmtId="0" fontId="6" fillId="0" borderId="1" xfId="4" applyNumberFormat="1" applyFont="1" applyFill="1" applyBorder="1" applyAlignment="1">
      <alignment vertical="center" wrapText="1"/>
    </xf>
    <xf numFmtId="0" fontId="3" fillId="2" borderId="0" xfId="0" applyFont="1" applyFill="1"/>
    <xf numFmtId="0" fontId="3" fillId="2" borderId="0" xfId="0" applyFont="1" applyFill="1" applyAlignment="1">
      <alignment horizontal="left" vertical="top"/>
    </xf>
    <xf numFmtId="0" fontId="3" fillId="2" borderId="0" xfId="0" applyFont="1" applyFill="1" applyAlignment="1">
      <alignment horizontal="right"/>
    </xf>
    <xf numFmtId="0" fontId="3" fillId="2" borderId="1" xfId="0" applyFont="1" applyFill="1" applyBorder="1" applyAlignment="1">
      <alignment horizontal="right"/>
    </xf>
    <xf numFmtId="0" fontId="5" fillId="2" borderId="1" xfId="0" applyFont="1" applyFill="1" applyBorder="1" applyAlignment="1">
      <alignment horizontal="left" vertical="top"/>
    </xf>
    <xf numFmtId="164" fontId="5" fillId="2" borderId="1" xfId="0" applyNumberFormat="1" applyFont="1" applyFill="1" applyBorder="1" applyAlignment="1">
      <alignment horizontal="center"/>
    </xf>
    <xf numFmtId="0" fontId="5" fillId="2" borderId="1" xfId="0" applyFont="1" applyFill="1" applyBorder="1" applyAlignment="1">
      <alignment horizontal="right" wrapText="1"/>
    </xf>
    <xf numFmtId="0" fontId="5" fillId="2" borderId="1" xfId="0" applyFont="1" applyFill="1" applyBorder="1" applyAlignment="1">
      <alignment horizontal="left" vertical="top" wrapText="1"/>
    </xf>
    <xf numFmtId="0" fontId="4" fillId="2" borderId="1" xfId="0" applyFont="1" applyFill="1" applyBorder="1" applyAlignment="1">
      <alignment horizontal="right"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xf>
    <xf numFmtId="0" fontId="5" fillId="2" borderId="1" xfId="0" applyFont="1" applyFill="1" applyBorder="1" applyAlignment="1">
      <alignment horizontal="right"/>
    </xf>
    <xf numFmtId="0" fontId="6" fillId="2" borderId="4" xfId="4" applyNumberFormat="1" applyFont="1" applyFill="1" applyBorder="1" applyAlignment="1">
      <alignment horizontal="right" vertical="top" wrapText="1"/>
    </xf>
    <xf numFmtId="0" fontId="6" fillId="2" borderId="4" xfId="4" applyNumberFormat="1" applyFont="1" applyFill="1" applyBorder="1" applyAlignment="1">
      <alignment vertical="top" wrapText="1"/>
    </xf>
    <xf numFmtId="0" fontId="3" fillId="2" borderId="1" xfId="0" applyFont="1" applyFill="1" applyBorder="1" applyAlignment="1">
      <alignment horizontal="left" vertical="top" wrapText="1"/>
    </xf>
    <xf numFmtId="0" fontId="4" fillId="2" borderId="1" xfId="0" applyFont="1" applyFill="1" applyBorder="1" applyAlignment="1">
      <alignment horizontal="right"/>
    </xf>
    <xf numFmtId="0" fontId="4" fillId="2" borderId="1" xfId="0" applyFont="1" applyFill="1" applyBorder="1" applyAlignment="1">
      <alignment horizontal="right" vertical="center"/>
    </xf>
    <xf numFmtId="0" fontId="6" fillId="2" borderId="1" xfId="4" applyNumberFormat="1" applyFont="1" applyFill="1" applyBorder="1" applyAlignment="1">
      <alignment horizontal="left" vertical="top" wrapText="1"/>
    </xf>
    <xf numFmtId="0" fontId="6" fillId="2" borderId="1" xfId="4" applyNumberFormat="1" applyFont="1" applyFill="1" applyBorder="1" applyAlignment="1">
      <alignment horizontal="right" vertical="top" wrapText="1"/>
    </xf>
    <xf numFmtId="0" fontId="6" fillId="2" borderId="1" xfId="4" applyNumberFormat="1" applyFont="1" applyFill="1" applyBorder="1" applyAlignment="1">
      <alignment vertical="top" wrapText="1"/>
    </xf>
    <xf numFmtId="0" fontId="4" fillId="2" borderId="1" xfId="0" applyFont="1" applyFill="1" applyBorder="1" applyAlignment="1">
      <alignment horizontal="right" vertical="center" wrapText="1"/>
    </xf>
    <xf numFmtId="0" fontId="4" fillId="2" borderId="1" xfId="0" applyFont="1" applyFill="1" applyBorder="1" applyAlignment="1">
      <alignment horizontal="left" wrapText="1"/>
    </xf>
    <xf numFmtId="0" fontId="3" fillId="2" borderId="1" xfId="0" applyFont="1" applyFill="1" applyBorder="1" applyAlignment="1">
      <alignment horizontal="justify" vertical="center"/>
    </xf>
    <xf numFmtId="165" fontId="3" fillId="2" borderId="1" xfId="0" applyNumberFormat="1" applyFont="1" applyFill="1" applyBorder="1" applyAlignment="1">
      <alignment horizontal="center" vertical="center"/>
    </xf>
    <xf numFmtId="0" fontId="3" fillId="2" borderId="1" xfId="0" applyFont="1" applyFill="1" applyBorder="1" applyAlignment="1">
      <alignment vertical="top" wrapText="1"/>
    </xf>
    <xf numFmtId="0" fontId="3" fillId="2" borderId="1" xfId="0" applyFont="1" applyFill="1" applyBorder="1" applyAlignment="1">
      <alignment wrapText="1"/>
    </xf>
    <xf numFmtId="0" fontId="3" fillId="2" borderId="1" xfId="0" applyFont="1" applyFill="1" applyBorder="1"/>
    <xf numFmtId="0" fontId="3" fillId="2" borderId="1" xfId="0" applyFont="1" applyFill="1" applyBorder="1" applyAlignment="1">
      <alignment horizontal="center"/>
    </xf>
    <xf numFmtId="0" fontId="3" fillId="2" borderId="0" xfId="0" applyFont="1" applyFill="1" applyAlignment="1">
      <alignment horizontal="left" vertical="top" wrapText="1"/>
    </xf>
    <xf numFmtId="49" fontId="3" fillId="2" borderId="0" xfId="0" applyNumberFormat="1" applyFont="1" applyFill="1"/>
    <xf numFmtId="164" fontId="3" fillId="2" borderId="0" xfId="0" applyNumberFormat="1" applyFont="1" applyFill="1" applyAlignment="1">
      <alignment horizontal="right"/>
    </xf>
    <xf numFmtId="49" fontId="5" fillId="2" borderId="1" xfId="0" applyNumberFormat="1" applyFont="1" applyFill="1" applyBorder="1" applyAlignment="1">
      <alignment horizontal="center" wrapText="1"/>
    </xf>
    <xf numFmtId="164"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49" fontId="4" fillId="2" borderId="1" xfId="0" applyNumberFormat="1" applyFont="1" applyFill="1" applyBorder="1" applyAlignment="1">
      <alignment horizontal="center" wrapText="1"/>
    </xf>
    <xf numFmtId="49" fontId="4" fillId="2" borderId="1" xfId="0" applyNumberFormat="1" applyFont="1" applyFill="1" applyBorder="1" applyAlignment="1">
      <alignment horizontal="center"/>
    </xf>
    <xf numFmtId="164" fontId="4" fillId="2" borderId="1" xfId="0" applyNumberFormat="1" applyFont="1" applyFill="1" applyBorder="1" applyAlignment="1">
      <alignment horizontal="center" wrapText="1"/>
    </xf>
    <xf numFmtId="0" fontId="6" fillId="2" borderId="4" xfId="3" applyNumberFormat="1" applyFont="1" applyFill="1" applyBorder="1" applyAlignment="1">
      <alignment vertical="top" wrapText="1"/>
    </xf>
    <xf numFmtId="0" fontId="6" fillId="2" borderId="1" xfId="1" applyNumberFormat="1" applyFont="1" applyFill="1" applyBorder="1" applyAlignment="1">
      <alignment vertical="top" wrapText="1"/>
    </xf>
    <xf numFmtId="0" fontId="3" fillId="2" borderId="1" xfId="0" applyFont="1" applyFill="1" applyBorder="1" applyAlignment="1">
      <alignment vertical="top"/>
    </xf>
    <xf numFmtId="0" fontId="4" fillId="2" borderId="1" xfId="0" applyFont="1" applyFill="1" applyBorder="1" applyAlignment="1">
      <alignment horizontal="center"/>
    </xf>
    <xf numFmtId="0" fontId="6" fillId="2" borderId="1" xfId="1" applyNumberFormat="1" applyFont="1" applyFill="1" applyBorder="1" applyAlignment="1">
      <alignment horizontal="center" wrapText="1"/>
    </xf>
    <xf numFmtId="0" fontId="6" fillId="2" borderId="4" xfId="1" applyNumberFormat="1" applyFont="1" applyFill="1" applyBorder="1" applyAlignment="1">
      <alignment vertical="top" wrapText="1"/>
    </xf>
    <xf numFmtId="0" fontId="6" fillId="2" borderId="4" xfId="1" applyNumberFormat="1" applyFont="1" applyFill="1" applyBorder="1" applyAlignment="1">
      <alignment horizontal="left" vertical="top" wrapText="1"/>
    </xf>
    <xf numFmtId="0" fontId="6" fillId="2" borderId="4" xfId="6" applyNumberFormat="1" applyFont="1" applyFill="1" applyBorder="1" applyAlignment="1">
      <alignment vertical="top" wrapText="1"/>
    </xf>
    <xf numFmtId="0" fontId="6" fillId="2" borderId="1" xfId="3" applyNumberFormat="1" applyFont="1" applyFill="1" applyBorder="1" applyAlignment="1">
      <alignment vertical="top" wrapText="1"/>
    </xf>
    <xf numFmtId="0" fontId="6" fillId="2" borderId="1" xfId="6" applyNumberFormat="1"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horizontal="justify" vertical="top" wrapText="1"/>
    </xf>
    <xf numFmtId="0" fontId="8" fillId="2" borderId="4" xfId="1" applyNumberFormat="1" applyFont="1" applyFill="1" applyBorder="1" applyAlignment="1">
      <alignment vertical="top" wrapText="1"/>
    </xf>
    <xf numFmtId="49" fontId="3" fillId="2" borderId="1" xfId="0" applyNumberFormat="1" applyFont="1" applyFill="1" applyBorder="1"/>
    <xf numFmtId="164" fontId="3" fillId="2" borderId="0" xfId="0" applyNumberFormat="1" applyFont="1" applyFill="1"/>
    <xf numFmtId="0" fontId="7" fillId="2" borderId="1" xfId="0" applyFont="1" applyFill="1" applyBorder="1" applyAlignment="1">
      <alignment horizontal="left" vertical="center" wrapText="1"/>
    </xf>
    <xf numFmtId="164" fontId="3" fillId="0" borderId="0" xfId="0" applyNumberFormat="1" applyFont="1" applyFill="1" applyAlignment="1">
      <alignment horizontal="right"/>
    </xf>
    <xf numFmtId="0" fontId="3" fillId="0" borderId="1" xfId="0" applyFont="1" applyFill="1" applyBorder="1"/>
    <xf numFmtId="165" fontId="3" fillId="0" borderId="1" xfId="0" applyNumberFormat="1" applyFont="1" applyFill="1" applyBorder="1" applyAlignment="1">
      <alignment horizontal="center" wrapText="1"/>
    </xf>
    <xf numFmtId="0" fontId="7" fillId="0" borderId="1" xfId="0" applyFont="1" applyFill="1" applyBorder="1" applyAlignment="1">
      <alignment horizontal="left" vertical="top" wrapText="1"/>
    </xf>
    <xf numFmtId="164" fontId="7" fillId="0" borderId="1" xfId="0" applyNumberFormat="1" applyFont="1" applyFill="1" applyBorder="1" applyAlignment="1">
      <alignment horizontal="center" wrapText="1"/>
    </xf>
    <xf numFmtId="49" fontId="7" fillId="0" borderId="1" xfId="0" applyNumberFormat="1" applyFont="1" applyFill="1" applyBorder="1" applyAlignment="1">
      <alignment horizontal="center"/>
    </xf>
    <xf numFmtId="0" fontId="7" fillId="0" borderId="1" xfId="0" applyFont="1" applyFill="1" applyBorder="1" applyAlignment="1">
      <alignment horizontal="center"/>
    </xf>
    <xf numFmtId="0" fontId="3" fillId="0" borderId="1" xfId="0" applyFont="1" applyFill="1" applyBorder="1" applyAlignment="1">
      <alignment horizontal="center"/>
    </xf>
    <xf numFmtId="164" fontId="3" fillId="0" borderId="1"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0" fontId="3" fillId="0" borderId="1" xfId="1" applyNumberFormat="1" applyFont="1" applyFill="1" applyBorder="1" applyAlignment="1">
      <alignment horizontal="center" wrapText="1"/>
    </xf>
    <xf numFmtId="164" fontId="4" fillId="3" borderId="1" xfId="0" applyNumberFormat="1" applyFont="1" applyFill="1" applyBorder="1" applyAlignment="1">
      <alignment horizontal="center"/>
    </xf>
    <xf numFmtId="0" fontId="3" fillId="2" borderId="0" xfId="0" applyFont="1" applyFill="1" applyAlignment="1">
      <alignment horizontal="center"/>
    </xf>
    <xf numFmtId="165" fontId="3" fillId="0" borderId="0" xfId="0" applyNumberFormat="1" applyFont="1" applyFill="1"/>
    <xf numFmtId="0" fontId="3" fillId="0" borderId="0" xfId="0" applyFont="1" applyFill="1" applyAlignment="1">
      <alignment horizontal="center"/>
    </xf>
    <xf numFmtId="0" fontId="5" fillId="0" borderId="1" xfId="0" applyFont="1" applyFill="1" applyBorder="1" applyAlignment="1">
      <alignment horizontal="left" vertical="top"/>
    </xf>
    <xf numFmtId="164" fontId="5" fillId="0" borderId="1" xfId="0" applyNumberFormat="1" applyFont="1" applyFill="1" applyBorder="1" applyAlignment="1">
      <alignment horizontal="center"/>
    </xf>
    <xf numFmtId="0" fontId="5" fillId="0" borderId="1" xfId="0" applyFont="1" applyFill="1" applyBorder="1" applyAlignment="1">
      <alignment horizontal="center" wrapText="1"/>
    </xf>
    <xf numFmtId="0" fontId="4" fillId="0" borderId="1" xfId="0" applyFont="1" applyFill="1" applyBorder="1" applyAlignment="1">
      <alignment horizontal="center" wrapText="1"/>
    </xf>
    <xf numFmtId="164" fontId="4" fillId="0" borderId="1" xfId="0" applyNumberFormat="1" applyFont="1" applyFill="1" applyBorder="1" applyAlignment="1">
      <alignment horizontal="center"/>
    </xf>
    <xf numFmtId="164" fontId="4" fillId="0" borderId="1" xfId="0" applyNumberFormat="1" applyFont="1" applyFill="1" applyBorder="1" applyAlignment="1">
      <alignment horizontal="center" wrapText="1"/>
    </xf>
    <xf numFmtId="0" fontId="5" fillId="0" borderId="1" xfId="0" applyFont="1" applyFill="1" applyBorder="1" applyAlignment="1">
      <alignment horizontal="center"/>
    </xf>
    <xf numFmtId="164" fontId="5" fillId="0" borderId="1" xfId="0" applyNumberFormat="1" applyFont="1" applyFill="1" applyBorder="1" applyAlignment="1">
      <alignment horizontal="center" wrapText="1"/>
    </xf>
    <xf numFmtId="0" fontId="5" fillId="0" borderId="1" xfId="0" applyFont="1" applyFill="1" applyBorder="1" applyAlignment="1">
      <alignment wrapText="1"/>
    </xf>
    <xf numFmtId="0" fontId="4" fillId="0" borderId="1" xfId="0" applyFont="1" applyFill="1" applyBorder="1" applyAlignment="1">
      <alignment horizontal="center"/>
    </xf>
    <xf numFmtId="0" fontId="5" fillId="0" borderId="1" xfId="0" applyFont="1" applyFill="1" applyBorder="1" applyAlignment="1">
      <alignment horizontal="right"/>
    </xf>
    <xf numFmtId="0" fontId="4" fillId="0" borderId="1" xfId="0" applyFont="1" applyFill="1" applyBorder="1" applyAlignment="1">
      <alignment horizontal="right"/>
    </xf>
    <xf numFmtId="49" fontId="6" fillId="0" borderId="1" xfId="2" applyFont="1" applyFill="1" applyBorder="1" applyAlignment="1" applyProtection="1">
      <alignment horizontal="center" wrapText="1" shrinkToFit="1"/>
    </xf>
    <xf numFmtId="0" fontId="6" fillId="0" borderId="1" xfId="0" applyFont="1" applyFill="1" applyBorder="1" applyAlignment="1">
      <alignment horizontal="left" vertical="top" wrapText="1"/>
    </xf>
    <xf numFmtId="0" fontId="5" fillId="0" borderId="1" xfId="0" applyFont="1" applyFill="1" applyBorder="1"/>
    <xf numFmtId="164" fontId="3" fillId="0" borderId="7" xfId="0" applyNumberFormat="1" applyFont="1" applyFill="1" applyBorder="1" applyAlignment="1">
      <alignment horizontal="right"/>
    </xf>
    <xf numFmtId="165" fontId="5" fillId="0" borderId="1" xfId="0" applyNumberFormat="1" applyFont="1" applyFill="1" applyBorder="1" applyAlignment="1">
      <alignment horizontal="center" wrapText="1"/>
    </xf>
    <xf numFmtId="49" fontId="5" fillId="0" borderId="1" xfId="0" applyNumberFormat="1" applyFont="1" applyFill="1" applyBorder="1" applyAlignment="1">
      <alignment horizontal="center" wrapText="1"/>
    </xf>
    <xf numFmtId="49" fontId="5"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xf>
    <xf numFmtId="0" fontId="6" fillId="0" borderId="1" xfId="1" applyNumberFormat="1" applyFont="1" applyFill="1" applyBorder="1" applyAlignment="1">
      <alignment vertical="top" wrapText="1"/>
    </xf>
    <xf numFmtId="0" fontId="3" fillId="0" borderId="1" xfId="0" applyFont="1" applyFill="1" applyBorder="1" applyAlignment="1">
      <alignment vertical="top"/>
    </xf>
    <xf numFmtId="0" fontId="6" fillId="0" borderId="1" xfId="1" applyNumberFormat="1" applyFont="1" applyFill="1" applyBorder="1" applyAlignment="1">
      <alignment horizontal="center" wrapText="1"/>
    </xf>
    <xf numFmtId="0" fontId="6" fillId="0" borderId="1" xfId="3" applyNumberFormat="1" applyFont="1" applyFill="1" applyBorder="1" applyAlignment="1">
      <alignment vertical="top" wrapText="1"/>
    </xf>
    <xf numFmtId="0" fontId="4" fillId="0" borderId="1" xfId="0" applyFont="1" applyFill="1" applyBorder="1" applyAlignment="1">
      <alignment vertical="top" wrapText="1"/>
    </xf>
    <xf numFmtId="0" fontId="6" fillId="0" borderId="4" xfId="1" applyNumberFormat="1" applyFont="1" applyFill="1" applyBorder="1" applyAlignment="1">
      <alignment vertical="top" wrapText="1"/>
    </xf>
    <xf numFmtId="165" fontId="4" fillId="0" borderId="1" xfId="0" applyNumberFormat="1" applyFont="1" applyFill="1" applyBorder="1" applyAlignment="1">
      <alignment horizontal="center"/>
    </xf>
    <xf numFmtId="49" fontId="3" fillId="0" borderId="1" xfId="0" applyNumberFormat="1" applyFont="1" applyFill="1" applyBorder="1" applyAlignment="1">
      <alignment wrapText="1"/>
    </xf>
    <xf numFmtId="164" fontId="3" fillId="0" borderId="0" xfId="0" applyNumberFormat="1" applyFont="1" applyFill="1"/>
    <xf numFmtId="165" fontId="7" fillId="0" borderId="1" xfId="0" applyNumberFormat="1" applyFont="1" applyFill="1" applyBorder="1" applyAlignment="1">
      <alignment horizontal="center"/>
    </xf>
    <xf numFmtId="0" fontId="4" fillId="0" borderId="1" xfId="0" applyFont="1" applyFill="1" applyBorder="1" applyAlignment="1">
      <alignment vertical="center" wrapText="1"/>
    </xf>
    <xf numFmtId="164" fontId="3" fillId="0" borderId="7" xfId="0" applyNumberFormat="1" applyFont="1" applyFill="1" applyBorder="1" applyAlignment="1"/>
    <xf numFmtId="2" fontId="3" fillId="0" borderId="1" xfId="0" applyNumberFormat="1" applyFont="1" applyFill="1" applyBorder="1" applyAlignment="1">
      <alignment horizontal="center"/>
    </xf>
    <xf numFmtId="0" fontId="4" fillId="0" borderId="9"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165" fontId="4" fillId="0" borderId="1" xfId="0" applyNumberFormat="1" applyFont="1" applyFill="1" applyBorder="1" applyAlignment="1">
      <alignment horizontal="center" vertical="center"/>
    </xf>
    <xf numFmtId="164" fontId="3" fillId="3" borderId="1" xfId="0" applyNumberFormat="1" applyFont="1" applyFill="1" applyBorder="1" applyAlignment="1">
      <alignment horizont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wrapText="1"/>
    </xf>
    <xf numFmtId="165" fontId="4" fillId="0"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wrapText="1"/>
    </xf>
    <xf numFmtId="164" fontId="3" fillId="3" borderId="1" xfId="0" applyNumberFormat="1" applyFont="1" applyFill="1" applyBorder="1" applyAlignment="1">
      <alignment horizontal="center"/>
    </xf>
    <xf numFmtId="164" fontId="5" fillId="3" borderId="1" xfId="0" applyNumberFormat="1" applyFont="1" applyFill="1" applyBorder="1" applyAlignment="1">
      <alignment horizontal="center" wrapText="1"/>
    </xf>
    <xf numFmtId="49" fontId="3" fillId="2" borderId="1" xfId="0" applyNumberFormat="1" applyFont="1" applyFill="1" applyBorder="1" applyAlignment="1">
      <alignment horizontal="center"/>
    </xf>
    <xf numFmtId="165" fontId="3" fillId="2" borderId="1" xfId="0" applyNumberFormat="1" applyFont="1" applyFill="1" applyBorder="1" applyAlignment="1">
      <alignment horizontal="center"/>
    </xf>
    <xf numFmtId="164" fontId="3" fillId="2" borderId="1" xfId="0" applyNumberFormat="1" applyFont="1" applyFill="1" applyBorder="1" applyAlignment="1">
      <alignment horizontal="center" wrapText="1"/>
    </xf>
    <xf numFmtId="0" fontId="4" fillId="0" borderId="1" xfId="0" applyFont="1" applyFill="1" applyBorder="1" applyAlignment="1">
      <alignment horizontal="center" vertical="center" wrapText="1"/>
    </xf>
    <xf numFmtId="0" fontId="3" fillId="0" borderId="1" xfId="0" applyFont="1" applyFill="1" applyBorder="1" applyAlignment="1">
      <alignment wrapText="1"/>
    </xf>
    <xf numFmtId="0" fontId="4" fillId="0" borderId="1" xfId="0" applyFont="1" applyFill="1" applyBorder="1" applyAlignment="1">
      <alignment horizontal="center" vertical="top" wrapText="1"/>
    </xf>
    <xf numFmtId="0" fontId="3" fillId="0" borderId="1" xfId="0" applyFont="1" applyFill="1" applyBorder="1" applyAlignment="1">
      <alignment vertical="top" wrapText="1"/>
    </xf>
    <xf numFmtId="0" fontId="4" fillId="0" borderId="0" xfId="0" applyFont="1" applyFill="1" applyBorder="1" applyAlignment="1">
      <alignment horizontal="right"/>
    </xf>
    <xf numFmtId="0" fontId="4" fillId="0" borderId="0" xfId="0" applyFont="1" applyFill="1" applyBorder="1" applyAlignment="1">
      <alignment horizontal="center" vertical="top"/>
    </xf>
    <xf numFmtId="165" fontId="5"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164" fontId="5" fillId="3" borderId="1" xfId="0" applyNumberFormat="1" applyFont="1" applyFill="1" applyBorder="1" applyAlignment="1">
      <alignment horizontal="center"/>
    </xf>
    <xf numFmtId="165" fontId="3" fillId="3" borderId="1" xfId="0" applyNumberFormat="1" applyFont="1" applyFill="1" applyBorder="1" applyAlignment="1">
      <alignment horizontal="center"/>
    </xf>
    <xf numFmtId="0" fontId="3" fillId="2" borderId="0" xfId="0" applyFont="1" applyFill="1" applyAlignment="1">
      <alignment vertical="top" wrapText="1"/>
    </xf>
    <xf numFmtId="164" fontId="5" fillId="2" borderId="12" xfId="0" applyNumberFormat="1" applyFont="1" applyFill="1" applyBorder="1" applyAlignment="1">
      <alignment horizontal="center" wrapText="1"/>
    </xf>
    <xf numFmtId="164" fontId="5" fillId="2" borderId="0" xfId="0" applyNumberFormat="1" applyFont="1" applyFill="1" applyBorder="1" applyAlignment="1">
      <alignment horizontal="center"/>
    </xf>
    <xf numFmtId="164" fontId="5" fillId="2" borderId="0" xfId="0" applyNumberFormat="1" applyFont="1" applyFill="1" applyBorder="1" applyAlignment="1">
      <alignment horizontal="center" wrapText="1"/>
    </xf>
    <xf numFmtId="164" fontId="4" fillId="2" borderId="0" xfId="0" applyNumberFormat="1" applyFont="1" applyFill="1" applyBorder="1" applyAlignment="1">
      <alignment horizontal="center"/>
    </xf>
    <xf numFmtId="49" fontId="3" fillId="2" borderId="0" xfId="0" applyNumberFormat="1" applyFont="1" applyFill="1" applyAlignment="1">
      <alignment wrapText="1"/>
    </xf>
    <xf numFmtId="0" fontId="3" fillId="2" borderId="0" xfId="0" applyFont="1" applyFill="1" applyBorder="1" applyAlignment="1">
      <alignment horizontal="right" vertical="center"/>
    </xf>
    <xf numFmtId="0" fontId="3" fillId="2" borderId="0" xfId="0" applyFont="1" applyFill="1" applyBorder="1" applyAlignment="1">
      <alignment horizontal="right"/>
    </xf>
    <xf numFmtId="0" fontId="7" fillId="2" borderId="3" xfId="0" applyFont="1" applyFill="1" applyBorder="1" applyAlignment="1">
      <alignment vertical="top" wrapText="1"/>
    </xf>
    <xf numFmtId="49" fontId="3" fillId="2" borderId="3" xfId="0" applyNumberFormat="1" applyFont="1" applyFill="1" applyBorder="1" applyAlignment="1">
      <alignment wrapText="1"/>
    </xf>
    <xf numFmtId="49" fontId="3" fillId="2" borderId="3" xfId="0" applyNumberFormat="1" applyFont="1" applyFill="1" applyBorder="1" applyAlignment="1">
      <alignment horizontal="center" wrapText="1"/>
    </xf>
    <xf numFmtId="164" fontId="7" fillId="2" borderId="3" xfId="0" applyNumberFormat="1" applyFont="1" applyFill="1" applyBorder="1" applyAlignment="1">
      <alignment horizontal="center"/>
    </xf>
    <xf numFmtId="0" fontId="7" fillId="2" borderId="1" xfId="0" applyFont="1" applyFill="1" applyBorder="1" applyAlignment="1">
      <alignment vertical="top" wrapText="1"/>
    </xf>
    <xf numFmtId="49" fontId="7" fillId="2" borderId="1" xfId="0" applyNumberFormat="1" applyFont="1" applyFill="1" applyBorder="1" applyAlignment="1">
      <alignment horizontal="center"/>
    </xf>
    <xf numFmtId="164" fontId="7"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164" fontId="10" fillId="2" borderId="1"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2" borderId="3" xfId="0" applyNumberFormat="1" applyFont="1" applyFill="1" applyBorder="1" applyAlignment="1">
      <alignment horizontal="center"/>
    </xf>
    <xf numFmtId="0" fontId="3" fillId="2" borderId="4" xfId="3" applyNumberFormat="1" applyFont="1" applyFill="1" applyBorder="1" applyAlignment="1">
      <alignment vertical="top" wrapText="1"/>
    </xf>
    <xf numFmtId="0" fontId="3" fillId="2" borderId="4" xfId="1" applyNumberFormat="1" applyFont="1" applyFill="1" applyBorder="1" applyAlignment="1">
      <alignment vertical="top" wrapText="1"/>
    </xf>
    <xf numFmtId="0" fontId="3" fillId="2" borderId="2" xfId="0" applyFont="1" applyFill="1" applyBorder="1" applyAlignment="1">
      <alignment vertical="top" wrapText="1"/>
    </xf>
    <xf numFmtId="49" fontId="3" fillId="2" borderId="2" xfId="0" applyNumberFormat="1" applyFont="1" applyFill="1" applyBorder="1" applyAlignment="1">
      <alignment horizontal="center"/>
    </xf>
    <xf numFmtId="0" fontId="7" fillId="2" borderId="1" xfId="1" applyNumberFormat="1" applyFont="1" applyFill="1" applyBorder="1" applyAlignment="1">
      <alignment vertical="top" wrapText="1"/>
    </xf>
    <xf numFmtId="0" fontId="3" fillId="2" borderId="1" xfId="1" applyNumberFormat="1" applyFont="1" applyFill="1" applyBorder="1" applyAlignment="1">
      <alignment vertical="top" wrapText="1"/>
    </xf>
    <xf numFmtId="0" fontId="3" fillId="2" borderId="4" xfId="6" applyNumberFormat="1" applyFont="1" applyFill="1" applyBorder="1" applyAlignment="1">
      <alignment vertical="top" wrapText="1"/>
    </xf>
    <xf numFmtId="0" fontId="3" fillId="2" borderId="1" xfId="3" applyNumberFormat="1" applyFont="1" applyFill="1" applyBorder="1" applyAlignment="1">
      <alignment vertical="top" wrapText="1"/>
    </xf>
    <xf numFmtId="0" fontId="7" fillId="2" borderId="1" xfId="0" applyFont="1" applyFill="1" applyBorder="1" applyAlignment="1">
      <alignment horizontal="left" vertical="top" wrapText="1"/>
    </xf>
    <xf numFmtId="0" fontId="3" fillId="2" borderId="4" xfId="1" applyNumberFormat="1" applyFont="1" applyFill="1" applyBorder="1" applyAlignment="1">
      <alignment horizontal="left" vertical="top" wrapText="1"/>
    </xf>
    <xf numFmtId="49" fontId="3" fillId="2" borderId="1" xfId="0" applyNumberFormat="1" applyFont="1" applyFill="1" applyBorder="1" applyAlignment="1">
      <alignment horizontal="center" wrapText="1"/>
    </xf>
    <xf numFmtId="0" fontId="3" fillId="2" borderId="6" xfId="1" applyNumberFormat="1" applyFont="1" applyFill="1" applyBorder="1" applyAlignment="1">
      <alignment horizontal="left" vertical="top" wrapText="1"/>
    </xf>
    <xf numFmtId="0" fontId="7" fillId="2" borderId="1" xfId="0" applyFont="1" applyFill="1" applyBorder="1" applyAlignment="1">
      <alignment horizontal="center"/>
    </xf>
    <xf numFmtId="0" fontId="7" fillId="2" borderId="0" xfId="0" applyFont="1" applyFill="1"/>
    <xf numFmtId="0" fontId="3" fillId="2" borderId="1" xfId="0" applyFont="1" applyFill="1" applyBorder="1" applyAlignment="1">
      <alignment horizontal="center" wrapText="1"/>
    </xf>
    <xf numFmtId="0" fontId="3" fillId="2" borderId="1" xfId="0" applyFont="1" applyFill="1" applyBorder="1" applyAlignment="1">
      <alignment horizontal="justify" vertical="top" wrapText="1"/>
    </xf>
    <xf numFmtId="0" fontId="3" fillId="2" borderId="1" xfId="0" applyFont="1" applyFill="1" applyBorder="1" applyAlignment="1">
      <alignment horizontal="left" vertical="center" wrapText="1"/>
    </xf>
    <xf numFmtId="0" fontId="7" fillId="2" borderId="1" xfId="1" applyNumberFormat="1" applyFont="1" applyFill="1" applyBorder="1" applyAlignment="1">
      <alignment horizontal="center" wrapText="1"/>
    </xf>
    <xf numFmtId="164" fontId="10" fillId="2" borderId="3" xfId="0" applyNumberFormat="1" applyFont="1" applyFill="1" applyBorder="1" applyAlignment="1">
      <alignment horizontal="center"/>
    </xf>
    <xf numFmtId="0" fontId="3" fillId="2" borderId="1" xfId="1" applyNumberFormat="1" applyFont="1" applyFill="1" applyBorder="1" applyAlignment="1">
      <alignment horizontal="center" wrapText="1"/>
    </xf>
    <xf numFmtId="0" fontId="7" fillId="2" borderId="1" xfId="5" applyNumberFormat="1" applyFont="1" applyFill="1" applyBorder="1" applyAlignment="1">
      <alignment vertical="top" wrapText="1"/>
    </xf>
    <xf numFmtId="0" fontId="3" fillId="2" borderId="1" xfId="5" applyNumberFormat="1" applyFont="1" applyFill="1" applyBorder="1" applyAlignment="1">
      <alignment vertical="top" wrapText="1"/>
    </xf>
    <xf numFmtId="49" fontId="3" fillId="2" borderId="1" xfId="0" applyNumberFormat="1" applyFont="1" applyFill="1" applyBorder="1" applyAlignment="1">
      <alignment horizontal="center" vertical="center"/>
    </xf>
    <xf numFmtId="0" fontId="3" fillId="2" borderId="0" xfId="0" applyFont="1" applyFill="1" applyAlignment="1">
      <alignment vertical="top"/>
    </xf>
    <xf numFmtId="49" fontId="3" fillId="2" borderId="0" xfId="0" applyNumberFormat="1" applyFont="1" applyFill="1" applyAlignment="1">
      <alignment horizontal="center"/>
    </xf>
    <xf numFmtId="164" fontId="3" fillId="2" borderId="0" xfId="0" applyNumberFormat="1" applyFont="1" applyFill="1" applyAlignment="1">
      <alignment horizontal="center"/>
    </xf>
    <xf numFmtId="0" fontId="3" fillId="2" borderId="0" xfId="0" applyFont="1" applyFill="1" applyBorder="1" applyAlignment="1">
      <alignment vertical="top"/>
    </xf>
    <xf numFmtId="0" fontId="5" fillId="2" borderId="1" xfId="0" applyFont="1" applyFill="1" applyBorder="1" applyAlignment="1">
      <alignment vertical="top" wrapText="1"/>
    </xf>
    <xf numFmtId="49" fontId="3" fillId="2" borderId="1" xfId="0" applyNumberFormat="1" applyFont="1" applyFill="1" applyBorder="1" applyAlignment="1">
      <alignment wrapText="1"/>
    </xf>
    <xf numFmtId="165" fontId="5" fillId="2" borderId="1" xfId="0" applyNumberFormat="1" applyFont="1" applyFill="1" applyBorder="1" applyAlignment="1">
      <alignment horizontal="center" wrapText="1"/>
    </xf>
    <xf numFmtId="165" fontId="5"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164" fontId="11" fillId="2" borderId="1" xfId="0" applyNumberFormat="1" applyFont="1" applyFill="1" applyBorder="1" applyAlignment="1">
      <alignment horizontal="center"/>
    </xf>
    <xf numFmtId="165" fontId="11" fillId="2" borderId="1" xfId="0" applyNumberFormat="1" applyFont="1" applyFill="1" applyBorder="1" applyAlignment="1">
      <alignment horizontal="center"/>
    </xf>
    <xf numFmtId="165" fontId="4" fillId="2" borderId="1" xfId="0" applyNumberFormat="1" applyFont="1" applyFill="1" applyBorder="1" applyAlignment="1">
      <alignment horizontal="center"/>
    </xf>
    <xf numFmtId="49" fontId="4" fillId="2" borderId="2" xfId="0" applyNumberFormat="1" applyFont="1" applyFill="1" applyBorder="1" applyAlignment="1">
      <alignment horizontal="center"/>
    </xf>
    <xf numFmtId="0" fontId="8" fillId="2" borderId="1" xfId="1" applyNumberFormat="1" applyFont="1" applyFill="1" applyBorder="1" applyAlignment="1">
      <alignment vertical="top" wrapText="1"/>
    </xf>
    <xf numFmtId="0" fontId="5" fillId="2" borderId="1" xfId="0" applyFont="1" applyFill="1" applyBorder="1" applyAlignment="1">
      <alignment horizontal="center"/>
    </xf>
    <xf numFmtId="0" fontId="4" fillId="2" borderId="1" xfId="0" applyFont="1" applyFill="1" applyBorder="1" applyAlignment="1">
      <alignment horizontal="center" wrapText="1"/>
    </xf>
    <xf numFmtId="0" fontId="8" fillId="2" borderId="1" xfId="1" applyNumberFormat="1" applyFont="1" applyFill="1" applyBorder="1" applyAlignment="1">
      <alignment horizontal="center" wrapText="1"/>
    </xf>
    <xf numFmtId="165" fontId="7" fillId="2" borderId="1" xfId="0" applyNumberFormat="1" applyFont="1" applyFill="1" applyBorder="1" applyAlignment="1">
      <alignment horizontal="center"/>
    </xf>
    <xf numFmtId="0" fontId="8" fillId="2" borderId="1" xfId="5" applyNumberFormat="1" applyFont="1" applyFill="1" applyBorder="1" applyAlignment="1">
      <alignment vertical="top" wrapText="1"/>
    </xf>
    <xf numFmtId="0" fontId="6" fillId="2" borderId="1" xfId="5" applyNumberFormat="1" applyFont="1" applyFill="1" applyBorder="1" applyAlignment="1">
      <alignment vertical="top" wrapText="1"/>
    </xf>
    <xf numFmtId="165" fontId="3" fillId="2" borderId="0" xfId="0" applyNumberFormat="1" applyFont="1" applyFill="1" applyAlignment="1">
      <alignment horizontal="center"/>
    </xf>
    <xf numFmtId="0" fontId="3" fillId="2" borderId="0"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49" fontId="4" fillId="2" borderId="3"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 xfId="0" applyFont="1" applyFill="1" applyBorder="1" applyAlignment="1">
      <alignment horizontal="center" vertical="center"/>
    </xf>
    <xf numFmtId="165" fontId="5" fillId="2" borderId="8" xfId="0" applyNumberFormat="1" applyFont="1" applyFill="1" applyBorder="1" applyAlignment="1">
      <alignment horizontal="center" wrapText="1"/>
    </xf>
    <xf numFmtId="164" fontId="5" fillId="2" borderId="8" xfId="0" applyNumberFormat="1" applyFont="1" applyFill="1" applyBorder="1" applyAlignment="1">
      <alignment horizontal="center" wrapText="1"/>
    </xf>
    <xf numFmtId="165" fontId="4" fillId="2" borderId="1" xfId="0" applyNumberFormat="1" applyFont="1" applyFill="1" applyBorder="1" applyAlignment="1">
      <alignment horizontal="center" wrapText="1"/>
    </xf>
    <xf numFmtId="165" fontId="4" fillId="2" borderId="8" xfId="0" applyNumberFormat="1" applyFont="1" applyFill="1" applyBorder="1" applyAlignment="1">
      <alignment horizontal="center" wrapText="1"/>
    </xf>
    <xf numFmtId="165" fontId="3" fillId="2" borderId="8" xfId="0" applyNumberFormat="1" applyFont="1" applyFill="1" applyBorder="1" applyAlignment="1">
      <alignment horizontal="center"/>
    </xf>
    <xf numFmtId="164" fontId="4" fillId="2" borderId="8" xfId="0" applyNumberFormat="1" applyFont="1" applyFill="1" applyBorder="1" applyAlignment="1">
      <alignment horizontal="center" wrapText="1"/>
    </xf>
    <xf numFmtId="164" fontId="4" fillId="2" borderId="8" xfId="0" applyNumberFormat="1" applyFont="1" applyFill="1" applyBorder="1" applyAlignment="1">
      <alignment horizontal="center"/>
    </xf>
    <xf numFmtId="0" fontId="4" fillId="2" borderId="0" xfId="0" applyFont="1" applyFill="1" applyAlignment="1">
      <alignment horizontal="justify" vertical="top"/>
    </xf>
    <xf numFmtId="164" fontId="3" fillId="2" borderId="8" xfId="0" applyNumberFormat="1" applyFont="1" applyFill="1" applyBorder="1" applyAlignment="1">
      <alignment horizontal="center" wrapText="1"/>
    </xf>
    <xf numFmtId="164" fontId="3" fillId="2" borderId="0" xfId="0" applyNumberFormat="1" applyFont="1" applyFill="1" applyBorder="1" applyAlignment="1">
      <alignment horizontal="center" wrapText="1"/>
    </xf>
    <xf numFmtId="164" fontId="3" fillId="2" borderId="0" xfId="0" applyNumberFormat="1" applyFont="1" applyFill="1" applyBorder="1" applyAlignment="1">
      <alignment horizontal="center"/>
    </xf>
    <xf numFmtId="0" fontId="3" fillId="2" borderId="1" xfId="0" applyFont="1" applyFill="1" applyBorder="1" applyAlignment="1">
      <alignment vertical="center" wrapText="1"/>
    </xf>
    <xf numFmtId="0" fontId="0" fillId="2" borderId="0" xfId="0" applyFill="1"/>
    <xf numFmtId="0" fontId="3" fillId="2" borderId="0" xfId="0" applyFont="1" applyFill="1" applyAlignment="1">
      <alignment wrapText="1"/>
    </xf>
    <xf numFmtId="0" fontId="4" fillId="2" borderId="0" xfId="0" applyFont="1" applyFill="1" applyAlignment="1">
      <alignment horizontal="right" vertical="center"/>
    </xf>
    <xf numFmtId="0" fontId="4" fillId="2" borderId="2" xfId="0" applyFont="1" applyFill="1" applyBorder="1" applyAlignment="1">
      <alignment vertical="center"/>
    </xf>
    <xf numFmtId="0" fontId="4" fillId="2" borderId="9" xfId="0" applyFont="1" applyFill="1" applyBorder="1" applyAlignment="1">
      <alignment horizontal="center" vertical="center" wrapText="1"/>
    </xf>
    <xf numFmtId="0" fontId="4" fillId="2" borderId="1" xfId="0" applyFont="1" applyFill="1" applyBorder="1" applyAlignment="1">
      <alignment vertical="center" wrapText="1"/>
    </xf>
    <xf numFmtId="0" fontId="5" fillId="2" borderId="1" xfId="0" applyFont="1" applyFill="1" applyBorder="1" applyAlignment="1">
      <alignment vertical="center" wrapText="1"/>
    </xf>
    <xf numFmtId="165" fontId="5" fillId="2" borderId="1" xfId="0" applyNumberFormat="1" applyFont="1" applyFill="1" applyBorder="1" applyAlignment="1">
      <alignment horizontal="center" vertical="center" wrapText="1"/>
    </xf>
    <xf numFmtId="0" fontId="7" fillId="0" borderId="1" xfId="0" applyFont="1" applyFill="1" applyBorder="1"/>
    <xf numFmtId="4" fontId="3"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3" fillId="2" borderId="0" xfId="0" applyFont="1" applyFill="1" applyAlignment="1">
      <alignment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left" vertical="center" wrapText="1"/>
    </xf>
    <xf numFmtId="4" fontId="4" fillId="2" borderId="9"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xf>
    <xf numFmtId="165" fontId="4" fillId="2" borderId="12" xfId="0" applyNumberFormat="1" applyFont="1" applyFill="1" applyBorder="1" applyAlignment="1">
      <alignment horizontal="center" vertical="center"/>
    </xf>
    <xf numFmtId="165" fontId="5" fillId="2" borderId="8" xfId="0" applyNumberFormat="1" applyFont="1" applyFill="1" applyBorder="1" applyAlignment="1">
      <alignment horizontal="center" vertical="center" wrapText="1"/>
    </xf>
    <xf numFmtId="165" fontId="5" fillId="2" borderId="12" xfId="0" applyNumberFormat="1" applyFont="1" applyFill="1" applyBorder="1" applyAlignment="1">
      <alignment horizontal="center" vertical="center" wrapText="1"/>
    </xf>
    <xf numFmtId="0" fontId="3" fillId="2" borderId="0" xfId="0" applyFont="1" applyFill="1" applyAlignment="1">
      <alignment horizontal="center" vertical="center"/>
    </xf>
    <xf numFmtId="0" fontId="4" fillId="2" borderId="3" xfId="0" applyFont="1" applyFill="1" applyBorder="1" applyAlignment="1">
      <alignment vertical="center" wrapText="1"/>
    </xf>
    <xf numFmtId="165" fontId="4"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vertical="top" wrapText="1"/>
    </xf>
    <xf numFmtId="0" fontId="4" fillId="2" borderId="2" xfId="0" applyFont="1" applyFill="1" applyBorder="1" applyAlignment="1">
      <alignment vertical="top" wrapText="1"/>
    </xf>
    <xf numFmtId="0" fontId="4" fillId="2" borderId="1" xfId="0" applyFont="1" applyFill="1" applyBorder="1" applyAlignment="1">
      <alignment horizontal="center" vertical="center" wrapText="1"/>
    </xf>
    <xf numFmtId="0" fontId="7" fillId="2" borderId="0" xfId="0" applyFont="1" applyFill="1" applyAlignment="1">
      <alignment horizontal="center" vertical="center" wrapText="1"/>
    </xf>
    <xf numFmtId="0" fontId="4" fillId="2" borderId="1" xfId="0" applyFont="1" applyFill="1" applyBorder="1" applyAlignment="1">
      <alignment horizontal="center" vertical="center"/>
    </xf>
    <xf numFmtId="0" fontId="3" fillId="2" borderId="0" xfId="0" applyFont="1" applyFill="1" applyAlignment="1">
      <alignment horizontal="right" vertical="top" wrapText="1"/>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7" fillId="0" borderId="0" xfId="0" applyFont="1" applyFill="1" applyAlignment="1">
      <alignment horizont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2" xfId="0" applyFont="1" applyFill="1" applyBorder="1" applyAlignment="1">
      <alignment horizontal="justify" vertical="top" wrapText="1"/>
    </xf>
    <xf numFmtId="0" fontId="4" fillId="0" borderId="3" xfId="0" applyFont="1" applyFill="1" applyBorder="1" applyAlignment="1">
      <alignment horizontal="justify" vertical="top" wrapText="1"/>
    </xf>
    <xf numFmtId="0" fontId="3" fillId="0" borderId="0" xfId="0" applyFont="1" applyFill="1" applyAlignment="1">
      <alignment horizontal="right" vertical="top" wrapText="1"/>
    </xf>
    <xf numFmtId="0" fontId="7" fillId="0" borderId="7" xfId="0" applyFont="1" applyFill="1" applyBorder="1" applyAlignment="1">
      <alignment horizontal="center"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3" fillId="2" borderId="0" xfId="0" applyNumberFormat="1" applyFont="1" applyFill="1" applyAlignment="1">
      <alignment horizontal="right"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horizontal="center" vertical="center" wrapText="1"/>
    </xf>
    <xf numFmtId="0" fontId="7" fillId="2" borderId="0" xfId="0" applyFont="1" applyFill="1" applyAlignment="1">
      <alignment horizontal="center" vertical="top" wrapText="1"/>
    </xf>
    <xf numFmtId="0" fontId="7" fillId="0" borderId="0" xfId="0" applyFont="1" applyFill="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16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 xfId="0" applyFont="1" applyFill="1" applyBorder="1" applyAlignment="1">
      <alignment horizontal="center" vertical="center"/>
    </xf>
    <xf numFmtId="164" fontId="4" fillId="2" borderId="2"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49" fontId="3" fillId="2" borderId="2" xfId="0" applyNumberFormat="1" applyFont="1" applyFill="1" applyBorder="1" applyAlignment="1">
      <alignment horizontal="center"/>
    </xf>
    <xf numFmtId="49" fontId="3" fillId="2" borderId="3" xfId="0" applyNumberFormat="1" applyFont="1" applyFill="1" applyBorder="1" applyAlignment="1">
      <alignment horizontal="center"/>
    </xf>
    <xf numFmtId="164" fontId="3" fillId="2" borderId="1"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3" fillId="2" borderId="1" xfId="0" applyFont="1" applyFill="1" applyBorder="1" applyAlignment="1">
      <alignment vertical="top" wrapText="1"/>
    </xf>
    <xf numFmtId="49" fontId="3" fillId="2" borderId="1" xfId="0" applyNumberFormat="1" applyFont="1" applyFill="1" applyBorder="1" applyAlignment="1">
      <alignment horizontal="center" vertical="center" wrapText="1"/>
    </xf>
    <xf numFmtId="164" fontId="4" fillId="2" borderId="2" xfId="0" applyNumberFormat="1" applyFont="1" applyFill="1" applyBorder="1" applyAlignment="1">
      <alignment horizontal="center"/>
    </xf>
    <xf numFmtId="164" fontId="4" fillId="2" borderId="3" xfId="0" applyNumberFormat="1" applyFont="1" applyFill="1" applyBorder="1" applyAlignment="1">
      <alignment horizontal="center"/>
    </xf>
    <xf numFmtId="165" fontId="4" fillId="2" borderId="1" xfId="0" applyNumberFormat="1" applyFont="1" applyFill="1" applyBorder="1" applyAlignment="1">
      <alignment horizontal="center" vertical="center"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49" fontId="4" fillId="2" borderId="2" xfId="0" applyNumberFormat="1" applyFont="1" applyFill="1" applyBorder="1" applyAlignment="1">
      <alignment horizontal="center"/>
    </xf>
    <xf numFmtId="49" fontId="4" fillId="2" borderId="3" xfId="0" applyNumberFormat="1" applyFont="1" applyFill="1" applyBorder="1" applyAlignment="1">
      <alignment horizontal="center"/>
    </xf>
    <xf numFmtId="0" fontId="3" fillId="2" borderId="0" xfId="0" applyFont="1" applyFill="1" applyAlignment="1">
      <alignment horizontal="right"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2" borderId="0" xfId="0" applyFont="1" applyFill="1" applyAlignment="1">
      <alignment horizontal="right" wrapText="1"/>
    </xf>
    <xf numFmtId="0" fontId="5" fillId="2" borderId="0" xfId="0" applyFont="1" applyFill="1" applyAlignment="1">
      <alignment horizontal="center" vertical="center" wrapText="1"/>
    </xf>
    <xf numFmtId="0" fontId="7" fillId="2" borderId="0" xfId="0" applyFont="1" applyFill="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7" xfId="0" applyFont="1" applyFill="1" applyBorder="1" applyAlignment="1">
      <alignment horizontal="right" vertical="top"/>
    </xf>
    <xf numFmtId="0" fontId="4" fillId="0" borderId="0" xfId="0" applyFont="1" applyFill="1" applyBorder="1" applyAlignment="1">
      <alignment horizontal="right" vertical="center"/>
    </xf>
    <xf numFmtId="0" fontId="3" fillId="0" borderId="0" xfId="0" applyFont="1" applyFill="1" applyAlignment="1">
      <alignment horizontal="right" wrapText="1"/>
    </xf>
    <xf numFmtId="0" fontId="5" fillId="0" borderId="0" xfId="0" applyFont="1" applyFill="1" applyBorder="1" applyAlignment="1">
      <alignment horizontal="center" vertical="center" wrapText="1"/>
    </xf>
    <xf numFmtId="0" fontId="4" fillId="2" borderId="7" xfId="0" applyFont="1" applyFill="1" applyBorder="1" applyAlignment="1">
      <alignment horizontal="right" vertical="center"/>
    </xf>
    <xf numFmtId="0" fontId="9" fillId="2" borderId="1" xfId="0" applyFont="1" applyFill="1" applyBorder="1" applyAlignment="1">
      <alignment horizontal="left" vertical="top" wrapText="1"/>
    </xf>
    <xf numFmtId="0" fontId="3" fillId="0" borderId="0" xfId="0" applyFont="1" applyFill="1" applyAlignment="1">
      <alignment vertical="top"/>
    </xf>
    <xf numFmtId="0" fontId="3" fillId="0" borderId="1" xfId="0" applyFont="1" applyFill="1" applyBorder="1" applyAlignment="1">
      <alignment vertical="top" wrapText="1"/>
    </xf>
    <xf numFmtId="0" fontId="7" fillId="0" borderId="1" xfId="0" applyFont="1" applyFill="1" applyBorder="1" applyAlignment="1">
      <alignment vertical="top" wrapText="1"/>
    </xf>
    <xf numFmtId="0" fontId="3" fillId="0" borderId="1" xfId="3" applyNumberFormat="1" applyFont="1" applyFill="1" applyBorder="1" applyAlignment="1">
      <alignment vertical="top" wrapText="1"/>
    </xf>
    <xf numFmtId="0" fontId="3" fillId="0" borderId="4" xfId="3" applyNumberFormat="1" applyFont="1" applyFill="1" applyBorder="1" applyAlignment="1">
      <alignment vertical="top" wrapText="1"/>
    </xf>
    <xf numFmtId="0" fontId="3" fillId="0" borderId="1" xfId="1" applyNumberFormat="1" applyFont="1" applyFill="1" applyBorder="1" applyAlignment="1">
      <alignment vertical="top" wrapText="1"/>
    </xf>
    <xf numFmtId="0" fontId="3" fillId="0" borderId="4" xfId="1" applyNumberFormat="1" applyFont="1" applyFill="1" applyBorder="1" applyAlignment="1">
      <alignment vertical="top" wrapText="1"/>
    </xf>
    <xf numFmtId="0" fontId="3" fillId="0" borderId="6" xfId="1" applyNumberFormat="1" applyFont="1" applyFill="1" applyBorder="1" applyAlignment="1">
      <alignment vertical="top" wrapText="1"/>
    </xf>
    <xf numFmtId="0" fontId="3" fillId="0" borderId="4" xfId="6" applyNumberFormat="1" applyFont="1" applyFill="1" applyBorder="1" applyAlignment="1">
      <alignment vertical="top" wrapText="1"/>
    </xf>
    <xf numFmtId="0" fontId="3" fillId="0" borderId="1" xfId="6" applyNumberFormat="1" applyFont="1" applyFill="1" applyBorder="1" applyAlignment="1">
      <alignment vertical="top" wrapText="1"/>
    </xf>
    <xf numFmtId="0" fontId="3" fillId="0" borderId="1" xfId="5" applyNumberFormat="1" applyFont="1" applyFill="1" applyBorder="1" applyAlignment="1">
      <alignment vertical="top" wrapText="1"/>
    </xf>
    <xf numFmtId="0" fontId="9" fillId="0" borderId="1" xfId="0" applyFont="1" applyFill="1" applyBorder="1" applyAlignment="1">
      <alignment vertical="top" wrapText="1"/>
    </xf>
  </cellXfs>
  <cellStyles count="8">
    <cellStyle name="xl29" xfId="2"/>
    <cellStyle name="Обычный" xfId="0" builtinId="0"/>
    <cellStyle name="Обычный_прил 1" xfId="7"/>
    <cellStyle name="Обычный_прил 1." xfId="4"/>
    <cellStyle name="Обычный_прил 2" xfId="6"/>
    <cellStyle name="Обычный_прил 3." xfId="3"/>
    <cellStyle name="Обычный_прил 6." xfId="1"/>
    <cellStyle name="Обычный_прил 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U64"/>
  <sheetViews>
    <sheetView view="pageBreakPreview" topLeftCell="A61" zoomScale="120" zoomScaleNormal="70" zoomScaleSheetLayoutView="120" workbookViewId="0">
      <selection sqref="A1:Q1"/>
    </sheetView>
  </sheetViews>
  <sheetFormatPr defaultColWidth="9.140625" defaultRowHeight="15" outlineLevelRow="1" outlineLevelCol="1" x14ac:dyDescent="0.3"/>
  <cols>
    <col min="1" max="1" width="30.7109375" style="26" customWidth="1"/>
    <col min="2" max="2" width="63.140625" style="27" customWidth="1"/>
    <col min="3" max="3" width="16.7109375" style="26" hidden="1" customWidth="1" outlineLevel="1"/>
    <col min="4" max="4" width="16" style="26" hidden="1" customWidth="1" outlineLevel="1"/>
    <col min="5" max="5" width="17.7109375" style="26" hidden="1" customWidth="1" outlineLevel="1"/>
    <col min="6" max="6" width="16.7109375" style="26" hidden="1" customWidth="1" outlineLevel="1"/>
    <col min="7" max="7" width="16.28515625" style="26" hidden="1" customWidth="1" outlineLevel="1"/>
    <col min="8" max="8" width="17" style="26" hidden="1" customWidth="1" outlineLevel="1"/>
    <col min="9" max="9" width="17.7109375" style="26" hidden="1" customWidth="1" outlineLevel="1"/>
    <col min="10" max="10" width="17" style="26" hidden="1" customWidth="1" outlineLevel="1"/>
    <col min="11" max="11" width="17.7109375" style="26" hidden="1" customWidth="1" outlineLevel="1"/>
    <col min="12" max="12" width="17" style="26" hidden="1" customWidth="1" outlineLevel="1"/>
    <col min="13" max="13" width="17.7109375" style="26" hidden="1" customWidth="1" outlineLevel="1"/>
    <col min="14" max="14" width="17" style="26" hidden="1" customWidth="1" outlineLevel="1"/>
    <col min="15" max="15" width="17.7109375" style="26" hidden="1" customWidth="1" outlineLevel="1"/>
    <col min="16" max="16" width="17" style="26" hidden="1" customWidth="1" outlineLevel="1"/>
    <col min="17" max="17" width="17.7109375" style="26" customWidth="1" collapsed="1"/>
    <col min="18" max="16384" width="9.140625" style="26"/>
  </cols>
  <sheetData>
    <row r="1" spans="1:17" ht="63.75" customHeight="1" x14ac:dyDescent="0.3">
      <c r="A1" s="281" t="s">
        <v>1304</v>
      </c>
      <c r="B1" s="281"/>
      <c r="C1" s="281"/>
      <c r="D1" s="281"/>
      <c r="E1" s="281"/>
      <c r="F1" s="281"/>
      <c r="G1" s="281"/>
      <c r="H1" s="281"/>
      <c r="I1" s="281"/>
      <c r="J1" s="281"/>
      <c r="K1" s="281"/>
      <c r="L1" s="281"/>
      <c r="M1" s="281"/>
      <c r="N1" s="281"/>
      <c r="O1" s="281"/>
      <c r="P1" s="281"/>
      <c r="Q1" s="281"/>
    </row>
    <row r="2" spans="1:17" ht="59.45" customHeight="1" x14ac:dyDescent="0.3">
      <c r="A2" s="281" t="s">
        <v>904</v>
      </c>
      <c r="B2" s="281"/>
      <c r="C2" s="281"/>
      <c r="D2" s="281"/>
      <c r="E2" s="281"/>
      <c r="F2" s="281"/>
      <c r="G2" s="281"/>
      <c r="H2" s="281"/>
      <c r="I2" s="281"/>
      <c r="J2" s="281"/>
      <c r="K2" s="281"/>
      <c r="L2" s="281"/>
      <c r="M2" s="281"/>
      <c r="N2" s="281"/>
      <c r="O2" s="281"/>
      <c r="P2" s="281"/>
      <c r="Q2" s="281"/>
    </row>
    <row r="3" spans="1:17" ht="50.45" customHeight="1" x14ac:dyDescent="0.3">
      <c r="A3" s="279" t="s">
        <v>846</v>
      </c>
      <c r="B3" s="279"/>
      <c r="C3" s="279"/>
      <c r="D3" s="279"/>
      <c r="E3" s="279"/>
      <c r="F3" s="279"/>
      <c r="G3" s="279"/>
      <c r="H3" s="279"/>
      <c r="I3" s="279"/>
      <c r="J3" s="279"/>
      <c r="K3" s="279"/>
      <c r="L3" s="279"/>
      <c r="M3" s="279"/>
      <c r="N3" s="279"/>
      <c r="O3" s="279"/>
    </row>
    <row r="4" spans="1:17" x14ac:dyDescent="0.3">
      <c r="C4" s="28" t="s">
        <v>56</v>
      </c>
      <c r="D4" s="28" t="s">
        <v>56</v>
      </c>
      <c r="E4" s="28" t="s">
        <v>56</v>
      </c>
      <c r="F4" s="28" t="s">
        <v>56</v>
      </c>
      <c r="G4" s="28" t="s">
        <v>56</v>
      </c>
      <c r="H4" s="28" t="s">
        <v>56</v>
      </c>
      <c r="I4" s="28" t="s">
        <v>56</v>
      </c>
      <c r="J4" s="28" t="s">
        <v>56</v>
      </c>
      <c r="K4" s="28" t="s">
        <v>56</v>
      </c>
      <c r="L4" s="28" t="s">
        <v>56</v>
      </c>
      <c r="M4" s="28" t="s">
        <v>56</v>
      </c>
      <c r="N4" s="28" t="s">
        <v>56</v>
      </c>
      <c r="O4" s="28" t="s">
        <v>56</v>
      </c>
      <c r="P4" s="28" t="s">
        <v>56</v>
      </c>
      <c r="Q4" s="28" t="s">
        <v>56</v>
      </c>
    </row>
    <row r="5" spans="1:17" ht="45" customHeight="1" x14ac:dyDescent="0.3">
      <c r="A5" s="278" t="s">
        <v>24</v>
      </c>
      <c r="B5" s="278" t="s">
        <v>0</v>
      </c>
      <c r="C5" s="280" t="s">
        <v>25</v>
      </c>
      <c r="D5" s="280" t="s">
        <v>892</v>
      </c>
      <c r="E5" s="280" t="s">
        <v>25</v>
      </c>
      <c r="F5" s="280" t="s">
        <v>908</v>
      </c>
      <c r="G5" s="280" t="s">
        <v>25</v>
      </c>
      <c r="H5" s="280" t="s">
        <v>923</v>
      </c>
      <c r="I5" s="280" t="s">
        <v>25</v>
      </c>
      <c r="J5" s="280" t="s">
        <v>935</v>
      </c>
      <c r="K5" s="280" t="s">
        <v>25</v>
      </c>
      <c r="L5" s="280" t="s">
        <v>1103</v>
      </c>
      <c r="M5" s="280" t="s">
        <v>25</v>
      </c>
      <c r="N5" s="280" t="s">
        <v>1119</v>
      </c>
      <c r="O5" s="280" t="s">
        <v>25</v>
      </c>
      <c r="P5" s="280" t="s">
        <v>1129</v>
      </c>
      <c r="Q5" s="280" t="s">
        <v>25</v>
      </c>
    </row>
    <row r="6" spans="1:17" hidden="1" x14ac:dyDescent="0.3">
      <c r="A6" s="278"/>
      <c r="B6" s="278"/>
      <c r="C6" s="280"/>
      <c r="D6" s="280"/>
      <c r="E6" s="280"/>
      <c r="F6" s="280"/>
      <c r="G6" s="280"/>
      <c r="H6" s="280"/>
      <c r="I6" s="280"/>
      <c r="J6" s="280"/>
      <c r="K6" s="280"/>
      <c r="L6" s="280"/>
      <c r="M6" s="280"/>
      <c r="N6" s="280"/>
      <c r="O6" s="280"/>
      <c r="P6" s="280"/>
      <c r="Q6" s="280"/>
    </row>
    <row r="7" spans="1:17" ht="15" customHeight="1" x14ac:dyDescent="0.3">
      <c r="A7" s="29"/>
      <c r="B7" s="30" t="s">
        <v>26</v>
      </c>
      <c r="C7" s="31">
        <f>C8+C32</f>
        <v>1355397.7999999998</v>
      </c>
      <c r="D7" s="31">
        <f>D8+D32</f>
        <v>22280</v>
      </c>
      <c r="E7" s="31">
        <f>C7+D7</f>
        <v>1377677.7999999998</v>
      </c>
      <c r="F7" s="31">
        <f>F8+F32</f>
        <v>80748.7</v>
      </c>
      <c r="G7" s="31">
        <f>E7+F7</f>
        <v>1458426.4999999998</v>
      </c>
      <c r="H7" s="31">
        <f>H8+H32</f>
        <v>27654.699999999997</v>
      </c>
      <c r="I7" s="31">
        <f>G7+H7</f>
        <v>1486081.1999999997</v>
      </c>
      <c r="J7" s="31">
        <f>J8+J32</f>
        <v>19138.399999999998</v>
      </c>
      <c r="K7" s="31">
        <f>I7+J7</f>
        <v>1505219.5999999996</v>
      </c>
      <c r="L7" s="31">
        <f>L8+L32</f>
        <v>26080.300000000003</v>
      </c>
      <c r="M7" s="31">
        <f>K7+L7</f>
        <v>1531299.8999999997</v>
      </c>
      <c r="N7" s="31">
        <f>N8+N32</f>
        <v>57351.100000000006</v>
      </c>
      <c r="O7" s="31">
        <f>M7+N7</f>
        <v>1588650.9999999998</v>
      </c>
      <c r="P7" s="31">
        <f>P8+P32</f>
        <v>105578.8</v>
      </c>
      <c r="Q7" s="31">
        <f>O7+P7</f>
        <v>1694229.7999999998</v>
      </c>
    </row>
    <row r="8" spans="1:17" ht="16.899999999999999" customHeight="1" x14ac:dyDescent="0.3">
      <c r="A8" s="32" t="s">
        <v>27</v>
      </c>
      <c r="B8" s="33" t="s">
        <v>28</v>
      </c>
      <c r="C8" s="31">
        <f>C9+C11+C12+C17+C20+C25+C27+C30+C31+C19</f>
        <v>474799.1</v>
      </c>
      <c r="D8" s="31">
        <f>D9+D11+D12+D17+D20+D25+D27+D30+D31+D19</f>
        <v>0</v>
      </c>
      <c r="E8" s="31">
        <f t="shared" ref="E8:E63" si="0">C8+D8</f>
        <v>474799.1</v>
      </c>
      <c r="F8" s="31">
        <f>F9+F11+F12+F17+F20+F25+F27+F30+F31+F19</f>
        <v>0</v>
      </c>
      <c r="G8" s="31">
        <f t="shared" ref="G8:G63" si="1">E8+F8</f>
        <v>474799.1</v>
      </c>
      <c r="H8" s="31">
        <f>H9+H11+H12+H17+H20+H25+H27+H30+H31+H19</f>
        <v>9890.4</v>
      </c>
      <c r="I8" s="31">
        <f t="shared" ref="I8:I63" si="2">G8+H8</f>
        <v>484689.5</v>
      </c>
      <c r="J8" s="31">
        <f>J9+J11+J12+J17+J20+J25+J27+J30+J31+J19</f>
        <v>16430.3</v>
      </c>
      <c r="K8" s="31">
        <f t="shared" ref="K8:K9" si="3">I8+J8</f>
        <v>501119.8</v>
      </c>
      <c r="L8" s="31">
        <f>L9+L11+L12+L17+L20+L25+L27+L30+L31+L19</f>
        <v>20001.2</v>
      </c>
      <c r="M8" s="31">
        <f t="shared" ref="M8:M9" si="4">K8+L8</f>
        <v>521121</v>
      </c>
      <c r="N8" s="31">
        <f>N9+N11+N12+N17+N20+N25+N27+N30+N31+N19</f>
        <v>14918.2</v>
      </c>
      <c r="O8" s="31">
        <f t="shared" ref="O8:O9" si="5">M8+N8</f>
        <v>536039.19999999995</v>
      </c>
      <c r="P8" s="31">
        <f>P9+P11+P12+P17+P20+P25+P27+P30+P31+P19</f>
        <v>3002</v>
      </c>
      <c r="Q8" s="31">
        <f t="shared" ref="Q8:Q9" si="6">O8+P8</f>
        <v>539041.19999999995</v>
      </c>
    </row>
    <row r="9" spans="1:17" ht="15.75" customHeight="1" outlineLevel="1" x14ac:dyDescent="0.3">
      <c r="A9" s="32" t="s">
        <v>29</v>
      </c>
      <c r="B9" s="33" t="s">
        <v>30</v>
      </c>
      <c r="C9" s="31">
        <f>C10</f>
        <v>285000</v>
      </c>
      <c r="D9" s="31">
        <f>D10</f>
        <v>0</v>
      </c>
      <c r="E9" s="31">
        <f t="shared" si="0"/>
        <v>285000</v>
      </c>
      <c r="F9" s="31">
        <f>F10</f>
        <v>0</v>
      </c>
      <c r="G9" s="31">
        <f t="shared" si="1"/>
        <v>285000</v>
      </c>
      <c r="H9" s="31">
        <f>H10</f>
        <v>0</v>
      </c>
      <c r="I9" s="31">
        <f t="shared" si="2"/>
        <v>285000</v>
      </c>
      <c r="J9" s="31">
        <f>J10</f>
        <v>0</v>
      </c>
      <c r="K9" s="31">
        <f t="shared" si="3"/>
        <v>285000</v>
      </c>
      <c r="L9" s="31">
        <f>L10</f>
        <v>0</v>
      </c>
      <c r="M9" s="31">
        <f t="shared" si="4"/>
        <v>285000</v>
      </c>
      <c r="N9" s="31">
        <f>N10</f>
        <v>1130</v>
      </c>
      <c r="O9" s="31">
        <f t="shared" si="5"/>
        <v>286130</v>
      </c>
      <c r="P9" s="31">
        <f>P10</f>
        <v>0</v>
      </c>
      <c r="Q9" s="31">
        <f t="shared" si="6"/>
        <v>286130</v>
      </c>
    </row>
    <row r="10" spans="1:17" ht="15.75" customHeight="1" outlineLevel="1" x14ac:dyDescent="0.3">
      <c r="A10" s="34" t="s">
        <v>31</v>
      </c>
      <c r="B10" s="35" t="s">
        <v>3</v>
      </c>
      <c r="C10" s="36">
        <v>285000</v>
      </c>
      <c r="D10" s="36"/>
      <c r="E10" s="36">
        <f t="shared" si="0"/>
        <v>285000</v>
      </c>
      <c r="F10" s="36"/>
      <c r="G10" s="36">
        <f t="shared" si="1"/>
        <v>285000</v>
      </c>
      <c r="H10" s="36"/>
      <c r="I10" s="36">
        <f>G10+H10</f>
        <v>285000</v>
      </c>
      <c r="J10" s="36"/>
      <c r="K10" s="36">
        <f>I10+J10</f>
        <v>285000</v>
      </c>
      <c r="L10" s="36"/>
      <c r="M10" s="36">
        <f>K10+L10</f>
        <v>285000</v>
      </c>
      <c r="N10" s="36">
        <v>1130</v>
      </c>
      <c r="O10" s="36">
        <f>M10+N10</f>
        <v>286130</v>
      </c>
      <c r="P10" s="36"/>
      <c r="Q10" s="36">
        <f>O10+P10</f>
        <v>286130</v>
      </c>
    </row>
    <row r="11" spans="1:17" ht="30" customHeight="1" outlineLevel="1" x14ac:dyDescent="0.3">
      <c r="A11" s="37" t="s">
        <v>32</v>
      </c>
      <c r="B11" s="33" t="s">
        <v>772</v>
      </c>
      <c r="C11" s="31">
        <v>42496.2</v>
      </c>
      <c r="D11" s="31"/>
      <c r="E11" s="31">
        <f t="shared" si="0"/>
        <v>42496.2</v>
      </c>
      <c r="F11" s="31"/>
      <c r="G11" s="31">
        <f t="shared" si="1"/>
        <v>42496.2</v>
      </c>
      <c r="H11" s="31"/>
      <c r="I11" s="31">
        <f t="shared" si="2"/>
        <v>42496.2</v>
      </c>
      <c r="J11" s="31"/>
      <c r="K11" s="31">
        <f t="shared" ref="K11:K15" si="7">I11+J11</f>
        <v>42496.2</v>
      </c>
      <c r="L11" s="31"/>
      <c r="M11" s="31">
        <f t="shared" ref="M11:M15" si="8">K11+L11</f>
        <v>42496.2</v>
      </c>
      <c r="N11" s="31"/>
      <c r="O11" s="31">
        <f t="shared" ref="O11:O15" si="9">M11+N11</f>
        <v>42496.2</v>
      </c>
      <c r="P11" s="31"/>
      <c r="Q11" s="31">
        <f t="shared" ref="Q11:Q15" si="10">O11+P11</f>
        <v>42496.2</v>
      </c>
    </row>
    <row r="12" spans="1:17" ht="15" customHeight="1" outlineLevel="1" x14ac:dyDescent="0.3">
      <c r="A12" s="32" t="s">
        <v>33</v>
      </c>
      <c r="B12" s="33" t="s">
        <v>34</v>
      </c>
      <c r="C12" s="31">
        <f>C13+C15+C16</f>
        <v>59283.3</v>
      </c>
      <c r="D12" s="31">
        <f>D13+D15+D16</f>
        <v>0</v>
      </c>
      <c r="E12" s="31">
        <f t="shared" si="0"/>
        <v>59283.3</v>
      </c>
      <c r="F12" s="31">
        <f>F13+F15+F16</f>
        <v>0</v>
      </c>
      <c r="G12" s="31">
        <f t="shared" si="1"/>
        <v>59283.3</v>
      </c>
      <c r="H12" s="31">
        <f>H13+H15+H16+H14</f>
        <v>1038.4000000000001</v>
      </c>
      <c r="I12" s="31">
        <f t="shared" si="2"/>
        <v>60321.700000000004</v>
      </c>
      <c r="J12" s="31">
        <f>J13+J15+J16+J14</f>
        <v>2000</v>
      </c>
      <c r="K12" s="31">
        <f t="shared" si="7"/>
        <v>62321.700000000004</v>
      </c>
      <c r="L12" s="31">
        <f>L13+L15+L16+L14</f>
        <v>0</v>
      </c>
      <c r="M12" s="31">
        <f t="shared" si="8"/>
        <v>62321.700000000004</v>
      </c>
      <c r="N12" s="31">
        <f>N13+N15+N16+N14</f>
        <v>1188.2</v>
      </c>
      <c r="O12" s="31">
        <f t="shared" si="9"/>
        <v>63509.9</v>
      </c>
      <c r="P12" s="31">
        <f>P13+P15+P16+P14</f>
        <v>0</v>
      </c>
      <c r="Q12" s="31">
        <f t="shared" si="10"/>
        <v>63509.9</v>
      </c>
    </row>
    <row r="13" spans="1:17" ht="30" outlineLevel="1" x14ac:dyDescent="0.3">
      <c r="A13" s="34" t="s">
        <v>773</v>
      </c>
      <c r="B13" s="35" t="s">
        <v>1</v>
      </c>
      <c r="C13" s="36">
        <v>54783.3</v>
      </c>
      <c r="D13" s="36"/>
      <c r="E13" s="36">
        <f t="shared" si="0"/>
        <v>54783.3</v>
      </c>
      <c r="F13" s="36"/>
      <c r="G13" s="36">
        <f t="shared" si="1"/>
        <v>54783.3</v>
      </c>
      <c r="H13" s="36"/>
      <c r="I13" s="36">
        <f t="shared" si="2"/>
        <v>54783.3</v>
      </c>
      <c r="J13" s="36"/>
      <c r="K13" s="36">
        <f t="shared" si="7"/>
        <v>54783.3</v>
      </c>
      <c r="L13" s="36"/>
      <c r="M13" s="36">
        <f t="shared" si="8"/>
        <v>54783.3</v>
      </c>
      <c r="N13" s="36"/>
      <c r="O13" s="36">
        <f t="shared" si="9"/>
        <v>54783.3</v>
      </c>
      <c r="P13" s="36"/>
      <c r="Q13" s="36">
        <f t="shared" si="10"/>
        <v>54783.3</v>
      </c>
    </row>
    <row r="14" spans="1:17" ht="28.9" customHeight="1" outlineLevel="1" x14ac:dyDescent="0.3">
      <c r="A14" s="38" t="s">
        <v>933</v>
      </c>
      <c r="B14" s="39" t="s">
        <v>932</v>
      </c>
      <c r="C14" s="36"/>
      <c r="D14" s="36"/>
      <c r="E14" s="36"/>
      <c r="F14" s="36"/>
      <c r="G14" s="36"/>
      <c r="H14" s="36">
        <v>1038.4000000000001</v>
      </c>
      <c r="I14" s="36">
        <f t="shared" si="2"/>
        <v>1038.4000000000001</v>
      </c>
      <c r="J14" s="36"/>
      <c r="K14" s="36">
        <f t="shared" si="7"/>
        <v>1038.4000000000001</v>
      </c>
      <c r="L14" s="36"/>
      <c r="M14" s="36">
        <f t="shared" si="8"/>
        <v>1038.4000000000001</v>
      </c>
      <c r="N14" s="36">
        <v>388.2</v>
      </c>
      <c r="O14" s="36">
        <f t="shared" si="9"/>
        <v>1426.6000000000001</v>
      </c>
      <c r="P14" s="36"/>
      <c r="Q14" s="36">
        <f>O14+P14</f>
        <v>1426.6000000000001</v>
      </c>
    </row>
    <row r="15" spans="1:17" ht="19.899999999999999" customHeight="1" outlineLevel="1" x14ac:dyDescent="0.3">
      <c r="A15" s="34" t="s">
        <v>35</v>
      </c>
      <c r="B15" s="35" t="s">
        <v>36</v>
      </c>
      <c r="C15" s="36">
        <v>3000</v>
      </c>
      <c r="D15" s="36"/>
      <c r="E15" s="36">
        <f t="shared" si="0"/>
        <v>3000</v>
      </c>
      <c r="F15" s="36"/>
      <c r="G15" s="36">
        <f t="shared" si="1"/>
        <v>3000</v>
      </c>
      <c r="H15" s="36"/>
      <c r="I15" s="36">
        <f t="shared" si="2"/>
        <v>3000</v>
      </c>
      <c r="J15" s="36"/>
      <c r="K15" s="36">
        <f t="shared" si="7"/>
        <v>3000</v>
      </c>
      <c r="L15" s="36"/>
      <c r="M15" s="36">
        <f t="shared" si="8"/>
        <v>3000</v>
      </c>
      <c r="N15" s="36"/>
      <c r="O15" s="36">
        <f t="shared" si="9"/>
        <v>3000</v>
      </c>
      <c r="P15" s="36"/>
      <c r="Q15" s="36">
        <f t="shared" si="10"/>
        <v>3000</v>
      </c>
    </row>
    <row r="16" spans="1:17" ht="30" outlineLevel="1" x14ac:dyDescent="0.3">
      <c r="A16" s="34" t="s">
        <v>37</v>
      </c>
      <c r="B16" s="35" t="s">
        <v>774</v>
      </c>
      <c r="C16" s="36">
        <v>1500</v>
      </c>
      <c r="D16" s="36"/>
      <c r="E16" s="36">
        <f t="shared" si="0"/>
        <v>1500</v>
      </c>
      <c r="F16" s="36"/>
      <c r="G16" s="36">
        <f t="shared" si="1"/>
        <v>1500</v>
      </c>
      <c r="H16" s="36"/>
      <c r="I16" s="36">
        <f>G16+H16</f>
        <v>1500</v>
      </c>
      <c r="J16" s="36">
        <v>2000</v>
      </c>
      <c r="K16" s="36">
        <f>I16+J16</f>
        <v>3500</v>
      </c>
      <c r="L16" s="36"/>
      <c r="M16" s="36">
        <f>K16+L16</f>
        <v>3500</v>
      </c>
      <c r="N16" s="36">
        <v>800</v>
      </c>
      <c r="O16" s="36">
        <f>M16+N16</f>
        <v>4300</v>
      </c>
      <c r="P16" s="36"/>
      <c r="Q16" s="36">
        <f>O16+P16</f>
        <v>4300</v>
      </c>
    </row>
    <row r="17" spans="1:17" ht="19.5" customHeight="1" x14ac:dyDescent="0.3">
      <c r="A17" s="32" t="s">
        <v>38</v>
      </c>
      <c r="B17" s="33" t="s">
        <v>39</v>
      </c>
      <c r="C17" s="31">
        <f>C18</f>
        <v>9500</v>
      </c>
      <c r="D17" s="31">
        <f>D18</f>
        <v>0</v>
      </c>
      <c r="E17" s="31">
        <f t="shared" si="0"/>
        <v>9500</v>
      </c>
      <c r="F17" s="31">
        <f>F18</f>
        <v>0</v>
      </c>
      <c r="G17" s="31">
        <f t="shared" si="1"/>
        <v>9500</v>
      </c>
      <c r="H17" s="31">
        <f>H18</f>
        <v>0</v>
      </c>
      <c r="I17" s="31">
        <f>G17+H17</f>
        <v>9500</v>
      </c>
      <c r="J17" s="31">
        <f>J18</f>
        <v>10000</v>
      </c>
      <c r="K17" s="31">
        <f>I17+J17</f>
        <v>19500</v>
      </c>
      <c r="L17" s="31">
        <f>L18</f>
        <v>0</v>
      </c>
      <c r="M17" s="31">
        <f>K17+L17</f>
        <v>19500</v>
      </c>
      <c r="N17" s="31">
        <f>N18</f>
        <v>12000</v>
      </c>
      <c r="O17" s="31">
        <f>M17+N17</f>
        <v>31500</v>
      </c>
      <c r="P17" s="31">
        <f>P18</f>
        <v>500</v>
      </c>
      <c r="Q17" s="31">
        <f>O17+P17</f>
        <v>32000</v>
      </c>
    </row>
    <row r="18" spans="1:17" ht="18.75" customHeight="1" x14ac:dyDescent="0.3">
      <c r="A18" s="34" t="s">
        <v>40</v>
      </c>
      <c r="B18" s="35" t="s">
        <v>2</v>
      </c>
      <c r="C18" s="36">
        <v>9500</v>
      </c>
      <c r="D18" s="36"/>
      <c r="E18" s="36">
        <f t="shared" si="0"/>
        <v>9500</v>
      </c>
      <c r="F18" s="36"/>
      <c r="G18" s="36">
        <f t="shared" si="1"/>
        <v>9500</v>
      </c>
      <c r="H18" s="36"/>
      <c r="I18" s="36">
        <f t="shared" si="2"/>
        <v>9500</v>
      </c>
      <c r="J18" s="36">
        <v>10000</v>
      </c>
      <c r="K18" s="36">
        <f t="shared" ref="K18:K64" si="11">I18+J18</f>
        <v>19500</v>
      </c>
      <c r="L18" s="36"/>
      <c r="M18" s="36">
        <f t="shared" ref="M18:M64" si="12">K18+L18</f>
        <v>19500</v>
      </c>
      <c r="N18" s="36">
        <v>12000</v>
      </c>
      <c r="O18" s="36">
        <f t="shared" ref="O18:O64" si="13">M18+N18</f>
        <v>31500</v>
      </c>
      <c r="P18" s="36">
        <v>500</v>
      </c>
      <c r="Q18" s="36">
        <f t="shared" ref="Q18:Q33" si="14">O18+P18</f>
        <v>32000</v>
      </c>
    </row>
    <row r="19" spans="1:17" ht="18" customHeight="1" x14ac:dyDescent="0.3">
      <c r="A19" s="32" t="s">
        <v>775</v>
      </c>
      <c r="B19" s="33" t="s">
        <v>41</v>
      </c>
      <c r="C19" s="31">
        <v>6000</v>
      </c>
      <c r="D19" s="31"/>
      <c r="E19" s="31">
        <f t="shared" si="0"/>
        <v>6000</v>
      </c>
      <c r="F19" s="31"/>
      <c r="G19" s="31">
        <f t="shared" si="1"/>
        <v>6000</v>
      </c>
      <c r="H19" s="31"/>
      <c r="I19" s="31">
        <f t="shared" si="2"/>
        <v>6000</v>
      </c>
      <c r="J19" s="31"/>
      <c r="K19" s="31">
        <f t="shared" si="11"/>
        <v>6000</v>
      </c>
      <c r="L19" s="31"/>
      <c r="M19" s="31">
        <f t="shared" si="12"/>
        <v>6000</v>
      </c>
      <c r="N19" s="31">
        <v>600</v>
      </c>
      <c r="O19" s="31">
        <f t="shared" si="13"/>
        <v>6600</v>
      </c>
      <c r="P19" s="31"/>
      <c r="Q19" s="31">
        <f t="shared" si="14"/>
        <v>6600</v>
      </c>
    </row>
    <row r="20" spans="1:17" ht="25.5" x14ac:dyDescent="0.3">
      <c r="A20" s="32" t="s">
        <v>42</v>
      </c>
      <c r="B20" s="33" t="s">
        <v>43</v>
      </c>
      <c r="C20" s="31">
        <f>C21+C22+C23+C24</f>
        <v>64007.5</v>
      </c>
      <c r="D20" s="31">
        <f>D21+D22+D23+D24</f>
        <v>0</v>
      </c>
      <c r="E20" s="31">
        <f t="shared" si="0"/>
        <v>64007.5</v>
      </c>
      <c r="F20" s="31">
        <f>F21+F22+F23+F24</f>
        <v>0</v>
      </c>
      <c r="G20" s="31">
        <f t="shared" si="1"/>
        <v>64007.5</v>
      </c>
      <c r="H20" s="31">
        <f>H21+H22+H23+H24</f>
        <v>6752</v>
      </c>
      <c r="I20" s="31">
        <f t="shared" si="2"/>
        <v>70759.5</v>
      </c>
      <c r="J20" s="31">
        <f>J21+J22+J23+J24</f>
        <v>3250.3</v>
      </c>
      <c r="K20" s="31">
        <f t="shared" si="11"/>
        <v>74009.8</v>
      </c>
      <c r="L20" s="31">
        <f>L21+L22+L23+L24</f>
        <v>20001.2</v>
      </c>
      <c r="M20" s="31">
        <f t="shared" si="12"/>
        <v>94011</v>
      </c>
      <c r="N20" s="31">
        <f>N21+N22+N23+N24</f>
        <v>0</v>
      </c>
      <c r="O20" s="31">
        <f t="shared" si="13"/>
        <v>94011</v>
      </c>
      <c r="P20" s="31">
        <f>P21+P22+P23+P24</f>
        <v>1400</v>
      </c>
      <c r="Q20" s="31">
        <f t="shared" si="14"/>
        <v>95411</v>
      </c>
    </row>
    <row r="21" spans="1:17" ht="90.75" customHeight="1" x14ac:dyDescent="0.3">
      <c r="A21" s="34" t="s">
        <v>536</v>
      </c>
      <c r="B21" s="40" t="s">
        <v>574</v>
      </c>
      <c r="C21" s="36">
        <v>60010</v>
      </c>
      <c r="D21" s="36"/>
      <c r="E21" s="36">
        <f t="shared" si="0"/>
        <v>60010</v>
      </c>
      <c r="F21" s="36"/>
      <c r="G21" s="36">
        <f t="shared" si="1"/>
        <v>60010</v>
      </c>
      <c r="H21" s="36">
        <v>6752</v>
      </c>
      <c r="I21" s="36">
        <f t="shared" si="2"/>
        <v>66762</v>
      </c>
      <c r="J21" s="36">
        <v>3250.3</v>
      </c>
      <c r="K21" s="36">
        <f t="shared" si="11"/>
        <v>70012.3</v>
      </c>
      <c r="L21" s="36">
        <v>19237.7</v>
      </c>
      <c r="M21" s="36">
        <f t="shared" si="12"/>
        <v>89250</v>
      </c>
      <c r="N21" s="36"/>
      <c r="O21" s="36">
        <f t="shared" si="13"/>
        <v>89250</v>
      </c>
      <c r="P21" s="36"/>
      <c r="Q21" s="36">
        <f t="shared" si="14"/>
        <v>89250</v>
      </c>
    </row>
    <row r="22" spans="1:17" ht="78" customHeight="1" x14ac:dyDescent="0.3">
      <c r="A22" s="34" t="s">
        <v>8</v>
      </c>
      <c r="B22" s="40" t="s">
        <v>9</v>
      </c>
      <c r="C22" s="36">
        <v>2636.5</v>
      </c>
      <c r="D22" s="36"/>
      <c r="E22" s="36">
        <f t="shared" si="0"/>
        <v>2636.5</v>
      </c>
      <c r="F22" s="36"/>
      <c r="G22" s="36">
        <f t="shared" si="1"/>
        <v>2636.5</v>
      </c>
      <c r="H22" s="36"/>
      <c r="I22" s="36">
        <f t="shared" si="2"/>
        <v>2636.5</v>
      </c>
      <c r="J22" s="36"/>
      <c r="K22" s="36">
        <f t="shared" si="11"/>
        <v>2636.5</v>
      </c>
      <c r="L22" s="36">
        <v>763.5</v>
      </c>
      <c r="M22" s="36">
        <f t="shared" si="12"/>
        <v>3400</v>
      </c>
      <c r="N22" s="36"/>
      <c r="O22" s="36">
        <f t="shared" si="13"/>
        <v>3400</v>
      </c>
      <c r="P22" s="36">
        <v>1100</v>
      </c>
      <c r="Q22" s="36">
        <f t="shared" si="14"/>
        <v>4500</v>
      </c>
    </row>
    <row r="23" spans="1:17" ht="30" customHeight="1" x14ac:dyDescent="0.3">
      <c r="A23" s="34" t="s">
        <v>11</v>
      </c>
      <c r="B23" s="35" t="s">
        <v>4</v>
      </c>
      <c r="C23" s="36">
        <v>1047</v>
      </c>
      <c r="D23" s="36"/>
      <c r="E23" s="36">
        <f t="shared" si="0"/>
        <v>1047</v>
      </c>
      <c r="F23" s="36"/>
      <c r="G23" s="36">
        <f t="shared" si="1"/>
        <v>1047</v>
      </c>
      <c r="H23" s="36"/>
      <c r="I23" s="36">
        <f t="shared" si="2"/>
        <v>1047</v>
      </c>
      <c r="J23" s="36"/>
      <c r="K23" s="36">
        <f t="shared" si="11"/>
        <v>1047</v>
      </c>
      <c r="L23" s="36"/>
      <c r="M23" s="36">
        <f t="shared" si="12"/>
        <v>1047</v>
      </c>
      <c r="N23" s="36"/>
      <c r="O23" s="36">
        <f t="shared" si="13"/>
        <v>1047</v>
      </c>
      <c r="P23" s="36"/>
      <c r="Q23" s="36">
        <f t="shared" si="14"/>
        <v>1047</v>
      </c>
    </row>
    <row r="24" spans="1:17" ht="60" x14ac:dyDescent="0.3">
      <c r="A24" s="34" t="s">
        <v>12</v>
      </c>
      <c r="B24" s="35" t="s">
        <v>13</v>
      </c>
      <c r="C24" s="36">
        <v>314</v>
      </c>
      <c r="D24" s="36"/>
      <c r="E24" s="36">
        <f t="shared" si="0"/>
        <v>314</v>
      </c>
      <c r="F24" s="36"/>
      <c r="G24" s="36">
        <f t="shared" si="1"/>
        <v>314</v>
      </c>
      <c r="H24" s="36"/>
      <c r="I24" s="36">
        <f t="shared" si="2"/>
        <v>314</v>
      </c>
      <c r="J24" s="36"/>
      <c r="K24" s="36">
        <f t="shared" si="11"/>
        <v>314</v>
      </c>
      <c r="L24" s="36"/>
      <c r="M24" s="36">
        <f t="shared" si="12"/>
        <v>314</v>
      </c>
      <c r="N24" s="36"/>
      <c r="O24" s="36">
        <f t="shared" si="13"/>
        <v>314</v>
      </c>
      <c r="P24" s="36">
        <v>300</v>
      </c>
      <c r="Q24" s="36">
        <f t="shared" si="14"/>
        <v>614</v>
      </c>
    </row>
    <row r="25" spans="1:17" ht="15.75" customHeight="1" x14ac:dyDescent="0.3">
      <c r="A25" s="32" t="s">
        <v>776</v>
      </c>
      <c r="B25" s="33" t="s">
        <v>44</v>
      </c>
      <c r="C25" s="31">
        <f>C26</f>
        <v>600</v>
      </c>
      <c r="D25" s="31">
        <f>D26</f>
        <v>0</v>
      </c>
      <c r="E25" s="31">
        <f t="shared" si="0"/>
        <v>600</v>
      </c>
      <c r="F25" s="31">
        <f>F26</f>
        <v>0</v>
      </c>
      <c r="G25" s="31">
        <f t="shared" si="1"/>
        <v>600</v>
      </c>
      <c r="H25" s="31">
        <f>H26</f>
        <v>2100</v>
      </c>
      <c r="I25" s="31">
        <f t="shared" si="2"/>
        <v>2700</v>
      </c>
      <c r="J25" s="31">
        <f>J26</f>
        <v>0</v>
      </c>
      <c r="K25" s="31">
        <f t="shared" si="11"/>
        <v>2700</v>
      </c>
      <c r="L25" s="31">
        <f>L26</f>
        <v>0</v>
      </c>
      <c r="M25" s="31">
        <f t="shared" si="12"/>
        <v>2700</v>
      </c>
      <c r="N25" s="31">
        <f>N26</f>
        <v>0</v>
      </c>
      <c r="O25" s="31">
        <f t="shared" si="13"/>
        <v>2700</v>
      </c>
      <c r="P25" s="31">
        <f>P26</f>
        <v>0</v>
      </c>
      <c r="Q25" s="31">
        <f t="shared" si="14"/>
        <v>2700</v>
      </c>
    </row>
    <row r="26" spans="1:17" ht="18.600000000000001" customHeight="1" x14ac:dyDescent="0.3">
      <c r="A26" s="34" t="s">
        <v>45</v>
      </c>
      <c r="B26" s="35" t="s">
        <v>5</v>
      </c>
      <c r="C26" s="36">
        <v>600</v>
      </c>
      <c r="D26" s="36"/>
      <c r="E26" s="36">
        <f t="shared" si="0"/>
        <v>600</v>
      </c>
      <c r="F26" s="36"/>
      <c r="G26" s="36">
        <f t="shared" si="1"/>
        <v>600</v>
      </c>
      <c r="H26" s="36">
        <v>2100</v>
      </c>
      <c r="I26" s="36">
        <f t="shared" si="2"/>
        <v>2700</v>
      </c>
      <c r="J26" s="36"/>
      <c r="K26" s="36">
        <f t="shared" si="11"/>
        <v>2700</v>
      </c>
      <c r="L26" s="36"/>
      <c r="M26" s="36">
        <f t="shared" si="12"/>
        <v>2700</v>
      </c>
      <c r="N26" s="36"/>
      <c r="O26" s="36">
        <f t="shared" si="13"/>
        <v>2700</v>
      </c>
      <c r="P26" s="36"/>
      <c r="Q26" s="36">
        <f t="shared" si="14"/>
        <v>2700</v>
      </c>
    </row>
    <row r="27" spans="1:17" ht="29.25" customHeight="1" x14ac:dyDescent="0.3">
      <c r="A27" s="32" t="s">
        <v>46</v>
      </c>
      <c r="B27" s="33" t="s">
        <v>47</v>
      </c>
      <c r="C27" s="31">
        <f>C28+C29</f>
        <v>3262.1</v>
      </c>
      <c r="D27" s="31">
        <f>D28+D29</f>
        <v>0</v>
      </c>
      <c r="E27" s="31">
        <f t="shared" si="0"/>
        <v>3262.1</v>
      </c>
      <c r="F27" s="31">
        <f>F28+F29</f>
        <v>0</v>
      </c>
      <c r="G27" s="31">
        <f t="shared" si="1"/>
        <v>3262.1</v>
      </c>
      <c r="H27" s="31">
        <f>H28+H29</f>
        <v>0</v>
      </c>
      <c r="I27" s="31">
        <f t="shared" si="2"/>
        <v>3262.1</v>
      </c>
      <c r="J27" s="31">
        <f>J28+J29</f>
        <v>1180</v>
      </c>
      <c r="K27" s="31">
        <f t="shared" si="11"/>
        <v>4442.1000000000004</v>
      </c>
      <c r="L27" s="31">
        <f>L28+L29</f>
        <v>0</v>
      </c>
      <c r="M27" s="31">
        <f t="shared" si="12"/>
        <v>4442.1000000000004</v>
      </c>
      <c r="N27" s="31">
        <f>N28+N29</f>
        <v>0</v>
      </c>
      <c r="O27" s="31">
        <f t="shared" si="13"/>
        <v>4442.1000000000004</v>
      </c>
      <c r="P27" s="31">
        <f>P28+P29</f>
        <v>950</v>
      </c>
      <c r="Q27" s="31">
        <f t="shared" si="14"/>
        <v>5392.1</v>
      </c>
    </row>
    <row r="28" spans="1:17" ht="60" x14ac:dyDescent="0.3">
      <c r="A28" s="34" t="s">
        <v>537</v>
      </c>
      <c r="B28" s="40" t="s">
        <v>7</v>
      </c>
      <c r="C28" s="36">
        <v>1100</v>
      </c>
      <c r="D28" s="36"/>
      <c r="E28" s="31">
        <f t="shared" si="0"/>
        <v>1100</v>
      </c>
      <c r="F28" s="36"/>
      <c r="G28" s="31">
        <f t="shared" si="1"/>
        <v>1100</v>
      </c>
      <c r="H28" s="36"/>
      <c r="I28" s="31">
        <f t="shared" si="2"/>
        <v>1100</v>
      </c>
      <c r="J28" s="36">
        <v>380</v>
      </c>
      <c r="K28" s="31">
        <f t="shared" si="11"/>
        <v>1480</v>
      </c>
      <c r="L28" s="36"/>
      <c r="M28" s="31">
        <f t="shared" si="12"/>
        <v>1480</v>
      </c>
      <c r="N28" s="36"/>
      <c r="O28" s="31">
        <f t="shared" si="13"/>
        <v>1480</v>
      </c>
      <c r="P28" s="36">
        <v>950</v>
      </c>
      <c r="Q28" s="31">
        <f t="shared" si="14"/>
        <v>2430</v>
      </c>
    </row>
    <row r="29" spans="1:17" ht="45" x14ac:dyDescent="0.3">
      <c r="A29" s="34" t="s">
        <v>10</v>
      </c>
      <c r="B29" s="40" t="s">
        <v>6</v>
      </c>
      <c r="C29" s="36">
        <v>2162.1</v>
      </c>
      <c r="D29" s="36"/>
      <c r="E29" s="31">
        <f t="shared" si="0"/>
        <v>2162.1</v>
      </c>
      <c r="F29" s="36"/>
      <c r="G29" s="31">
        <f t="shared" si="1"/>
        <v>2162.1</v>
      </c>
      <c r="H29" s="36"/>
      <c r="I29" s="31">
        <f t="shared" si="2"/>
        <v>2162.1</v>
      </c>
      <c r="J29" s="36">
        <v>800</v>
      </c>
      <c r="K29" s="31">
        <f t="shared" si="11"/>
        <v>2962.1</v>
      </c>
      <c r="L29" s="36"/>
      <c r="M29" s="31">
        <f t="shared" si="12"/>
        <v>2962.1</v>
      </c>
      <c r="N29" s="36"/>
      <c r="O29" s="31">
        <f t="shared" si="13"/>
        <v>2962.1</v>
      </c>
      <c r="P29" s="36"/>
      <c r="Q29" s="31">
        <f t="shared" si="14"/>
        <v>2962.1</v>
      </c>
    </row>
    <row r="30" spans="1:17" ht="14.25" customHeight="1" x14ac:dyDescent="0.3">
      <c r="A30" s="32" t="s">
        <v>48</v>
      </c>
      <c r="B30" s="33" t="s">
        <v>49</v>
      </c>
      <c r="C30" s="31">
        <v>4000</v>
      </c>
      <c r="D30" s="31"/>
      <c r="E30" s="31">
        <f t="shared" si="0"/>
        <v>4000</v>
      </c>
      <c r="F30" s="31"/>
      <c r="G30" s="31">
        <f t="shared" si="1"/>
        <v>4000</v>
      </c>
      <c r="H30" s="31"/>
      <c r="I30" s="31">
        <f t="shared" si="2"/>
        <v>4000</v>
      </c>
      <c r="J30" s="31"/>
      <c r="K30" s="31">
        <f t="shared" si="11"/>
        <v>4000</v>
      </c>
      <c r="L30" s="31"/>
      <c r="M30" s="31">
        <f t="shared" si="12"/>
        <v>4000</v>
      </c>
      <c r="N30" s="31"/>
      <c r="O30" s="31">
        <f t="shared" si="13"/>
        <v>4000</v>
      </c>
      <c r="P30" s="31">
        <v>52</v>
      </c>
      <c r="Q30" s="31">
        <f t="shared" si="14"/>
        <v>4052</v>
      </c>
    </row>
    <row r="31" spans="1:17" ht="15" customHeight="1" x14ac:dyDescent="0.3">
      <c r="A31" s="32" t="s">
        <v>50</v>
      </c>
      <c r="B31" s="33" t="s">
        <v>777</v>
      </c>
      <c r="C31" s="31">
        <v>650</v>
      </c>
      <c r="D31" s="31"/>
      <c r="E31" s="31">
        <f t="shared" si="0"/>
        <v>650</v>
      </c>
      <c r="F31" s="31"/>
      <c r="G31" s="31">
        <f t="shared" si="1"/>
        <v>650</v>
      </c>
      <c r="H31" s="31"/>
      <c r="I31" s="31">
        <f t="shared" si="2"/>
        <v>650</v>
      </c>
      <c r="J31" s="31"/>
      <c r="K31" s="31">
        <f t="shared" si="11"/>
        <v>650</v>
      </c>
      <c r="L31" s="31"/>
      <c r="M31" s="31">
        <f t="shared" si="12"/>
        <v>650</v>
      </c>
      <c r="N31" s="31"/>
      <c r="O31" s="31">
        <f t="shared" si="13"/>
        <v>650</v>
      </c>
      <c r="P31" s="31">
        <v>100</v>
      </c>
      <c r="Q31" s="31">
        <f t="shared" si="14"/>
        <v>750</v>
      </c>
    </row>
    <row r="32" spans="1:17" ht="15.75" customHeight="1" x14ac:dyDescent="0.3">
      <c r="A32" s="37" t="s">
        <v>51</v>
      </c>
      <c r="B32" s="33" t="s">
        <v>52</v>
      </c>
      <c r="C32" s="31">
        <f>C33</f>
        <v>880598.69999999984</v>
      </c>
      <c r="D32" s="31">
        <f>D33</f>
        <v>22280</v>
      </c>
      <c r="E32" s="31">
        <f t="shared" si="0"/>
        <v>902878.69999999984</v>
      </c>
      <c r="F32" s="31">
        <f>F33</f>
        <v>80748.7</v>
      </c>
      <c r="G32" s="31">
        <f t="shared" si="1"/>
        <v>983627.39999999979</v>
      </c>
      <c r="H32" s="31">
        <f>H33</f>
        <v>17764.3</v>
      </c>
      <c r="I32" s="31">
        <f t="shared" si="2"/>
        <v>1001391.6999999998</v>
      </c>
      <c r="J32" s="31">
        <f>J33</f>
        <v>2708.1</v>
      </c>
      <c r="K32" s="31">
        <f t="shared" si="11"/>
        <v>1004099.7999999998</v>
      </c>
      <c r="L32" s="31">
        <f>L33</f>
        <v>6079.1</v>
      </c>
      <c r="M32" s="31">
        <f t="shared" si="12"/>
        <v>1010178.8999999998</v>
      </c>
      <c r="N32" s="31">
        <f>N33</f>
        <v>42432.9</v>
      </c>
      <c r="O32" s="31">
        <f t="shared" si="13"/>
        <v>1052611.7999999998</v>
      </c>
      <c r="P32" s="31">
        <f>P33</f>
        <v>102576.8</v>
      </c>
      <c r="Q32" s="31">
        <f t="shared" si="14"/>
        <v>1155188.5999999999</v>
      </c>
    </row>
    <row r="33" spans="1:17" ht="25.5" x14ac:dyDescent="0.3">
      <c r="A33" s="37" t="s">
        <v>53</v>
      </c>
      <c r="B33" s="33" t="s">
        <v>54</v>
      </c>
      <c r="C33" s="31">
        <f>C34+C38+C48+C58</f>
        <v>880598.69999999984</v>
      </c>
      <c r="D33" s="31">
        <f>D34+D38+D48+D58</f>
        <v>22280</v>
      </c>
      <c r="E33" s="31">
        <f t="shared" si="0"/>
        <v>902878.69999999984</v>
      </c>
      <c r="F33" s="31">
        <f>F34+F38+F48+F58</f>
        <v>80748.7</v>
      </c>
      <c r="G33" s="31">
        <f t="shared" si="1"/>
        <v>983627.39999999979</v>
      </c>
      <c r="H33" s="31">
        <f>H34+H38+H48+H58</f>
        <v>17764.3</v>
      </c>
      <c r="I33" s="31">
        <f t="shared" si="2"/>
        <v>1001391.6999999998</v>
      </c>
      <c r="J33" s="31">
        <f>J34+J38+J48+J58</f>
        <v>2708.1</v>
      </c>
      <c r="K33" s="31">
        <f t="shared" si="11"/>
        <v>1004099.7999999998</v>
      </c>
      <c r="L33" s="31">
        <f>L34+L38+L48+L58</f>
        <v>6079.1</v>
      </c>
      <c r="M33" s="31">
        <f t="shared" si="12"/>
        <v>1010178.8999999998</v>
      </c>
      <c r="N33" s="31">
        <f>N34+N38+N48+N58</f>
        <v>42432.9</v>
      </c>
      <c r="O33" s="31">
        <f t="shared" si="13"/>
        <v>1052611.7999999998</v>
      </c>
      <c r="P33" s="31">
        <f>P34+P38+P48+P58</f>
        <v>102576.8</v>
      </c>
      <c r="Q33" s="31">
        <f t="shared" si="14"/>
        <v>1155188.5999999999</v>
      </c>
    </row>
    <row r="34" spans="1:17" ht="25.5" x14ac:dyDescent="0.3">
      <c r="A34" s="37" t="s">
        <v>640</v>
      </c>
      <c r="B34" s="33" t="s">
        <v>778</v>
      </c>
      <c r="C34" s="31">
        <f>C35+C36</f>
        <v>98158</v>
      </c>
      <c r="D34" s="31">
        <f>D35+D36</f>
        <v>0</v>
      </c>
      <c r="E34" s="31">
        <f t="shared" si="0"/>
        <v>98158</v>
      </c>
      <c r="F34" s="31">
        <f>F35+F36</f>
        <v>10000</v>
      </c>
      <c r="G34" s="31">
        <f t="shared" si="1"/>
        <v>108158</v>
      </c>
      <c r="H34" s="31">
        <f>H35+H36</f>
        <v>0</v>
      </c>
      <c r="I34" s="31">
        <f t="shared" si="2"/>
        <v>108158</v>
      </c>
      <c r="J34" s="31">
        <f>J35+J36</f>
        <v>0</v>
      </c>
      <c r="K34" s="31">
        <f t="shared" si="11"/>
        <v>108158</v>
      </c>
      <c r="L34" s="31">
        <f>L35+L36</f>
        <v>0</v>
      </c>
      <c r="M34" s="31">
        <f t="shared" si="12"/>
        <v>108158</v>
      </c>
      <c r="N34" s="31">
        <f>N35+N36+N37</f>
        <v>41964.9</v>
      </c>
      <c r="O34" s="31">
        <f>O35+O36+O37</f>
        <v>150122.9</v>
      </c>
      <c r="P34" s="31">
        <f>P35+P36+P37</f>
        <v>-2780.8</v>
      </c>
      <c r="Q34" s="31">
        <f>Q35+Q36+Q37</f>
        <v>147342.1</v>
      </c>
    </row>
    <row r="35" spans="1:17" ht="47.25" customHeight="1" x14ac:dyDescent="0.3">
      <c r="A35" s="41" t="s">
        <v>624</v>
      </c>
      <c r="B35" s="35" t="s">
        <v>847</v>
      </c>
      <c r="C35" s="36">
        <v>79946</v>
      </c>
      <c r="D35" s="36"/>
      <c r="E35" s="36">
        <f t="shared" si="0"/>
        <v>79946</v>
      </c>
      <c r="F35" s="36"/>
      <c r="G35" s="36">
        <f t="shared" si="1"/>
        <v>79946</v>
      </c>
      <c r="H35" s="36"/>
      <c r="I35" s="36">
        <f t="shared" si="2"/>
        <v>79946</v>
      </c>
      <c r="J35" s="36"/>
      <c r="K35" s="36">
        <f t="shared" si="11"/>
        <v>79946</v>
      </c>
      <c r="L35" s="36"/>
      <c r="M35" s="36">
        <f t="shared" si="12"/>
        <v>79946</v>
      </c>
      <c r="N35" s="36"/>
      <c r="O35" s="36">
        <f t="shared" si="13"/>
        <v>79946</v>
      </c>
      <c r="P35" s="36">
        <v>-2780.8</v>
      </c>
      <c r="Q35" s="36">
        <f t="shared" ref="Q35:Q64" si="15">O35+P35</f>
        <v>77165.2</v>
      </c>
    </row>
    <row r="36" spans="1:17" ht="29.45" customHeight="1" x14ac:dyDescent="0.3">
      <c r="A36" s="41" t="s">
        <v>625</v>
      </c>
      <c r="B36" s="35" t="s">
        <v>628</v>
      </c>
      <c r="C36" s="36">
        <v>18212</v>
      </c>
      <c r="D36" s="36"/>
      <c r="E36" s="36">
        <f t="shared" si="0"/>
        <v>18212</v>
      </c>
      <c r="F36" s="36">
        <v>10000</v>
      </c>
      <c r="G36" s="36">
        <f t="shared" si="1"/>
        <v>28212</v>
      </c>
      <c r="H36" s="36">
        <v>0</v>
      </c>
      <c r="I36" s="36">
        <f t="shared" si="2"/>
        <v>28212</v>
      </c>
      <c r="J36" s="36">
        <v>0</v>
      </c>
      <c r="K36" s="36">
        <f t="shared" si="11"/>
        <v>28212</v>
      </c>
      <c r="L36" s="36">
        <v>0</v>
      </c>
      <c r="M36" s="36">
        <f t="shared" si="12"/>
        <v>28212</v>
      </c>
      <c r="N36" s="36">
        <v>39331.800000000003</v>
      </c>
      <c r="O36" s="36">
        <f t="shared" si="13"/>
        <v>67543.8</v>
      </c>
      <c r="P36" s="36"/>
      <c r="Q36" s="36">
        <f t="shared" si="15"/>
        <v>67543.8</v>
      </c>
    </row>
    <row r="37" spans="1:17" ht="45.6" customHeight="1" x14ac:dyDescent="0.3">
      <c r="A37" s="41"/>
      <c r="B37" s="35" t="s">
        <v>1120</v>
      </c>
      <c r="C37" s="36"/>
      <c r="D37" s="36"/>
      <c r="E37" s="36"/>
      <c r="F37" s="36"/>
      <c r="G37" s="36"/>
      <c r="H37" s="36"/>
      <c r="I37" s="36"/>
      <c r="J37" s="36"/>
      <c r="K37" s="36"/>
      <c r="L37" s="36"/>
      <c r="M37" s="36"/>
      <c r="N37" s="36">
        <v>2633.1</v>
      </c>
      <c r="O37" s="36">
        <f t="shared" si="13"/>
        <v>2633.1</v>
      </c>
      <c r="P37" s="36"/>
      <c r="Q37" s="36">
        <f t="shared" si="15"/>
        <v>2633.1</v>
      </c>
    </row>
    <row r="38" spans="1:17" ht="25.5" x14ac:dyDescent="0.3">
      <c r="A38" s="37" t="s">
        <v>641</v>
      </c>
      <c r="B38" s="33" t="s">
        <v>779</v>
      </c>
      <c r="C38" s="31">
        <f>C39+C45+C47+C42+C41</f>
        <v>92169.4</v>
      </c>
      <c r="D38" s="31">
        <f>D39+D45+D47+D42+D41+D43+D46</f>
        <v>22280</v>
      </c>
      <c r="E38" s="31">
        <f t="shared" si="0"/>
        <v>114449.4</v>
      </c>
      <c r="F38" s="31">
        <f>F39+F45+F47+F42+F41+F43+F46</f>
        <v>748.7</v>
      </c>
      <c r="G38" s="31">
        <f t="shared" si="1"/>
        <v>115198.09999999999</v>
      </c>
      <c r="H38" s="31">
        <f>H39+H45+H47+H42+H41+H43+H46+H44</f>
        <v>8435.4</v>
      </c>
      <c r="I38" s="31">
        <f t="shared" si="2"/>
        <v>123633.49999999999</v>
      </c>
      <c r="J38" s="31">
        <f>J39+J45+J47+J42+J41+J43+J46+J44</f>
        <v>-0.4</v>
      </c>
      <c r="K38" s="31">
        <f t="shared" si="11"/>
        <v>123633.09999999999</v>
      </c>
      <c r="L38" s="31">
        <f>L39+L45+L47+L42+L41+L43+L46+L44</f>
        <v>3999.8</v>
      </c>
      <c r="M38" s="31">
        <f t="shared" si="12"/>
        <v>127632.9</v>
      </c>
      <c r="N38" s="31">
        <f>N39+N45+N47+N42+N41+N43+N46+N44</f>
        <v>0</v>
      </c>
      <c r="O38" s="31">
        <f t="shared" si="13"/>
        <v>127632.9</v>
      </c>
      <c r="P38" s="31">
        <f>P39+P45+P47+P42+P41+P43+P46+P44+P40</f>
        <v>46841.200000000004</v>
      </c>
      <c r="Q38" s="31">
        <f t="shared" si="15"/>
        <v>174474.1</v>
      </c>
    </row>
    <row r="39" spans="1:17" ht="90" customHeight="1" x14ac:dyDescent="0.3">
      <c r="A39" s="42" t="s">
        <v>655</v>
      </c>
      <c r="B39" s="35" t="s">
        <v>654</v>
      </c>
      <c r="C39" s="36">
        <v>79810.5</v>
      </c>
      <c r="D39" s="36"/>
      <c r="E39" s="36">
        <f t="shared" si="0"/>
        <v>79810.5</v>
      </c>
      <c r="F39" s="36"/>
      <c r="G39" s="36">
        <f t="shared" si="1"/>
        <v>79810.5</v>
      </c>
      <c r="H39" s="36"/>
      <c r="I39" s="36">
        <f t="shared" si="2"/>
        <v>79810.5</v>
      </c>
      <c r="J39" s="36"/>
      <c r="K39" s="36">
        <f t="shared" si="11"/>
        <v>79810.5</v>
      </c>
      <c r="L39" s="36"/>
      <c r="M39" s="36">
        <f t="shared" si="12"/>
        <v>79810.5</v>
      </c>
      <c r="N39" s="36"/>
      <c r="O39" s="36">
        <f t="shared" si="13"/>
        <v>79810.5</v>
      </c>
      <c r="P39" s="36"/>
      <c r="Q39" s="36">
        <f t="shared" si="15"/>
        <v>79810.5</v>
      </c>
    </row>
    <row r="40" spans="1:17" ht="121.5" customHeight="1" x14ac:dyDescent="0.3">
      <c r="A40" s="42" t="s">
        <v>1271</v>
      </c>
      <c r="B40" s="35" t="s">
        <v>1020</v>
      </c>
      <c r="C40" s="36"/>
      <c r="D40" s="36"/>
      <c r="E40" s="36"/>
      <c r="F40" s="36"/>
      <c r="G40" s="36"/>
      <c r="H40" s="36"/>
      <c r="I40" s="36"/>
      <c r="J40" s="36"/>
      <c r="K40" s="36"/>
      <c r="L40" s="36"/>
      <c r="M40" s="36"/>
      <c r="N40" s="36"/>
      <c r="O40" s="36"/>
      <c r="P40" s="36">
        <v>54747.3</v>
      </c>
      <c r="Q40" s="36">
        <f t="shared" si="15"/>
        <v>54747.3</v>
      </c>
    </row>
    <row r="41" spans="1:17" ht="33.75" customHeight="1" x14ac:dyDescent="0.3">
      <c r="A41" s="42" t="s">
        <v>885</v>
      </c>
      <c r="B41" s="35" t="s">
        <v>849</v>
      </c>
      <c r="C41" s="36">
        <v>0</v>
      </c>
      <c r="D41" s="36">
        <v>860.2</v>
      </c>
      <c r="E41" s="36">
        <f t="shared" si="0"/>
        <v>860.2</v>
      </c>
      <c r="F41" s="36"/>
      <c r="G41" s="36">
        <f t="shared" si="1"/>
        <v>860.2</v>
      </c>
      <c r="H41" s="36"/>
      <c r="I41" s="36">
        <f t="shared" si="2"/>
        <v>860.2</v>
      </c>
      <c r="J41" s="36"/>
      <c r="K41" s="36">
        <f t="shared" si="11"/>
        <v>860.2</v>
      </c>
      <c r="L41" s="36"/>
      <c r="M41" s="36">
        <f t="shared" si="12"/>
        <v>860.2</v>
      </c>
      <c r="N41" s="36"/>
      <c r="O41" s="36">
        <f t="shared" si="13"/>
        <v>860.2</v>
      </c>
      <c r="P41" s="36"/>
      <c r="Q41" s="36">
        <f t="shared" si="15"/>
        <v>860.2</v>
      </c>
    </row>
    <row r="42" spans="1:17" ht="60" customHeight="1" x14ac:dyDescent="0.3">
      <c r="A42" s="42" t="s">
        <v>865</v>
      </c>
      <c r="B42" s="35" t="s">
        <v>850</v>
      </c>
      <c r="C42" s="36">
        <v>311.39999999999998</v>
      </c>
      <c r="D42" s="36"/>
      <c r="E42" s="36">
        <f t="shared" si="0"/>
        <v>311.39999999999998</v>
      </c>
      <c r="F42" s="36">
        <v>748.7</v>
      </c>
      <c r="G42" s="36">
        <f t="shared" si="1"/>
        <v>1060.0999999999999</v>
      </c>
      <c r="H42" s="36">
        <v>0</v>
      </c>
      <c r="I42" s="36">
        <f t="shared" si="2"/>
        <v>1060.0999999999999</v>
      </c>
      <c r="J42" s="36">
        <v>0</v>
      </c>
      <c r="K42" s="36">
        <f t="shared" si="11"/>
        <v>1060.0999999999999</v>
      </c>
      <c r="L42" s="36">
        <v>0</v>
      </c>
      <c r="M42" s="36">
        <f t="shared" si="12"/>
        <v>1060.0999999999999</v>
      </c>
      <c r="N42" s="36"/>
      <c r="O42" s="36">
        <f t="shared" si="13"/>
        <v>1060.0999999999999</v>
      </c>
      <c r="P42" s="36"/>
      <c r="Q42" s="36">
        <f t="shared" si="15"/>
        <v>1060.0999999999999</v>
      </c>
    </row>
    <row r="43" spans="1:17" ht="30" customHeight="1" x14ac:dyDescent="0.3">
      <c r="A43" s="42" t="s">
        <v>626</v>
      </c>
      <c r="B43" s="43" t="s">
        <v>604</v>
      </c>
      <c r="C43" s="36"/>
      <c r="D43" s="36">
        <v>10905.1</v>
      </c>
      <c r="E43" s="36">
        <f t="shared" si="0"/>
        <v>10905.1</v>
      </c>
      <c r="F43" s="36"/>
      <c r="G43" s="36">
        <f t="shared" si="1"/>
        <v>10905.1</v>
      </c>
      <c r="H43" s="36"/>
      <c r="I43" s="36">
        <f t="shared" si="2"/>
        <v>10905.1</v>
      </c>
      <c r="J43" s="36">
        <v>-0.4</v>
      </c>
      <c r="K43" s="36">
        <f t="shared" si="11"/>
        <v>10904.7</v>
      </c>
      <c r="L43" s="36"/>
      <c r="M43" s="36">
        <f t="shared" si="12"/>
        <v>10904.7</v>
      </c>
      <c r="N43" s="36"/>
      <c r="O43" s="36">
        <f t="shared" si="13"/>
        <v>10904.7</v>
      </c>
      <c r="P43" s="36"/>
      <c r="Q43" s="36">
        <f t="shared" si="15"/>
        <v>10904.7</v>
      </c>
    </row>
    <row r="44" spans="1:17" ht="31.15" customHeight="1" x14ac:dyDescent="0.3">
      <c r="A44" s="44" t="s">
        <v>909</v>
      </c>
      <c r="B44" s="45" t="s">
        <v>910</v>
      </c>
      <c r="C44" s="36"/>
      <c r="D44" s="36"/>
      <c r="E44" s="36"/>
      <c r="F44" s="36"/>
      <c r="G44" s="36"/>
      <c r="H44" s="36">
        <v>53.8</v>
      </c>
      <c r="I44" s="36">
        <f t="shared" si="2"/>
        <v>53.8</v>
      </c>
      <c r="J44" s="36"/>
      <c r="K44" s="36">
        <f t="shared" si="11"/>
        <v>53.8</v>
      </c>
      <c r="L44" s="36"/>
      <c r="M44" s="36">
        <f t="shared" si="12"/>
        <v>53.8</v>
      </c>
      <c r="N44" s="36"/>
      <c r="O44" s="36">
        <f t="shared" si="13"/>
        <v>53.8</v>
      </c>
      <c r="P44" s="36">
        <v>475.5</v>
      </c>
      <c r="Q44" s="36">
        <f t="shared" si="15"/>
        <v>529.29999999999995</v>
      </c>
    </row>
    <row r="45" spans="1:17" ht="30" x14ac:dyDescent="0.3">
      <c r="A45" s="41" t="s">
        <v>627</v>
      </c>
      <c r="B45" s="35" t="s">
        <v>848</v>
      </c>
      <c r="C45" s="36">
        <f>10747.5</f>
        <v>10747.5</v>
      </c>
      <c r="D45" s="36">
        <v>1515.1</v>
      </c>
      <c r="E45" s="36">
        <f t="shared" si="0"/>
        <v>12262.6</v>
      </c>
      <c r="F45" s="36"/>
      <c r="G45" s="36">
        <f t="shared" si="1"/>
        <v>12262.6</v>
      </c>
      <c r="H45" s="36"/>
      <c r="I45" s="36">
        <f t="shared" si="2"/>
        <v>12262.6</v>
      </c>
      <c r="J45" s="36"/>
      <c r="K45" s="36">
        <f t="shared" si="11"/>
        <v>12262.6</v>
      </c>
      <c r="L45" s="36"/>
      <c r="M45" s="36">
        <f t="shared" si="12"/>
        <v>12262.6</v>
      </c>
      <c r="N45" s="36"/>
      <c r="O45" s="36">
        <f t="shared" si="13"/>
        <v>12262.6</v>
      </c>
      <c r="P45" s="36"/>
      <c r="Q45" s="36">
        <f t="shared" si="15"/>
        <v>12262.6</v>
      </c>
    </row>
    <row r="46" spans="1:17" ht="30" x14ac:dyDescent="0.3">
      <c r="A46" s="46" t="s">
        <v>851</v>
      </c>
      <c r="B46" s="47" t="s">
        <v>852</v>
      </c>
      <c r="C46" s="36"/>
      <c r="D46" s="36">
        <v>8999.6</v>
      </c>
      <c r="E46" s="36">
        <f t="shared" si="0"/>
        <v>8999.6</v>
      </c>
      <c r="F46" s="36"/>
      <c r="G46" s="36">
        <f t="shared" si="1"/>
        <v>8999.6</v>
      </c>
      <c r="H46" s="36">
        <v>8381.6</v>
      </c>
      <c r="I46" s="36">
        <f t="shared" si="2"/>
        <v>17381.2</v>
      </c>
      <c r="J46" s="36"/>
      <c r="K46" s="36">
        <f t="shared" si="11"/>
        <v>17381.2</v>
      </c>
      <c r="L46" s="36">
        <v>3999.8</v>
      </c>
      <c r="M46" s="36">
        <f t="shared" si="12"/>
        <v>21381</v>
      </c>
      <c r="N46" s="36"/>
      <c r="O46" s="36">
        <f t="shared" si="13"/>
        <v>21381</v>
      </c>
      <c r="P46" s="36">
        <v>-8381.6</v>
      </c>
      <c r="Q46" s="36">
        <f t="shared" si="15"/>
        <v>12999.4</v>
      </c>
    </row>
    <row r="47" spans="1:17" ht="30" x14ac:dyDescent="0.3">
      <c r="A47" s="41" t="s">
        <v>642</v>
      </c>
      <c r="B47" s="35" t="s">
        <v>16</v>
      </c>
      <c r="C47" s="36">
        <v>1300</v>
      </c>
      <c r="D47" s="36"/>
      <c r="E47" s="36">
        <f t="shared" si="0"/>
        <v>1300</v>
      </c>
      <c r="F47" s="36"/>
      <c r="G47" s="36">
        <f t="shared" si="1"/>
        <v>1300</v>
      </c>
      <c r="H47" s="36"/>
      <c r="I47" s="36">
        <f t="shared" si="2"/>
        <v>1300</v>
      </c>
      <c r="J47" s="36"/>
      <c r="K47" s="36">
        <f t="shared" si="11"/>
        <v>1300</v>
      </c>
      <c r="L47" s="36"/>
      <c r="M47" s="36">
        <f t="shared" si="12"/>
        <v>1300</v>
      </c>
      <c r="N47" s="36"/>
      <c r="O47" s="36">
        <f t="shared" si="13"/>
        <v>1300</v>
      </c>
      <c r="P47" s="36"/>
      <c r="Q47" s="36">
        <f t="shared" si="15"/>
        <v>1300</v>
      </c>
    </row>
    <row r="48" spans="1:17" ht="25.5" x14ac:dyDescent="0.3">
      <c r="A48" s="37" t="s">
        <v>643</v>
      </c>
      <c r="B48" s="33" t="s">
        <v>780</v>
      </c>
      <c r="C48" s="31">
        <f>C49+C50+C51+C52+C53+C54+C55+C56</f>
        <v>586879.59999999986</v>
      </c>
      <c r="D48" s="31">
        <f>D49+D50+D51+D52+D53+D54+D55+D56</f>
        <v>0</v>
      </c>
      <c r="E48" s="31">
        <f t="shared" si="0"/>
        <v>586879.59999999986</v>
      </c>
      <c r="F48" s="31">
        <f>F49+F50+F51+F52+F53+F54+F55+F56</f>
        <v>0</v>
      </c>
      <c r="G48" s="31">
        <f t="shared" si="1"/>
        <v>586879.59999999986</v>
      </c>
      <c r="H48" s="31">
        <f>H49+H50+H51+H52+H53+H54+H55+H56</f>
        <v>2251.4</v>
      </c>
      <c r="I48" s="31">
        <f t="shared" si="2"/>
        <v>589130.99999999988</v>
      </c>
      <c r="J48" s="31">
        <f>J49+J50+J51+J52+J53+J54+J55+J56</f>
        <v>0</v>
      </c>
      <c r="K48" s="31">
        <f t="shared" si="11"/>
        <v>589130.99999999988</v>
      </c>
      <c r="L48" s="31">
        <f>L49+L50+L51+L52+L53+L54+L55+L56+L57</f>
        <v>1420.5</v>
      </c>
      <c r="M48" s="31">
        <f t="shared" si="12"/>
        <v>590551.49999999988</v>
      </c>
      <c r="N48" s="31">
        <f>N49+N50+N51+N52+N53+N54+N55+N56+N57</f>
        <v>468</v>
      </c>
      <c r="O48" s="31">
        <f t="shared" si="13"/>
        <v>591019.49999999988</v>
      </c>
      <c r="P48" s="31">
        <f>P49+P50+P51+P52+P53+P54+P55+P56+P57</f>
        <v>58516.4</v>
      </c>
      <c r="Q48" s="31">
        <f t="shared" si="15"/>
        <v>649535.89999999991</v>
      </c>
    </row>
    <row r="49" spans="1:21" ht="45" x14ac:dyDescent="0.3">
      <c r="A49" s="41" t="s">
        <v>644</v>
      </c>
      <c r="B49" s="35" t="s">
        <v>17</v>
      </c>
      <c r="C49" s="36">
        <v>2702.7</v>
      </c>
      <c r="D49" s="36"/>
      <c r="E49" s="36">
        <f t="shared" si="0"/>
        <v>2702.7</v>
      </c>
      <c r="F49" s="36"/>
      <c r="G49" s="36">
        <f t="shared" si="1"/>
        <v>2702.7</v>
      </c>
      <c r="H49" s="36"/>
      <c r="I49" s="36">
        <f t="shared" si="2"/>
        <v>2702.7</v>
      </c>
      <c r="J49" s="36"/>
      <c r="K49" s="36">
        <f t="shared" si="11"/>
        <v>2702.7</v>
      </c>
      <c r="L49" s="36"/>
      <c r="M49" s="36">
        <f t="shared" si="12"/>
        <v>2702.7</v>
      </c>
      <c r="N49" s="36"/>
      <c r="O49" s="36">
        <f t="shared" si="13"/>
        <v>2702.7</v>
      </c>
      <c r="P49" s="36"/>
      <c r="Q49" s="36">
        <f t="shared" si="15"/>
        <v>2702.7</v>
      </c>
    </row>
    <row r="50" spans="1:21" ht="75" x14ac:dyDescent="0.3">
      <c r="A50" s="41" t="s">
        <v>645</v>
      </c>
      <c r="B50" s="35" t="s">
        <v>639</v>
      </c>
      <c r="C50" s="36">
        <v>186430</v>
      </c>
      <c r="D50" s="36"/>
      <c r="E50" s="36">
        <f t="shared" si="0"/>
        <v>186430</v>
      </c>
      <c r="F50" s="36"/>
      <c r="G50" s="36">
        <f t="shared" si="1"/>
        <v>186430</v>
      </c>
      <c r="H50" s="36"/>
      <c r="I50" s="36">
        <f t="shared" si="2"/>
        <v>186430</v>
      </c>
      <c r="J50" s="36"/>
      <c r="K50" s="36">
        <f t="shared" si="11"/>
        <v>186430</v>
      </c>
      <c r="L50" s="36"/>
      <c r="M50" s="36">
        <f t="shared" si="12"/>
        <v>186430</v>
      </c>
      <c r="N50" s="36"/>
      <c r="O50" s="36">
        <f t="shared" si="13"/>
        <v>186430</v>
      </c>
      <c r="P50" s="36">
        <v>18540</v>
      </c>
      <c r="Q50" s="36">
        <f t="shared" si="15"/>
        <v>204970</v>
      </c>
    </row>
    <row r="51" spans="1:21" ht="90" x14ac:dyDescent="0.3">
      <c r="A51" s="41" t="s">
        <v>646</v>
      </c>
      <c r="B51" s="35" t="s">
        <v>660</v>
      </c>
      <c r="C51" s="36">
        <v>365529</v>
      </c>
      <c r="D51" s="36"/>
      <c r="E51" s="36">
        <f t="shared" si="0"/>
        <v>365529</v>
      </c>
      <c r="F51" s="36"/>
      <c r="G51" s="36">
        <f t="shared" si="1"/>
        <v>365529</v>
      </c>
      <c r="H51" s="36"/>
      <c r="I51" s="36">
        <f t="shared" si="2"/>
        <v>365529</v>
      </c>
      <c r="J51" s="36"/>
      <c r="K51" s="36">
        <f t="shared" si="11"/>
        <v>365529</v>
      </c>
      <c r="L51" s="36"/>
      <c r="M51" s="36">
        <f t="shared" si="12"/>
        <v>365529</v>
      </c>
      <c r="N51" s="36"/>
      <c r="O51" s="36">
        <f t="shared" si="13"/>
        <v>365529</v>
      </c>
      <c r="P51" s="36">
        <v>41330</v>
      </c>
      <c r="Q51" s="36">
        <f t="shared" si="15"/>
        <v>406859</v>
      </c>
    </row>
    <row r="52" spans="1:21" ht="45" x14ac:dyDescent="0.3">
      <c r="A52" s="41" t="s">
        <v>647</v>
      </c>
      <c r="B52" s="35" t="s">
        <v>18</v>
      </c>
      <c r="C52" s="36">
        <v>1621.7</v>
      </c>
      <c r="D52" s="36"/>
      <c r="E52" s="36">
        <f t="shared" si="0"/>
        <v>1621.7</v>
      </c>
      <c r="F52" s="36"/>
      <c r="G52" s="36">
        <f t="shared" si="1"/>
        <v>1621.7</v>
      </c>
      <c r="H52" s="36">
        <v>2251.4</v>
      </c>
      <c r="I52" s="36">
        <f t="shared" si="2"/>
        <v>3873.1000000000004</v>
      </c>
      <c r="J52" s="36"/>
      <c r="K52" s="36">
        <f t="shared" si="11"/>
        <v>3873.1000000000004</v>
      </c>
      <c r="L52" s="36"/>
      <c r="M52" s="36">
        <f t="shared" si="12"/>
        <v>3873.1000000000004</v>
      </c>
      <c r="N52" s="36"/>
      <c r="O52" s="36">
        <f t="shared" si="13"/>
        <v>3873.1000000000004</v>
      </c>
      <c r="P52" s="36"/>
      <c r="Q52" s="36">
        <f t="shared" si="15"/>
        <v>3873.1000000000004</v>
      </c>
    </row>
    <row r="53" spans="1:21" ht="48" customHeight="1" x14ac:dyDescent="0.3">
      <c r="A53" s="41" t="s">
        <v>648</v>
      </c>
      <c r="B53" s="35" t="s">
        <v>19</v>
      </c>
      <c r="C53" s="36">
        <v>21338</v>
      </c>
      <c r="D53" s="36"/>
      <c r="E53" s="36">
        <f t="shared" si="0"/>
        <v>21338</v>
      </c>
      <c r="F53" s="36"/>
      <c r="G53" s="36">
        <f t="shared" si="1"/>
        <v>21338</v>
      </c>
      <c r="H53" s="36"/>
      <c r="I53" s="36">
        <f t="shared" si="2"/>
        <v>21338</v>
      </c>
      <c r="J53" s="36"/>
      <c r="K53" s="36">
        <f t="shared" si="11"/>
        <v>21338</v>
      </c>
      <c r="L53" s="36"/>
      <c r="M53" s="36">
        <f t="shared" si="12"/>
        <v>21338</v>
      </c>
      <c r="N53" s="36">
        <v>468</v>
      </c>
      <c r="O53" s="36">
        <f t="shared" si="13"/>
        <v>21806</v>
      </c>
      <c r="P53" s="36"/>
      <c r="Q53" s="36">
        <f t="shared" si="15"/>
        <v>21806</v>
      </c>
      <c r="U53" s="92"/>
    </row>
    <row r="54" spans="1:21" ht="49.5" customHeight="1" x14ac:dyDescent="0.3">
      <c r="A54" s="41" t="s">
        <v>649</v>
      </c>
      <c r="B54" s="35" t="s">
        <v>20</v>
      </c>
      <c r="C54" s="36">
        <v>5018.2</v>
      </c>
      <c r="D54" s="36"/>
      <c r="E54" s="36">
        <f t="shared" si="0"/>
        <v>5018.2</v>
      </c>
      <c r="F54" s="36"/>
      <c r="G54" s="36">
        <f t="shared" si="1"/>
        <v>5018.2</v>
      </c>
      <c r="H54" s="36"/>
      <c r="I54" s="36">
        <f t="shared" si="2"/>
        <v>5018.2</v>
      </c>
      <c r="J54" s="36"/>
      <c r="K54" s="36">
        <f t="shared" si="11"/>
        <v>5018.2</v>
      </c>
      <c r="L54" s="36"/>
      <c r="M54" s="36">
        <f t="shared" si="12"/>
        <v>5018.2</v>
      </c>
      <c r="N54" s="36"/>
      <c r="O54" s="36">
        <f t="shared" si="13"/>
        <v>5018.2</v>
      </c>
      <c r="P54" s="36">
        <v>-3.5</v>
      </c>
      <c r="Q54" s="36">
        <f t="shared" si="15"/>
        <v>5014.7</v>
      </c>
    </row>
    <row r="55" spans="1:21" ht="49.5" customHeight="1" x14ac:dyDescent="0.3">
      <c r="A55" s="41" t="s">
        <v>650</v>
      </c>
      <c r="B55" s="35" t="s">
        <v>21</v>
      </c>
      <c r="C55" s="36">
        <v>740</v>
      </c>
      <c r="D55" s="36"/>
      <c r="E55" s="36">
        <f t="shared" si="0"/>
        <v>740</v>
      </c>
      <c r="F55" s="36"/>
      <c r="G55" s="36">
        <f t="shared" si="1"/>
        <v>740</v>
      </c>
      <c r="H55" s="36"/>
      <c r="I55" s="36">
        <f t="shared" si="2"/>
        <v>740</v>
      </c>
      <c r="J55" s="36"/>
      <c r="K55" s="36">
        <f t="shared" si="11"/>
        <v>740</v>
      </c>
      <c r="L55" s="36"/>
      <c r="M55" s="36">
        <f t="shared" si="12"/>
        <v>740</v>
      </c>
      <c r="N55" s="36"/>
      <c r="O55" s="36">
        <f t="shared" si="13"/>
        <v>740</v>
      </c>
      <c r="P55" s="36"/>
      <c r="Q55" s="36">
        <f t="shared" si="15"/>
        <v>740</v>
      </c>
    </row>
    <row r="56" spans="1:21" ht="94.9" customHeight="1" x14ac:dyDescent="0.3">
      <c r="A56" s="41" t="s">
        <v>651</v>
      </c>
      <c r="B56" s="35" t="s">
        <v>22</v>
      </c>
      <c r="C56" s="36">
        <v>3500</v>
      </c>
      <c r="D56" s="36"/>
      <c r="E56" s="36">
        <f t="shared" si="0"/>
        <v>3500</v>
      </c>
      <c r="F56" s="36"/>
      <c r="G56" s="36">
        <f t="shared" si="1"/>
        <v>3500</v>
      </c>
      <c r="H56" s="36"/>
      <c r="I56" s="36">
        <f t="shared" si="2"/>
        <v>3500</v>
      </c>
      <c r="J56" s="36"/>
      <c r="K56" s="36">
        <f t="shared" si="11"/>
        <v>3500</v>
      </c>
      <c r="L56" s="36"/>
      <c r="M56" s="36">
        <f t="shared" si="12"/>
        <v>3500</v>
      </c>
      <c r="N56" s="36"/>
      <c r="O56" s="36">
        <f t="shared" si="13"/>
        <v>3500</v>
      </c>
      <c r="P56" s="36">
        <v>-700</v>
      </c>
      <c r="Q56" s="36">
        <f t="shared" si="15"/>
        <v>2800</v>
      </c>
    </row>
    <row r="57" spans="1:21" ht="33" customHeight="1" x14ac:dyDescent="0.3">
      <c r="A57" s="41" t="s">
        <v>1104</v>
      </c>
      <c r="B57" s="39" t="s">
        <v>1105</v>
      </c>
      <c r="C57" s="36"/>
      <c r="D57" s="36"/>
      <c r="E57" s="36"/>
      <c r="F57" s="36"/>
      <c r="G57" s="36"/>
      <c r="H57" s="36"/>
      <c r="I57" s="36"/>
      <c r="J57" s="36"/>
      <c r="K57" s="36"/>
      <c r="L57" s="36">
        <v>1420.5</v>
      </c>
      <c r="M57" s="36">
        <f t="shared" si="12"/>
        <v>1420.5</v>
      </c>
      <c r="N57" s="36"/>
      <c r="O57" s="36">
        <f t="shared" si="13"/>
        <v>1420.5</v>
      </c>
      <c r="P57" s="36">
        <v>-650.1</v>
      </c>
      <c r="Q57" s="36">
        <f t="shared" si="15"/>
        <v>770.4</v>
      </c>
    </row>
    <row r="58" spans="1:21" ht="18.75" customHeight="1" x14ac:dyDescent="0.3">
      <c r="A58" s="37" t="s">
        <v>652</v>
      </c>
      <c r="B58" s="78" t="s">
        <v>55</v>
      </c>
      <c r="C58" s="31">
        <f>C59+C60+C63</f>
        <v>103391.7</v>
      </c>
      <c r="D58" s="31">
        <f>D59+D60+D63</f>
        <v>0</v>
      </c>
      <c r="E58" s="31">
        <f t="shared" si="0"/>
        <v>103391.7</v>
      </c>
      <c r="F58" s="31">
        <f>F59+F60+F63+F61</f>
        <v>70000</v>
      </c>
      <c r="G58" s="31">
        <f t="shared" si="1"/>
        <v>173391.7</v>
      </c>
      <c r="H58" s="31">
        <f>H59+H60+H63+H61</f>
        <v>7077.5</v>
      </c>
      <c r="I58" s="31">
        <f t="shared" si="2"/>
        <v>180469.2</v>
      </c>
      <c r="J58" s="31">
        <f>J59+J60+J63+J61+J64</f>
        <v>2708.5</v>
      </c>
      <c r="K58" s="31">
        <f t="shared" si="11"/>
        <v>183177.7</v>
      </c>
      <c r="L58" s="31">
        <f>L59+L60+L63+L61+L64+L62</f>
        <v>658.8</v>
      </c>
      <c r="M58" s="31">
        <f t="shared" si="12"/>
        <v>183836.5</v>
      </c>
      <c r="N58" s="31">
        <f>N59+N60+N63+N61+N64+N62</f>
        <v>0</v>
      </c>
      <c r="O58" s="31">
        <f t="shared" si="13"/>
        <v>183836.5</v>
      </c>
      <c r="P58" s="31">
        <f>P59+P60+P63+P61+P64+P62</f>
        <v>0</v>
      </c>
      <c r="Q58" s="31">
        <f t="shared" si="15"/>
        <v>183836.5</v>
      </c>
    </row>
    <row r="59" spans="1:21" ht="78" customHeight="1" x14ac:dyDescent="0.3">
      <c r="A59" s="29" t="s">
        <v>653</v>
      </c>
      <c r="B59" s="40" t="s">
        <v>23</v>
      </c>
      <c r="C59" s="36">
        <f>3121.4+752.3</f>
        <v>3873.7</v>
      </c>
      <c r="D59" s="36"/>
      <c r="E59" s="36">
        <f t="shared" si="0"/>
        <v>3873.7</v>
      </c>
      <c r="F59" s="36"/>
      <c r="G59" s="36">
        <f t="shared" si="1"/>
        <v>3873.7</v>
      </c>
      <c r="H59" s="36">
        <v>7077.5</v>
      </c>
      <c r="I59" s="36">
        <f t="shared" si="2"/>
        <v>10951.2</v>
      </c>
      <c r="J59" s="36"/>
      <c r="K59" s="36">
        <f t="shared" si="11"/>
        <v>10951.2</v>
      </c>
      <c r="L59" s="36">
        <v>132.9</v>
      </c>
      <c r="M59" s="36">
        <f t="shared" si="12"/>
        <v>11084.1</v>
      </c>
      <c r="N59" s="36"/>
      <c r="O59" s="36">
        <f t="shared" si="13"/>
        <v>11084.1</v>
      </c>
      <c r="P59" s="36"/>
      <c r="Q59" s="36">
        <f t="shared" si="15"/>
        <v>11084.1</v>
      </c>
    </row>
    <row r="60" spans="1:21" ht="73.900000000000006" customHeight="1" x14ac:dyDescent="0.3">
      <c r="A60" s="46" t="s">
        <v>853</v>
      </c>
      <c r="B60" s="48" t="s">
        <v>854</v>
      </c>
      <c r="C60" s="49">
        <v>43669.1</v>
      </c>
      <c r="D60" s="49"/>
      <c r="E60" s="36">
        <f t="shared" si="0"/>
        <v>43669.1</v>
      </c>
      <c r="F60" s="49"/>
      <c r="G60" s="36">
        <f t="shared" si="1"/>
        <v>43669.1</v>
      </c>
      <c r="H60" s="49"/>
      <c r="I60" s="36">
        <f t="shared" si="2"/>
        <v>43669.1</v>
      </c>
      <c r="J60" s="49"/>
      <c r="K60" s="36">
        <f t="shared" si="11"/>
        <v>43669.1</v>
      </c>
      <c r="L60" s="49"/>
      <c r="M60" s="36">
        <f t="shared" si="12"/>
        <v>43669.1</v>
      </c>
      <c r="N60" s="49"/>
      <c r="O60" s="36">
        <f t="shared" si="13"/>
        <v>43669.1</v>
      </c>
      <c r="P60" s="49"/>
      <c r="Q60" s="36">
        <f t="shared" si="15"/>
        <v>43669.1</v>
      </c>
    </row>
    <row r="61" spans="1:21" ht="77.25" customHeight="1" x14ac:dyDescent="0.3">
      <c r="A61" s="46" t="s">
        <v>911</v>
      </c>
      <c r="B61" s="50" t="s">
        <v>912</v>
      </c>
      <c r="C61" s="36"/>
      <c r="D61" s="36"/>
      <c r="E61" s="36"/>
      <c r="F61" s="36">
        <v>70000</v>
      </c>
      <c r="G61" s="36">
        <f t="shared" si="1"/>
        <v>70000</v>
      </c>
      <c r="H61" s="36">
        <v>0</v>
      </c>
      <c r="I61" s="36">
        <f t="shared" si="2"/>
        <v>70000</v>
      </c>
      <c r="J61" s="36">
        <v>0</v>
      </c>
      <c r="K61" s="36">
        <f t="shared" si="11"/>
        <v>70000</v>
      </c>
      <c r="L61" s="36">
        <v>0</v>
      </c>
      <c r="M61" s="36">
        <f t="shared" si="12"/>
        <v>70000</v>
      </c>
      <c r="N61" s="36"/>
      <c r="O61" s="36">
        <f t="shared" si="13"/>
        <v>70000</v>
      </c>
      <c r="P61" s="36"/>
      <c r="Q61" s="36">
        <f t="shared" si="15"/>
        <v>70000</v>
      </c>
    </row>
    <row r="62" spans="1:21" ht="60.75" customHeight="1" x14ac:dyDescent="0.3">
      <c r="A62" s="46" t="s">
        <v>1107</v>
      </c>
      <c r="B62" s="39" t="s">
        <v>1106</v>
      </c>
      <c r="C62" s="36"/>
      <c r="D62" s="36"/>
      <c r="E62" s="36"/>
      <c r="F62" s="36"/>
      <c r="G62" s="36"/>
      <c r="H62" s="36"/>
      <c r="I62" s="36"/>
      <c r="J62" s="36"/>
      <c r="K62" s="36"/>
      <c r="L62" s="36">
        <v>525.9</v>
      </c>
      <c r="M62" s="36">
        <f t="shared" si="12"/>
        <v>525.9</v>
      </c>
      <c r="N62" s="36"/>
      <c r="O62" s="36">
        <f t="shared" si="13"/>
        <v>525.9</v>
      </c>
      <c r="P62" s="36"/>
      <c r="Q62" s="36">
        <f t="shared" si="15"/>
        <v>525.9</v>
      </c>
    </row>
    <row r="63" spans="1:21" ht="78" customHeight="1" x14ac:dyDescent="0.3">
      <c r="A63" s="46" t="s">
        <v>855</v>
      </c>
      <c r="B63" s="51" t="s">
        <v>856</v>
      </c>
      <c r="C63" s="49">
        <v>55848.9</v>
      </c>
      <c r="D63" s="49"/>
      <c r="E63" s="36">
        <f t="shared" si="0"/>
        <v>55848.9</v>
      </c>
      <c r="F63" s="49"/>
      <c r="G63" s="36">
        <f t="shared" si="1"/>
        <v>55848.9</v>
      </c>
      <c r="H63" s="49"/>
      <c r="I63" s="36">
        <f t="shared" si="2"/>
        <v>55848.9</v>
      </c>
      <c r="J63" s="49"/>
      <c r="K63" s="36">
        <f t="shared" si="11"/>
        <v>55848.9</v>
      </c>
      <c r="L63" s="49"/>
      <c r="M63" s="36">
        <f t="shared" si="12"/>
        <v>55848.9</v>
      </c>
      <c r="N63" s="49"/>
      <c r="O63" s="36">
        <f t="shared" si="13"/>
        <v>55848.9</v>
      </c>
      <c r="P63" s="49"/>
      <c r="Q63" s="36">
        <f t="shared" si="15"/>
        <v>55848.9</v>
      </c>
    </row>
    <row r="64" spans="1:21" ht="93.75" customHeight="1" x14ac:dyDescent="0.3">
      <c r="A64" s="46" t="s">
        <v>1091</v>
      </c>
      <c r="B64" s="45" t="s">
        <v>1090</v>
      </c>
      <c r="C64" s="52"/>
      <c r="D64" s="52"/>
      <c r="E64" s="52"/>
      <c r="F64" s="52"/>
      <c r="G64" s="52"/>
      <c r="H64" s="52"/>
      <c r="I64" s="53"/>
      <c r="J64" s="53">
        <v>2708.5</v>
      </c>
      <c r="K64" s="36">
        <f t="shared" si="11"/>
        <v>2708.5</v>
      </c>
      <c r="L64" s="53"/>
      <c r="M64" s="36">
        <f t="shared" si="12"/>
        <v>2708.5</v>
      </c>
      <c r="N64" s="53"/>
      <c r="O64" s="36">
        <f t="shared" si="13"/>
        <v>2708.5</v>
      </c>
      <c r="P64" s="53"/>
      <c r="Q64" s="36">
        <f t="shared" si="15"/>
        <v>2708.5</v>
      </c>
    </row>
  </sheetData>
  <mergeCells count="20">
    <mergeCell ref="F5:F6"/>
    <mergeCell ref="G5:G6"/>
    <mergeCell ref="D5:D6"/>
    <mergeCell ref="E5:E6"/>
    <mergeCell ref="A5:A6"/>
    <mergeCell ref="B5:B6"/>
    <mergeCell ref="A3:O3"/>
    <mergeCell ref="C5:C6"/>
    <mergeCell ref="A1:Q1"/>
    <mergeCell ref="A2:Q2"/>
    <mergeCell ref="N5:N6"/>
    <mergeCell ref="O5:O6"/>
    <mergeCell ref="P5:P6"/>
    <mergeCell ref="Q5:Q6"/>
    <mergeCell ref="L5:L6"/>
    <mergeCell ref="M5:M6"/>
    <mergeCell ref="J5:J6"/>
    <mergeCell ref="K5:K6"/>
    <mergeCell ref="H5:H6"/>
    <mergeCell ref="I5:I6"/>
  </mergeCells>
  <pageMargins left="1.1811023622047245" right="0.39370078740157483" top="0.78740157480314965" bottom="0.78740157480314965" header="0.31496062992125984" footer="0.31496062992125984"/>
  <pageSetup paperSize="9" scale="76"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60" zoomScaleNormal="100" workbookViewId="0">
      <selection sqref="A1:E1"/>
    </sheetView>
  </sheetViews>
  <sheetFormatPr defaultColWidth="8.85546875" defaultRowHeight="15" outlineLevelCol="1" x14ac:dyDescent="0.3"/>
  <cols>
    <col min="1" max="1" width="8.85546875" style="26"/>
    <col min="2" max="2" width="61.42578125" style="26" customWidth="1"/>
    <col min="3" max="3" width="23.5703125" style="26" hidden="1" customWidth="1" outlineLevel="1"/>
    <col min="4" max="4" width="18.28515625" style="26" hidden="1" customWidth="1" outlineLevel="1"/>
    <col min="5" max="5" width="17.85546875" style="26" customWidth="1" collapsed="1"/>
    <col min="6" max="16384" width="8.85546875" style="26"/>
  </cols>
  <sheetData>
    <row r="1" spans="1:6" s="160" customFormat="1" ht="66" customHeight="1" x14ac:dyDescent="0.25">
      <c r="A1" s="281" t="s">
        <v>1313</v>
      </c>
      <c r="B1" s="281"/>
      <c r="C1" s="281"/>
      <c r="D1" s="281"/>
      <c r="E1" s="281"/>
    </row>
    <row r="2" spans="1:6" ht="46.9" customHeight="1" x14ac:dyDescent="0.3">
      <c r="A2" s="281" t="s">
        <v>1244</v>
      </c>
      <c r="B2" s="281"/>
      <c r="C2" s="281"/>
      <c r="D2" s="281"/>
      <c r="E2" s="281"/>
      <c r="F2" s="245"/>
    </row>
    <row r="3" spans="1:6" ht="13.15" customHeight="1" x14ac:dyDescent="0.3">
      <c r="A3" s="343" t="s">
        <v>1231</v>
      </c>
      <c r="B3" s="343"/>
      <c r="C3" s="343"/>
      <c r="D3" s="343"/>
      <c r="E3" s="343"/>
    </row>
    <row r="5" spans="1:6" ht="13.15" customHeight="1" x14ac:dyDescent="0.3">
      <c r="A5" s="344" t="s">
        <v>1245</v>
      </c>
      <c r="B5" s="344"/>
      <c r="C5" s="344"/>
      <c r="D5" s="344"/>
      <c r="E5" s="344"/>
    </row>
    <row r="6" spans="1:6" x14ac:dyDescent="0.3">
      <c r="A6" s="344"/>
      <c r="B6" s="344"/>
      <c r="C6" s="344"/>
      <c r="D6" s="344"/>
      <c r="E6" s="344"/>
    </row>
    <row r="7" spans="1:6" x14ac:dyDescent="0.3">
      <c r="A7" s="344"/>
      <c r="B7" s="344"/>
      <c r="C7" s="344"/>
      <c r="D7" s="344"/>
      <c r="E7" s="344"/>
    </row>
    <row r="8" spans="1:6" x14ac:dyDescent="0.3">
      <c r="A8" s="345" t="s">
        <v>1246</v>
      </c>
      <c r="B8" s="345"/>
      <c r="C8" s="345"/>
      <c r="D8" s="345"/>
      <c r="E8" s="345"/>
    </row>
    <row r="9" spans="1:6" x14ac:dyDescent="0.3">
      <c r="E9" s="270" t="s">
        <v>1096</v>
      </c>
    </row>
    <row r="10" spans="1:6" ht="13.15" customHeight="1" x14ac:dyDescent="0.3">
      <c r="A10" s="339" t="s">
        <v>1097</v>
      </c>
      <c r="B10" s="340" t="s">
        <v>1247</v>
      </c>
      <c r="C10" s="342" t="s">
        <v>1248</v>
      </c>
      <c r="D10" s="346" t="s">
        <v>892</v>
      </c>
      <c r="E10" s="348" t="s">
        <v>1270</v>
      </c>
    </row>
    <row r="11" spans="1:6" x14ac:dyDescent="0.3">
      <c r="A11" s="339"/>
      <c r="B11" s="341"/>
      <c r="C11" s="342"/>
      <c r="D11" s="347"/>
      <c r="E11" s="349"/>
    </row>
    <row r="12" spans="1:6" x14ac:dyDescent="0.3">
      <c r="A12" s="156">
        <v>1</v>
      </c>
      <c r="B12" s="271" t="s">
        <v>1249</v>
      </c>
      <c r="C12" s="272">
        <v>1207.7</v>
      </c>
      <c r="D12" s="273"/>
      <c r="E12" s="177">
        <f>C12+D12</f>
        <v>1207.7</v>
      </c>
    </row>
    <row r="13" spans="1:6" x14ac:dyDescent="0.3">
      <c r="A13" s="156">
        <v>2</v>
      </c>
      <c r="B13" s="249" t="s">
        <v>1250</v>
      </c>
      <c r="C13" s="272">
        <v>782.6</v>
      </c>
      <c r="D13" s="273"/>
      <c r="E13" s="177">
        <f t="shared" ref="E13:E28" si="0">C13+D13</f>
        <v>782.6</v>
      </c>
    </row>
    <row r="14" spans="1:6" x14ac:dyDescent="0.3">
      <c r="A14" s="156">
        <v>3</v>
      </c>
      <c r="B14" s="249" t="s">
        <v>1251</v>
      </c>
      <c r="C14" s="272">
        <v>1037.9000000000001</v>
      </c>
      <c r="D14" s="273"/>
      <c r="E14" s="177">
        <f t="shared" si="0"/>
        <v>1037.9000000000001</v>
      </c>
    </row>
    <row r="15" spans="1:6" x14ac:dyDescent="0.3">
      <c r="A15" s="156">
        <v>4</v>
      </c>
      <c r="B15" s="249" t="s">
        <v>1252</v>
      </c>
      <c r="C15" s="272">
        <v>1062.3</v>
      </c>
      <c r="D15" s="273"/>
      <c r="E15" s="177">
        <f t="shared" si="0"/>
        <v>1062.3</v>
      </c>
    </row>
    <row r="16" spans="1:6" x14ac:dyDescent="0.3">
      <c r="A16" s="156">
        <v>5</v>
      </c>
      <c r="B16" s="249" t="s">
        <v>1253</v>
      </c>
      <c r="C16" s="272">
        <v>480.3</v>
      </c>
      <c r="D16" s="273"/>
      <c r="E16" s="177">
        <f t="shared" si="0"/>
        <v>480.3</v>
      </c>
    </row>
    <row r="17" spans="1:5" x14ac:dyDescent="0.3">
      <c r="A17" s="156">
        <v>6</v>
      </c>
      <c r="B17" s="249" t="s">
        <v>1254</v>
      </c>
      <c r="C17" s="272">
        <v>765.7</v>
      </c>
      <c r="D17" s="273">
        <v>-38.299999999999997</v>
      </c>
      <c r="E17" s="177">
        <f t="shared" si="0"/>
        <v>727.40000000000009</v>
      </c>
    </row>
    <row r="18" spans="1:5" x14ac:dyDescent="0.3">
      <c r="A18" s="156">
        <v>7</v>
      </c>
      <c r="B18" s="249" t="s">
        <v>1255</v>
      </c>
      <c r="C18" s="272">
        <v>1006.6</v>
      </c>
      <c r="D18" s="273"/>
      <c r="E18" s="177">
        <f t="shared" si="0"/>
        <v>1006.6</v>
      </c>
    </row>
    <row r="19" spans="1:5" x14ac:dyDescent="0.3">
      <c r="A19" s="156">
        <v>8</v>
      </c>
      <c r="B19" s="249" t="s">
        <v>1256</v>
      </c>
      <c r="C19" s="272">
        <v>485.8</v>
      </c>
      <c r="D19" s="273"/>
      <c r="E19" s="177">
        <f t="shared" si="0"/>
        <v>485.8</v>
      </c>
    </row>
    <row r="20" spans="1:5" x14ac:dyDescent="0.3">
      <c r="A20" s="156">
        <v>9</v>
      </c>
      <c r="B20" s="249" t="s">
        <v>1297</v>
      </c>
      <c r="C20" s="272">
        <v>743.2</v>
      </c>
      <c r="D20" s="273"/>
      <c r="E20" s="177">
        <f t="shared" si="0"/>
        <v>743.2</v>
      </c>
    </row>
    <row r="21" spans="1:5" x14ac:dyDescent="0.3">
      <c r="A21" s="156">
        <v>10</v>
      </c>
      <c r="B21" s="249" t="s">
        <v>1257</v>
      </c>
      <c r="C21" s="272">
        <v>961.2</v>
      </c>
      <c r="D21" s="273"/>
      <c r="E21" s="177">
        <f t="shared" si="0"/>
        <v>961.2</v>
      </c>
    </row>
    <row r="22" spans="1:5" x14ac:dyDescent="0.3">
      <c r="A22" s="156">
        <v>11</v>
      </c>
      <c r="B22" s="249" t="s">
        <v>1258</v>
      </c>
      <c r="C22" s="272">
        <v>981.1</v>
      </c>
      <c r="D22" s="273"/>
      <c r="E22" s="177">
        <f t="shared" si="0"/>
        <v>981.1</v>
      </c>
    </row>
    <row r="23" spans="1:5" x14ac:dyDescent="0.3">
      <c r="A23" s="156">
        <v>12</v>
      </c>
      <c r="B23" s="249" t="s">
        <v>1259</v>
      </c>
      <c r="C23" s="272">
        <v>734.7</v>
      </c>
      <c r="D23" s="273">
        <v>-33.799999999999997</v>
      </c>
      <c r="E23" s="177">
        <f t="shared" si="0"/>
        <v>700.90000000000009</v>
      </c>
    </row>
    <row r="24" spans="1:5" x14ac:dyDescent="0.3">
      <c r="A24" s="156">
        <v>13</v>
      </c>
      <c r="B24" s="249" t="s">
        <v>1260</v>
      </c>
      <c r="C24" s="272">
        <v>1101.2</v>
      </c>
      <c r="D24" s="273"/>
      <c r="E24" s="177">
        <f t="shared" si="0"/>
        <v>1101.2</v>
      </c>
    </row>
    <row r="25" spans="1:5" x14ac:dyDescent="0.3">
      <c r="A25" s="156">
        <v>14</v>
      </c>
      <c r="B25" s="249" t="s">
        <v>1261</v>
      </c>
      <c r="C25" s="272">
        <v>246.7</v>
      </c>
      <c r="D25" s="273"/>
      <c r="E25" s="177">
        <f t="shared" si="0"/>
        <v>246.7</v>
      </c>
    </row>
    <row r="26" spans="1:5" x14ac:dyDescent="0.3">
      <c r="A26" s="156">
        <v>15</v>
      </c>
      <c r="B26" s="249" t="s">
        <v>1262</v>
      </c>
      <c r="C26" s="272">
        <v>581.70000000000005</v>
      </c>
      <c r="D26" s="273"/>
      <c r="E26" s="177">
        <f t="shared" si="0"/>
        <v>581.70000000000005</v>
      </c>
    </row>
    <row r="27" spans="1:5" x14ac:dyDescent="0.3">
      <c r="A27" s="156">
        <v>16</v>
      </c>
      <c r="B27" s="249" t="s">
        <v>1263</v>
      </c>
      <c r="C27" s="272">
        <v>826.4</v>
      </c>
      <c r="D27" s="273"/>
      <c r="E27" s="177">
        <f t="shared" si="0"/>
        <v>826.4</v>
      </c>
    </row>
    <row r="28" spans="1:5" x14ac:dyDescent="0.3">
      <c r="A28" s="156"/>
      <c r="B28" s="250" t="s">
        <v>1264</v>
      </c>
      <c r="C28" s="251">
        <f>SUM(C12:C27)</f>
        <v>13005.100000000004</v>
      </c>
      <c r="D28" s="274">
        <f>D17+D23+D12+D13+D14+D15+D16+D18+D19+D20+D21+D22+D24+D25+D26+D27</f>
        <v>-72.099999999999994</v>
      </c>
      <c r="E28" s="174">
        <f t="shared" si="0"/>
        <v>12933.000000000004</v>
      </c>
    </row>
  </sheetData>
  <mergeCells count="10">
    <mergeCell ref="A1:E1"/>
    <mergeCell ref="A10:A11"/>
    <mergeCell ref="B10:B11"/>
    <mergeCell ref="C10:C11"/>
    <mergeCell ref="A2:E2"/>
    <mergeCell ref="A3:E3"/>
    <mergeCell ref="A5:E7"/>
    <mergeCell ref="A8:E8"/>
    <mergeCell ref="D10:D11"/>
    <mergeCell ref="E10:E11"/>
  </mergeCells>
  <pageMargins left="0.7" right="0.7" top="0.75" bottom="0.75" header="0.3" footer="0.3"/>
  <pageSetup paperSize="9" scale="9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4"/>
  <sheetViews>
    <sheetView view="pageBreakPreview" zoomScale="60" zoomScaleNormal="100" workbookViewId="0">
      <selection sqref="A1:E1048576"/>
    </sheetView>
  </sheetViews>
  <sheetFormatPr defaultColWidth="8.85546875" defaultRowHeight="15" outlineLevelCol="1" x14ac:dyDescent="0.3"/>
  <cols>
    <col min="1" max="1" width="8.85546875" style="26"/>
    <col min="2" max="2" width="58.28515625" style="26" customWidth="1"/>
    <col min="3" max="3" width="27.140625" style="26" hidden="1" customWidth="1" outlineLevel="1"/>
    <col min="4" max="4" width="17.28515625" style="26" hidden="1" customWidth="1" outlineLevel="1"/>
    <col min="5" max="5" width="17.7109375" style="26" customWidth="1" collapsed="1"/>
    <col min="6" max="16384" width="8.85546875" style="26"/>
  </cols>
  <sheetData>
    <row r="2" spans="1:6" s="160" customFormat="1" ht="64.5" customHeight="1" x14ac:dyDescent="0.25">
      <c r="A2" s="281" t="s">
        <v>1316</v>
      </c>
      <c r="B2" s="281"/>
      <c r="C2" s="281"/>
      <c r="D2" s="281"/>
      <c r="E2" s="281"/>
    </row>
    <row r="3" spans="1:6" ht="46.9" customHeight="1" x14ac:dyDescent="0.3">
      <c r="A3" s="281" t="s">
        <v>1244</v>
      </c>
      <c r="B3" s="281"/>
      <c r="C3" s="281"/>
      <c r="D3" s="281"/>
      <c r="E3" s="281"/>
      <c r="F3" s="245"/>
    </row>
    <row r="4" spans="1:6" ht="13.15" customHeight="1" x14ac:dyDescent="0.3">
      <c r="A4" s="343" t="s">
        <v>1265</v>
      </c>
      <c r="B4" s="343"/>
      <c r="C4" s="343"/>
      <c r="D4" s="343"/>
      <c r="E4" s="343"/>
    </row>
    <row r="5" spans="1:6" ht="60" customHeight="1" x14ac:dyDescent="0.3">
      <c r="A5" s="344" t="s">
        <v>1299</v>
      </c>
      <c r="B5" s="344"/>
      <c r="C5" s="344"/>
      <c r="D5" s="344"/>
      <c r="E5" s="344"/>
    </row>
    <row r="6" spans="1:6" x14ac:dyDescent="0.3">
      <c r="E6" s="246" t="s">
        <v>1096</v>
      </c>
    </row>
    <row r="7" spans="1:6" ht="13.15" customHeight="1" x14ac:dyDescent="0.3">
      <c r="A7" s="278" t="s">
        <v>1097</v>
      </c>
      <c r="B7" s="278" t="s">
        <v>1127</v>
      </c>
      <c r="C7" s="278" t="s">
        <v>1098</v>
      </c>
      <c r="D7" s="346" t="s">
        <v>892</v>
      </c>
      <c r="E7" s="348" t="s">
        <v>578</v>
      </c>
    </row>
    <row r="8" spans="1:6" x14ac:dyDescent="0.3">
      <c r="A8" s="278"/>
      <c r="B8" s="278"/>
      <c r="C8" s="278"/>
      <c r="D8" s="347"/>
      <c r="E8" s="349"/>
    </row>
    <row r="9" spans="1:6" x14ac:dyDescent="0.3">
      <c r="A9" s="156">
        <v>1</v>
      </c>
      <c r="B9" s="249" t="s">
        <v>1249</v>
      </c>
      <c r="C9" s="272">
        <v>282.60000000000002</v>
      </c>
      <c r="D9" s="243"/>
      <c r="E9" s="177">
        <f>C9+D9</f>
        <v>282.60000000000002</v>
      </c>
    </row>
    <row r="10" spans="1:6" x14ac:dyDescent="0.3">
      <c r="A10" s="156">
        <v>2</v>
      </c>
      <c r="B10" s="249" t="s">
        <v>1250</v>
      </c>
      <c r="C10" s="272">
        <v>291.5</v>
      </c>
      <c r="D10" s="243"/>
      <c r="E10" s="177">
        <f t="shared" ref="E10:E24" si="0">C10+D10</f>
        <v>291.5</v>
      </c>
    </row>
    <row r="11" spans="1:6" x14ac:dyDescent="0.3">
      <c r="A11" s="156">
        <v>3</v>
      </c>
      <c r="B11" s="249" t="s">
        <v>1251</v>
      </c>
      <c r="C11" s="272">
        <v>282</v>
      </c>
      <c r="D11" s="243"/>
      <c r="E11" s="177">
        <f t="shared" si="0"/>
        <v>282</v>
      </c>
    </row>
    <row r="12" spans="1:6" x14ac:dyDescent="0.3">
      <c r="A12" s="156">
        <v>4</v>
      </c>
      <c r="B12" s="249" t="s">
        <v>1252</v>
      </c>
      <c r="C12" s="272">
        <v>178.4</v>
      </c>
      <c r="D12" s="243"/>
      <c r="E12" s="177">
        <f t="shared" si="0"/>
        <v>178.4</v>
      </c>
    </row>
    <row r="13" spans="1:6" x14ac:dyDescent="0.3">
      <c r="A13" s="156">
        <v>5</v>
      </c>
      <c r="B13" s="249" t="s">
        <v>1253</v>
      </c>
      <c r="C13" s="272">
        <v>1429.6</v>
      </c>
      <c r="D13" s="243"/>
      <c r="E13" s="177">
        <f t="shared" si="0"/>
        <v>1429.6</v>
      </c>
    </row>
    <row r="14" spans="1:6" x14ac:dyDescent="0.3">
      <c r="A14" s="156">
        <v>6</v>
      </c>
      <c r="B14" s="249" t="s">
        <v>1255</v>
      </c>
      <c r="C14" s="272">
        <v>306.8</v>
      </c>
      <c r="D14" s="243"/>
      <c r="E14" s="177">
        <f t="shared" si="0"/>
        <v>306.8</v>
      </c>
    </row>
    <row r="15" spans="1:6" x14ac:dyDescent="0.3">
      <c r="A15" s="156">
        <v>7</v>
      </c>
      <c r="B15" s="249" t="s">
        <v>1256</v>
      </c>
      <c r="C15" s="272">
        <v>704.7</v>
      </c>
      <c r="D15" s="243"/>
      <c r="E15" s="177">
        <f t="shared" si="0"/>
        <v>704.7</v>
      </c>
    </row>
    <row r="16" spans="1:6" x14ac:dyDescent="0.3">
      <c r="A16" s="156">
        <v>8</v>
      </c>
      <c r="B16" s="249" t="s">
        <v>1297</v>
      </c>
      <c r="C16" s="272">
        <v>153.30000000000001</v>
      </c>
      <c r="D16" s="243"/>
      <c r="E16" s="177">
        <f t="shared" si="0"/>
        <v>153.30000000000001</v>
      </c>
    </row>
    <row r="17" spans="1:5" x14ac:dyDescent="0.3">
      <c r="A17" s="156">
        <v>9</v>
      </c>
      <c r="B17" s="249" t="s">
        <v>1298</v>
      </c>
      <c r="C17" s="272">
        <v>230.4</v>
      </c>
      <c r="D17" s="243"/>
      <c r="E17" s="177">
        <f t="shared" si="0"/>
        <v>230.4</v>
      </c>
    </row>
    <row r="18" spans="1:5" x14ac:dyDescent="0.3">
      <c r="A18" s="156">
        <v>10</v>
      </c>
      <c r="B18" s="249" t="s">
        <v>1258</v>
      </c>
      <c r="C18" s="272">
        <v>125.5</v>
      </c>
      <c r="D18" s="243"/>
      <c r="E18" s="177">
        <f t="shared" si="0"/>
        <v>125.5</v>
      </c>
    </row>
    <row r="19" spans="1:5" x14ac:dyDescent="0.3">
      <c r="A19" s="156">
        <v>11</v>
      </c>
      <c r="B19" s="249" t="s">
        <v>1259</v>
      </c>
      <c r="C19" s="272">
        <v>70</v>
      </c>
      <c r="D19" s="273">
        <v>-3.5</v>
      </c>
      <c r="E19" s="177">
        <f t="shared" si="0"/>
        <v>66.5</v>
      </c>
    </row>
    <row r="20" spans="1:5" x14ac:dyDescent="0.3">
      <c r="A20" s="156">
        <v>12</v>
      </c>
      <c r="B20" s="249" t="s">
        <v>1260</v>
      </c>
      <c r="C20" s="272">
        <v>104</v>
      </c>
      <c r="D20" s="243"/>
      <c r="E20" s="177">
        <f t="shared" si="0"/>
        <v>104</v>
      </c>
    </row>
    <row r="21" spans="1:5" x14ac:dyDescent="0.3">
      <c r="A21" s="156">
        <v>13</v>
      </c>
      <c r="B21" s="249" t="s">
        <v>1261</v>
      </c>
      <c r="C21" s="272">
        <v>323.89999999999998</v>
      </c>
      <c r="D21" s="243"/>
      <c r="E21" s="177">
        <f t="shared" si="0"/>
        <v>323.89999999999998</v>
      </c>
    </row>
    <row r="22" spans="1:5" x14ac:dyDescent="0.3">
      <c r="A22" s="156">
        <v>14</v>
      </c>
      <c r="B22" s="249" t="s">
        <v>1262</v>
      </c>
      <c r="C22" s="272">
        <v>450.9</v>
      </c>
      <c r="D22" s="243"/>
      <c r="E22" s="177">
        <f t="shared" si="0"/>
        <v>450.9</v>
      </c>
    </row>
    <row r="23" spans="1:5" x14ac:dyDescent="0.3">
      <c r="A23" s="156">
        <v>15</v>
      </c>
      <c r="B23" s="249" t="s">
        <v>1263</v>
      </c>
      <c r="C23" s="272">
        <v>84.6</v>
      </c>
      <c r="D23" s="243"/>
      <c r="E23" s="177">
        <f t="shared" si="0"/>
        <v>84.6</v>
      </c>
    </row>
    <row r="24" spans="1:5" x14ac:dyDescent="0.3">
      <c r="A24" s="156"/>
      <c r="B24" s="250" t="s">
        <v>1264</v>
      </c>
      <c r="C24" s="251">
        <f>SUM(C9:C23)</f>
        <v>5018.2000000000007</v>
      </c>
      <c r="D24" s="274">
        <f>D19</f>
        <v>-3.5</v>
      </c>
      <c r="E24" s="174">
        <f t="shared" si="0"/>
        <v>5014.7000000000007</v>
      </c>
    </row>
  </sheetData>
  <mergeCells count="9">
    <mergeCell ref="A2:E2"/>
    <mergeCell ref="A7:A8"/>
    <mergeCell ref="B7:B8"/>
    <mergeCell ref="C7:C8"/>
    <mergeCell ref="A3:E3"/>
    <mergeCell ref="A5:E5"/>
    <mergeCell ref="D7:D8"/>
    <mergeCell ref="E7:E8"/>
    <mergeCell ref="A4:E4"/>
  </mergeCells>
  <pageMargins left="1.1811023622047245" right="0.39370078740157483" top="0.78740157480314965" bottom="0.78740157480314965" header="0.31496062992125984" footer="0.31496062992125984"/>
  <pageSetup paperSize="9" fitToWidth="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view="pageBreakPreview" zoomScale="60" zoomScaleNormal="100" workbookViewId="0">
      <selection activeCell="A6" sqref="A1:L1048576"/>
    </sheetView>
  </sheetViews>
  <sheetFormatPr defaultColWidth="9.140625" defaultRowHeight="15" outlineLevelCol="1" x14ac:dyDescent="0.3"/>
  <cols>
    <col min="1" max="1" width="9.140625" style="1"/>
    <col min="2" max="2" width="51.42578125" style="1" customWidth="1"/>
    <col min="3" max="3" width="18.7109375" style="1" customWidth="1" outlineLevel="1"/>
    <col min="4" max="4" width="16.42578125" style="1" customWidth="1" outlineLevel="1"/>
    <col min="5" max="5" width="29.140625" style="1" customWidth="1" outlineLevel="1"/>
    <col min="6" max="6" width="16.42578125" style="1" customWidth="1" outlineLevel="1"/>
    <col min="7" max="7" width="29.140625" style="1" customWidth="1" outlineLevel="1"/>
    <col min="8" max="8" width="16.42578125" style="1" customWidth="1" outlineLevel="1"/>
    <col min="9" max="9" width="29.140625" style="1" customWidth="1" outlineLevel="1"/>
    <col min="10" max="10" width="17.140625" style="1" customWidth="1" outlineLevel="1"/>
    <col min="11" max="11" width="13.42578125" style="1" customWidth="1"/>
    <col min="12" max="16384" width="9.140625" style="1"/>
  </cols>
  <sheetData>
    <row r="1" spans="1:11" ht="46.15" customHeight="1" x14ac:dyDescent="0.3">
      <c r="A1" s="290" t="s">
        <v>1317</v>
      </c>
      <c r="B1" s="290"/>
      <c r="C1" s="290"/>
      <c r="D1" s="290"/>
      <c r="E1" s="290"/>
      <c r="F1" s="290"/>
      <c r="G1" s="290"/>
      <c r="H1" s="290"/>
      <c r="I1" s="290"/>
      <c r="J1" s="290"/>
      <c r="K1" s="290"/>
    </row>
    <row r="2" spans="1:11" ht="50.45" customHeight="1" x14ac:dyDescent="0.3">
      <c r="A2" s="290" t="s">
        <v>1266</v>
      </c>
      <c r="B2" s="290"/>
      <c r="C2" s="290"/>
      <c r="D2" s="290"/>
      <c r="E2" s="290"/>
      <c r="F2" s="290"/>
      <c r="G2" s="290"/>
      <c r="H2" s="290"/>
      <c r="I2" s="290"/>
      <c r="J2" s="290"/>
      <c r="K2" s="290"/>
    </row>
    <row r="3" spans="1:11" ht="13.15" customHeight="1" x14ac:dyDescent="0.3">
      <c r="A3" s="352" t="s">
        <v>1267</v>
      </c>
      <c r="B3" s="352"/>
      <c r="C3" s="352"/>
      <c r="D3" s="352"/>
      <c r="E3" s="352"/>
      <c r="F3" s="352"/>
      <c r="G3" s="352"/>
      <c r="H3" s="352"/>
      <c r="I3" s="352"/>
      <c r="J3" s="352"/>
      <c r="K3" s="352"/>
    </row>
    <row r="4" spans="1:11" ht="13.15" x14ac:dyDescent="0.25">
      <c r="A4" s="351"/>
      <c r="B4" s="351"/>
      <c r="C4" s="351"/>
      <c r="D4" s="351"/>
      <c r="E4" s="351"/>
    </row>
    <row r="5" spans="1:11" ht="63.6" customHeight="1" x14ac:dyDescent="0.3">
      <c r="A5" s="353" t="s">
        <v>1268</v>
      </c>
      <c r="B5" s="353"/>
      <c r="C5" s="353"/>
      <c r="D5" s="353"/>
      <c r="E5" s="353"/>
      <c r="F5" s="353"/>
      <c r="G5" s="353"/>
      <c r="H5" s="353"/>
      <c r="I5" s="353"/>
      <c r="J5" s="353"/>
      <c r="K5" s="353"/>
    </row>
    <row r="6" spans="1:11" x14ac:dyDescent="0.3">
      <c r="A6" s="149"/>
      <c r="B6" s="149"/>
      <c r="C6" s="150" t="s">
        <v>1096</v>
      </c>
      <c r="D6" s="150" t="s">
        <v>1096</v>
      </c>
      <c r="E6" s="150" t="s">
        <v>1096</v>
      </c>
      <c r="F6" s="150" t="s">
        <v>1096</v>
      </c>
      <c r="G6" s="150" t="s">
        <v>1096</v>
      </c>
      <c r="H6" s="150" t="s">
        <v>1096</v>
      </c>
      <c r="I6" s="350" t="s">
        <v>1096</v>
      </c>
      <c r="J6" s="350"/>
      <c r="K6" s="350"/>
    </row>
    <row r="7" spans="1:11" ht="30" x14ac:dyDescent="0.3">
      <c r="A7" s="126" t="s">
        <v>1097</v>
      </c>
      <c r="B7" s="135" t="s">
        <v>1247</v>
      </c>
      <c r="C7" s="129" t="s">
        <v>1098</v>
      </c>
      <c r="D7" s="136" t="s">
        <v>892</v>
      </c>
      <c r="E7" s="129" t="s">
        <v>1098</v>
      </c>
      <c r="F7" s="136" t="s">
        <v>908</v>
      </c>
      <c r="G7" s="129" t="s">
        <v>1098</v>
      </c>
      <c r="H7" s="136" t="s">
        <v>923</v>
      </c>
      <c r="I7" s="129" t="s">
        <v>1098</v>
      </c>
      <c r="J7" s="134" t="s">
        <v>935</v>
      </c>
      <c r="K7" s="134" t="s">
        <v>578</v>
      </c>
    </row>
    <row r="8" spans="1:11" x14ac:dyDescent="0.3">
      <c r="A8" s="135">
        <v>1</v>
      </c>
      <c r="B8" s="126" t="s">
        <v>1249</v>
      </c>
      <c r="C8" s="132">
        <v>434</v>
      </c>
      <c r="D8" s="130"/>
      <c r="E8" s="138">
        <f>C8+D8</f>
        <v>434</v>
      </c>
      <c r="F8" s="130"/>
      <c r="G8" s="138">
        <f>E8+F8</f>
        <v>434</v>
      </c>
      <c r="H8" s="130"/>
      <c r="I8" s="138">
        <f>G8+H8</f>
        <v>434</v>
      </c>
      <c r="J8" s="80"/>
      <c r="K8" s="153">
        <f>I8+J8</f>
        <v>434</v>
      </c>
    </row>
    <row r="9" spans="1:11" x14ac:dyDescent="0.3">
      <c r="A9" s="135">
        <v>2</v>
      </c>
      <c r="B9" s="126" t="s">
        <v>1250</v>
      </c>
      <c r="C9" s="132">
        <v>350</v>
      </c>
      <c r="D9" s="11"/>
      <c r="E9" s="138">
        <f t="shared" ref="E9:E23" si="0">C9+D9</f>
        <v>350</v>
      </c>
      <c r="F9" s="11"/>
      <c r="G9" s="138">
        <f t="shared" ref="G9:G23" si="1">E9+F9</f>
        <v>350</v>
      </c>
      <c r="H9" s="11"/>
      <c r="I9" s="138">
        <f t="shared" ref="I9:I23" si="2">G9+H9</f>
        <v>350</v>
      </c>
      <c r="J9" s="152">
        <v>48</v>
      </c>
      <c r="K9" s="153">
        <f t="shared" ref="K9:K23" si="3">I9+J9</f>
        <v>398</v>
      </c>
    </row>
    <row r="10" spans="1:11" x14ac:dyDescent="0.3">
      <c r="A10" s="135">
        <v>3</v>
      </c>
      <c r="B10" s="126" t="s">
        <v>1251</v>
      </c>
      <c r="C10" s="132">
        <v>263</v>
      </c>
      <c r="D10" s="11"/>
      <c r="E10" s="138">
        <f t="shared" si="0"/>
        <v>263</v>
      </c>
      <c r="F10" s="11"/>
      <c r="G10" s="138">
        <f t="shared" si="1"/>
        <v>263</v>
      </c>
      <c r="H10" s="11"/>
      <c r="I10" s="138">
        <f t="shared" si="2"/>
        <v>263</v>
      </c>
      <c r="J10" s="80"/>
      <c r="K10" s="153">
        <f t="shared" si="3"/>
        <v>263</v>
      </c>
    </row>
    <row r="11" spans="1:11" x14ac:dyDescent="0.3">
      <c r="A11" s="135">
        <v>4</v>
      </c>
      <c r="B11" s="126" t="s">
        <v>1252</v>
      </c>
      <c r="C11" s="132">
        <v>232</v>
      </c>
      <c r="D11" s="11"/>
      <c r="E11" s="138">
        <f t="shared" si="0"/>
        <v>232</v>
      </c>
      <c r="F11" s="11"/>
      <c r="G11" s="138">
        <f t="shared" si="1"/>
        <v>232</v>
      </c>
      <c r="H11" s="11"/>
      <c r="I11" s="138">
        <f t="shared" si="2"/>
        <v>232</v>
      </c>
      <c r="J11" s="80"/>
      <c r="K11" s="153">
        <f t="shared" si="3"/>
        <v>232</v>
      </c>
    </row>
    <row r="12" spans="1:11" x14ac:dyDescent="0.3">
      <c r="A12" s="135">
        <v>5</v>
      </c>
      <c r="B12" s="126" t="s">
        <v>1253</v>
      </c>
      <c r="C12" s="132">
        <v>619</v>
      </c>
      <c r="D12" s="11"/>
      <c r="E12" s="138">
        <f t="shared" si="0"/>
        <v>619</v>
      </c>
      <c r="F12" s="11">
        <v>200</v>
      </c>
      <c r="G12" s="138">
        <f t="shared" si="1"/>
        <v>819</v>
      </c>
      <c r="H12" s="11">
        <v>1060</v>
      </c>
      <c r="I12" s="138">
        <f t="shared" si="2"/>
        <v>1879</v>
      </c>
      <c r="J12" s="80"/>
      <c r="K12" s="153">
        <f t="shared" si="3"/>
        <v>1879</v>
      </c>
    </row>
    <row r="13" spans="1:11" x14ac:dyDescent="0.3">
      <c r="A13" s="135">
        <v>6</v>
      </c>
      <c r="B13" s="126" t="s">
        <v>1269</v>
      </c>
      <c r="C13" s="132">
        <v>239</v>
      </c>
      <c r="D13" s="11"/>
      <c r="E13" s="138">
        <f t="shared" si="0"/>
        <v>239</v>
      </c>
      <c r="F13" s="11"/>
      <c r="G13" s="138">
        <f t="shared" si="1"/>
        <v>239</v>
      </c>
      <c r="H13" s="11"/>
      <c r="I13" s="138">
        <f t="shared" si="2"/>
        <v>239</v>
      </c>
      <c r="J13" s="80"/>
      <c r="K13" s="153">
        <f t="shared" si="3"/>
        <v>239</v>
      </c>
    </row>
    <row r="14" spans="1:11" x14ac:dyDescent="0.3">
      <c r="A14" s="135">
        <v>7</v>
      </c>
      <c r="B14" s="126" t="s">
        <v>1254</v>
      </c>
      <c r="C14" s="132">
        <v>190</v>
      </c>
      <c r="D14" s="11"/>
      <c r="E14" s="138">
        <f t="shared" si="0"/>
        <v>190</v>
      </c>
      <c r="F14" s="11"/>
      <c r="G14" s="138">
        <f t="shared" si="1"/>
        <v>190</v>
      </c>
      <c r="H14" s="11"/>
      <c r="I14" s="138">
        <f t="shared" si="2"/>
        <v>190</v>
      </c>
      <c r="J14" s="80"/>
      <c r="K14" s="153">
        <f t="shared" si="3"/>
        <v>190</v>
      </c>
    </row>
    <row r="15" spans="1:11" x14ac:dyDescent="0.3">
      <c r="A15" s="135">
        <v>8</v>
      </c>
      <c r="B15" s="126" t="s">
        <v>1255</v>
      </c>
      <c r="C15" s="132">
        <v>408</v>
      </c>
      <c r="D15" s="11">
        <v>2384.9</v>
      </c>
      <c r="E15" s="138">
        <f t="shared" si="0"/>
        <v>2792.9</v>
      </c>
      <c r="F15" s="11">
        <v>1417.1</v>
      </c>
      <c r="G15" s="138">
        <f t="shared" si="1"/>
        <v>4210</v>
      </c>
      <c r="H15" s="11"/>
      <c r="I15" s="138">
        <f t="shared" si="2"/>
        <v>4210</v>
      </c>
      <c r="J15" s="80"/>
      <c r="K15" s="153">
        <f t="shared" si="3"/>
        <v>4210</v>
      </c>
    </row>
    <row r="16" spans="1:11" x14ac:dyDescent="0.3">
      <c r="A16" s="135">
        <v>9</v>
      </c>
      <c r="B16" s="126" t="s">
        <v>1256</v>
      </c>
      <c r="C16" s="132">
        <v>989</v>
      </c>
      <c r="D16" s="11"/>
      <c r="E16" s="138">
        <f t="shared" si="0"/>
        <v>989</v>
      </c>
      <c r="F16" s="11"/>
      <c r="G16" s="138">
        <f t="shared" si="1"/>
        <v>989</v>
      </c>
      <c r="H16" s="11"/>
      <c r="I16" s="138">
        <f>G16+H16</f>
        <v>989</v>
      </c>
      <c r="J16" s="86">
        <v>85.61</v>
      </c>
      <c r="K16" s="153">
        <f t="shared" si="3"/>
        <v>1074.6099999999999</v>
      </c>
    </row>
    <row r="17" spans="1:11" x14ac:dyDescent="0.3">
      <c r="A17" s="135">
        <v>10</v>
      </c>
      <c r="B17" s="126" t="s">
        <v>1257</v>
      </c>
      <c r="C17" s="132">
        <v>574.20000000000005</v>
      </c>
      <c r="D17" s="11"/>
      <c r="E17" s="138">
        <f t="shared" si="0"/>
        <v>574.20000000000005</v>
      </c>
      <c r="F17" s="11">
        <v>215</v>
      </c>
      <c r="G17" s="138">
        <f t="shared" si="1"/>
        <v>789.2</v>
      </c>
      <c r="H17" s="11">
        <v>451</v>
      </c>
      <c r="I17" s="138">
        <f t="shared" si="2"/>
        <v>1240.2</v>
      </c>
      <c r="J17" s="80"/>
      <c r="K17" s="153">
        <f t="shared" si="3"/>
        <v>1240.2</v>
      </c>
    </row>
    <row r="18" spans="1:11" x14ac:dyDescent="0.3">
      <c r="A18" s="135">
        <v>11</v>
      </c>
      <c r="B18" s="126" t="s">
        <v>1258</v>
      </c>
      <c r="C18" s="132">
        <v>485</v>
      </c>
      <c r="D18" s="11"/>
      <c r="E18" s="138">
        <f t="shared" si="0"/>
        <v>485</v>
      </c>
      <c r="F18" s="11"/>
      <c r="G18" s="138">
        <f t="shared" si="1"/>
        <v>485</v>
      </c>
      <c r="H18" s="11"/>
      <c r="I18" s="138">
        <f t="shared" si="2"/>
        <v>485</v>
      </c>
      <c r="J18" s="80"/>
      <c r="K18" s="153">
        <f t="shared" si="3"/>
        <v>485</v>
      </c>
    </row>
    <row r="19" spans="1:11" x14ac:dyDescent="0.3">
      <c r="A19" s="135">
        <v>12</v>
      </c>
      <c r="B19" s="126" t="s">
        <v>1259</v>
      </c>
      <c r="C19" s="132">
        <v>580</v>
      </c>
      <c r="D19" s="11"/>
      <c r="E19" s="138">
        <f t="shared" si="0"/>
        <v>580</v>
      </c>
      <c r="F19" s="11"/>
      <c r="G19" s="138">
        <f t="shared" si="1"/>
        <v>580</v>
      </c>
      <c r="H19" s="11"/>
      <c r="I19" s="138">
        <f t="shared" si="2"/>
        <v>580</v>
      </c>
      <c r="J19" s="80"/>
      <c r="K19" s="153">
        <f t="shared" si="3"/>
        <v>580</v>
      </c>
    </row>
    <row r="20" spans="1:11" x14ac:dyDescent="0.3">
      <c r="A20" s="135">
        <v>13</v>
      </c>
      <c r="B20" s="126" t="s">
        <v>1260</v>
      </c>
      <c r="C20" s="132">
        <v>230</v>
      </c>
      <c r="D20" s="11"/>
      <c r="E20" s="138">
        <f t="shared" si="0"/>
        <v>230</v>
      </c>
      <c r="F20" s="11"/>
      <c r="G20" s="138">
        <f t="shared" si="1"/>
        <v>230</v>
      </c>
      <c r="H20" s="11"/>
      <c r="I20" s="138">
        <f t="shared" si="2"/>
        <v>230</v>
      </c>
      <c r="J20" s="80"/>
      <c r="K20" s="153">
        <f t="shared" si="3"/>
        <v>230</v>
      </c>
    </row>
    <row r="21" spans="1:11" x14ac:dyDescent="0.3">
      <c r="A21" s="135">
        <v>14</v>
      </c>
      <c r="B21" s="126" t="s">
        <v>1261</v>
      </c>
      <c r="C21" s="132">
        <v>729</v>
      </c>
      <c r="D21" s="11"/>
      <c r="E21" s="138">
        <f t="shared" si="0"/>
        <v>729</v>
      </c>
      <c r="F21" s="11"/>
      <c r="G21" s="138">
        <f t="shared" si="1"/>
        <v>729</v>
      </c>
      <c r="H21" s="11"/>
      <c r="I21" s="138">
        <f t="shared" si="2"/>
        <v>729</v>
      </c>
      <c r="J21" s="80"/>
      <c r="K21" s="153">
        <f t="shared" si="3"/>
        <v>729</v>
      </c>
    </row>
    <row r="22" spans="1:11" x14ac:dyDescent="0.3">
      <c r="A22" s="135">
        <v>15</v>
      </c>
      <c r="B22" s="126" t="s">
        <v>1262</v>
      </c>
      <c r="C22" s="132">
        <v>600</v>
      </c>
      <c r="D22" s="11"/>
      <c r="E22" s="138">
        <f t="shared" si="0"/>
        <v>600</v>
      </c>
      <c r="F22" s="11"/>
      <c r="G22" s="138">
        <f t="shared" si="1"/>
        <v>600</v>
      </c>
      <c r="H22" s="11"/>
      <c r="I22" s="138">
        <f t="shared" si="2"/>
        <v>600</v>
      </c>
      <c r="J22" s="134">
        <v>107.69</v>
      </c>
      <c r="K22" s="153">
        <f t="shared" si="3"/>
        <v>707.69</v>
      </c>
    </row>
    <row r="23" spans="1:11" x14ac:dyDescent="0.3">
      <c r="A23" s="135">
        <v>16</v>
      </c>
      <c r="B23" s="126" t="s">
        <v>1263</v>
      </c>
      <c r="C23" s="132">
        <v>128</v>
      </c>
      <c r="D23" s="11"/>
      <c r="E23" s="138">
        <f t="shared" si="0"/>
        <v>128</v>
      </c>
      <c r="F23" s="11"/>
      <c r="G23" s="138">
        <f t="shared" si="1"/>
        <v>128</v>
      </c>
      <c r="H23" s="11"/>
      <c r="I23" s="138">
        <f t="shared" si="2"/>
        <v>128</v>
      </c>
      <c r="J23" s="80"/>
      <c r="K23" s="153">
        <f t="shared" si="3"/>
        <v>128</v>
      </c>
    </row>
    <row r="24" spans="1:11" x14ac:dyDescent="0.3">
      <c r="A24" s="137"/>
      <c r="B24" s="131" t="s">
        <v>1264</v>
      </c>
      <c r="C24" s="151">
        <f>SUM(C8:C23)</f>
        <v>7050.2</v>
      </c>
      <c r="D24" s="151">
        <f t="shared" ref="D24:I24" si="4">SUM(D8:D23)</f>
        <v>2384.9</v>
      </c>
      <c r="E24" s="151">
        <f t="shared" si="4"/>
        <v>9435.0999999999985</v>
      </c>
      <c r="F24" s="151">
        <f t="shared" si="4"/>
        <v>1832.1</v>
      </c>
      <c r="G24" s="151">
        <f t="shared" si="4"/>
        <v>11267.2</v>
      </c>
      <c r="H24" s="151">
        <f t="shared" si="4"/>
        <v>1511</v>
      </c>
      <c r="I24" s="151">
        <f t="shared" si="4"/>
        <v>12778.2</v>
      </c>
      <c r="J24" s="155">
        <f>J9+J16+J22</f>
        <v>241.3</v>
      </c>
      <c r="K24" s="154">
        <f>I24+J24</f>
        <v>13019.5</v>
      </c>
    </row>
  </sheetData>
  <mergeCells count="6">
    <mergeCell ref="I6:K6"/>
    <mergeCell ref="A4:E4"/>
    <mergeCell ref="A1:K1"/>
    <mergeCell ref="A2:K2"/>
    <mergeCell ref="A3:K3"/>
    <mergeCell ref="A5:K5"/>
  </mergeCells>
  <pageMargins left="1.1811023622047245" right="0.39370078740157483" top="0.78740157480314965" bottom="0.78740157480314965" header="0.31496062992125984" footer="0.31496062992125984"/>
  <pageSetup paperSize="9" scale="50"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0"/>
  <sheetViews>
    <sheetView view="pageBreakPreview" zoomScale="80" zoomScaleNormal="100" zoomScaleSheetLayoutView="80" workbookViewId="0">
      <selection sqref="A1:C1048576"/>
    </sheetView>
  </sheetViews>
  <sheetFormatPr defaultColWidth="8.85546875" defaultRowHeight="15" x14ac:dyDescent="0.25"/>
  <cols>
    <col min="1" max="1" width="8.85546875" style="244"/>
    <col min="2" max="2" width="40.42578125" style="244" customWidth="1"/>
    <col min="3" max="3" width="26.140625" style="244" customWidth="1"/>
    <col min="4" max="16384" width="8.85546875" style="244"/>
  </cols>
  <sheetData>
    <row r="2" spans="1:20" s="160" customFormat="1" ht="64.5" customHeight="1" x14ac:dyDescent="0.25">
      <c r="A2" s="281" t="s">
        <v>1318</v>
      </c>
      <c r="B2" s="281"/>
      <c r="C2" s="281"/>
    </row>
    <row r="3" spans="1:20" ht="48.75" customHeight="1" x14ac:dyDescent="0.25">
      <c r="A3" s="281" t="s">
        <v>1244</v>
      </c>
      <c r="B3" s="281"/>
      <c r="C3" s="281"/>
      <c r="D3" s="202"/>
      <c r="E3" s="202"/>
      <c r="F3" s="202"/>
      <c r="G3" s="202"/>
      <c r="H3" s="202"/>
      <c r="I3" s="202"/>
      <c r="J3" s="202"/>
      <c r="K3" s="202"/>
      <c r="L3" s="202"/>
      <c r="M3" s="202"/>
      <c r="N3" s="202"/>
      <c r="O3" s="202"/>
      <c r="P3" s="202"/>
      <c r="Q3" s="202"/>
      <c r="R3" s="202"/>
      <c r="S3" s="202"/>
      <c r="T3" s="202"/>
    </row>
    <row r="4" spans="1:20" ht="22.15" customHeight="1" x14ac:dyDescent="0.3">
      <c r="A4" s="343" t="s">
        <v>1290</v>
      </c>
      <c r="B4" s="343"/>
      <c r="C4" s="343"/>
    </row>
    <row r="5" spans="1:20" ht="13.15" customHeight="1" x14ac:dyDescent="0.25">
      <c r="A5" s="344" t="s">
        <v>1301</v>
      </c>
      <c r="B5" s="344"/>
      <c r="C5" s="344"/>
    </row>
    <row r="6" spans="1:20" ht="60.6" customHeight="1" x14ac:dyDescent="0.25">
      <c r="A6" s="344"/>
      <c r="B6" s="344"/>
      <c r="C6" s="344"/>
    </row>
    <row r="7" spans="1:20" ht="15.6" customHeight="1" x14ac:dyDescent="0.3">
      <c r="A7" s="26"/>
      <c r="B7" s="245"/>
      <c r="C7" s="246" t="s">
        <v>1096</v>
      </c>
    </row>
    <row r="8" spans="1:20" ht="25.9" customHeight="1" x14ac:dyDescent="0.25">
      <c r="A8" s="247" t="s">
        <v>1097</v>
      </c>
      <c r="B8" s="156" t="s">
        <v>1127</v>
      </c>
      <c r="C8" s="248" t="s">
        <v>578</v>
      </c>
    </row>
    <row r="9" spans="1:20" ht="15" customHeight="1" x14ac:dyDescent="0.25">
      <c r="A9" s="156">
        <v>1</v>
      </c>
      <c r="B9" s="249" t="s">
        <v>1230</v>
      </c>
      <c r="C9" s="49">
        <v>54747.28</v>
      </c>
    </row>
    <row r="10" spans="1:20" ht="15.75" x14ac:dyDescent="0.3">
      <c r="A10" s="51"/>
      <c r="B10" s="250" t="s">
        <v>1128</v>
      </c>
      <c r="C10" s="251">
        <f>SUM(C9:C9)</f>
        <v>54747.28</v>
      </c>
    </row>
  </sheetData>
  <mergeCells count="4">
    <mergeCell ref="A5:C6"/>
    <mergeCell ref="A4:C4"/>
    <mergeCell ref="A3:C3"/>
    <mergeCell ref="A2:C2"/>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0"/>
  <sheetViews>
    <sheetView view="pageBreakPreview" zoomScale="60" zoomScaleNormal="100" workbookViewId="0">
      <selection sqref="A1:C1048576"/>
    </sheetView>
  </sheetViews>
  <sheetFormatPr defaultColWidth="8.85546875" defaultRowHeight="15" x14ac:dyDescent="0.3"/>
  <cols>
    <col min="1" max="1" width="8.85546875" style="26"/>
    <col min="2" max="2" width="40.42578125" style="26" customWidth="1"/>
    <col min="3" max="3" width="26.140625" style="26" customWidth="1"/>
    <col min="4" max="16384" width="8.85546875" style="26"/>
  </cols>
  <sheetData>
    <row r="2" spans="1:20" s="160" customFormat="1" ht="75" customHeight="1" x14ac:dyDescent="0.25">
      <c r="A2" s="281" t="s">
        <v>1319</v>
      </c>
      <c r="B2" s="281"/>
      <c r="C2" s="281"/>
    </row>
    <row r="3" spans="1:20" ht="38.450000000000003" customHeight="1" x14ac:dyDescent="0.3">
      <c r="A3" s="281" t="s">
        <v>1291</v>
      </c>
      <c r="B3" s="281"/>
      <c r="C3" s="281"/>
      <c r="D3" s="202"/>
      <c r="E3" s="202"/>
      <c r="F3" s="202"/>
      <c r="G3" s="202"/>
      <c r="H3" s="202"/>
      <c r="I3" s="202"/>
      <c r="J3" s="202"/>
      <c r="K3" s="202"/>
      <c r="L3" s="202"/>
      <c r="M3" s="202"/>
      <c r="N3" s="202"/>
      <c r="O3" s="202"/>
      <c r="P3" s="202"/>
      <c r="Q3" s="202"/>
      <c r="R3" s="202"/>
      <c r="S3" s="202"/>
      <c r="T3" s="202"/>
    </row>
    <row r="4" spans="1:20" ht="22.15" customHeight="1" x14ac:dyDescent="0.3">
      <c r="A4" s="338" t="s">
        <v>1292</v>
      </c>
      <c r="B4" s="338"/>
      <c r="C4" s="338"/>
      <c r="D4" s="202"/>
      <c r="E4" s="202"/>
      <c r="F4" s="202"/>
      <c r="G4" s="202"/>
      <c r="H4" s="202"/>
      <c r="I4" s="202"/>
      <c r="J4" s="202"/>
      <c r="K4" s="202"/>
      <c r="L4" s="202"/>
      <c r="M4" s="202"/>
      <c r="N4" s="202"/>
      <c r="O4" s="202"/>
      <c r="P4" s="202"/>
      <c r="Q4" s="202"/>
      <c r="R4" s="202"/>
      <c r="S4" s="202"/>
      <c r="T4" s="202"/>
    </row>
    <row r="5" spans="1:20" ht="84" customHeight="1" x14ac:dyDescent="0.3">
      <c r="A5" s="344" t="s">
        <v>1302</v>
      </c>
      <c r="B5" s="344"/>
      <c r="C5" s="344"/>
    </row>
    <row r="6" spans="1:20" ht="19.899999999999999" customHeight="1" x14ac:dyDescent="0.25">
      <c r="A6" s="256"/>
      <c r="B6" s="256"/>
      <c r="C6" s="256"/>
    </row>
    <row r="7" spans="1:20" ht="15.6" customHeight="1" x14ac:dyDescent="0.3">
      <c r="B7" s="245"/>
      <c r="C7" s="246" t="s">
        <v>1096</v>
      </c>
    </row>
    <row r="8" spans="1:20" ht="25.9" customHeight="1" x14ac:dyDescent="0.3">
      <c r="A8" s="247" t="s">
        <v>1097</v>
      </c>
      <c r="B8" s="156" t="s">
        <v>1127</v>
      </c>
      <c r="C8" s="248" t="s">
        <v>1131</v>
      </c>
    </row>
    <row r="9" spans="1:20" ht="15" customHeight="1" x14ac:dyDescent="0.3">
      <c r="A9" s="156">
        <v>1</v>
      </c>
      <c r="B9" s="249" t="s">
        <v>1230</v>
      </c>
      <c r="C9" s="253">
        <v>127743.7</v>
      </c>
    </row>
    <row r="10" spans="1:20" x14ac:dyDescent="0.3">
      <c r="A10" s="51"/>
      <c r="B10" s="250" t="s">
        <v>1128</v>
      </c>
      <c r="C10" s="254">
        <f>SUM(C9:C9)</f>
        <v>127743.7</v>
      </c>
    </row>
  </sheetData>
  <mergeCells count="4">
    <mergeCell ref="A3:C3"/>
    <mergeCell ref="A5:C5"/>
    <mergeCell ref="A2:C2"/>
    <mergeCell ref="A4:C4"/>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T9"/>
  <sheetViews>
    <sheetView tabSelected="1" view="pageBreakPreview" zoomScale="60" zoomScaleNormal="90" workbookViewId="0">
      <selection activeCell="A7" sqref="A1:D1048576"/>
    </sheetView>
  </sheetViews>
  <sheetFormatPr defaultColWidth="8.85546875" defaultRowHeight="15" x14ac:dyDescent="0.25"/>
  <cols>
    <col min="1" max="1" width="8.85546875" style="244"/>
    <col min="2" max="2" width="40.42578125" style="244" customWidth="1"/>
    <col min="3" max="3" width="22.5703125" style="244" customWidth="1"/>
    <col min="4" max="4" width="18.140625" style="244" customWidth="1"/>
    <col min="5" max="16384" width="8.85546875" style="244"/>
  </cols>
  <sheetData>
    <row r="1" spans="1:20" s="160" customFormat="1" ht="57" customHeight="1" x14ac:dyDescent="0.25">
      <c r="A1" s="281" t="s">
        <v>1320</v>
      </c>
      <c r="B1" s="281"/>
      <c r="C1" s="281"/>
      <c r="D1" s="281"/>
    </row>
    <row r="2" spans="1:20" s="26" customFormat="1" ht="47.45" customHeight="1" x14ac:dyDescent="0.3">
      <c r="A2" s="281" t="s">
        <v>1291</v>
      </c>
      <c r="B2" s="281"/>
      <c r="C2" s="281"/>
      <c r="D2" s="281"/>
      <c r="E2" s="202"/>
      <c r="F2" s="202"/>
      <c r="G2" s="202"/>
      <c r="H2" s="202"/>
      <c r="I2" s="202"/>
      <c r="J2" s="202"/>
      <c r="K2" s="202"/>
      <c r="L2" s="202"/>
      <c r="M2" s="202"/>
      <c r="N2" s="202"/>
      <c r="O2" s="202"/>
      <c r="P2" s="202"/>
      <c r="Q2" s="202"/>
      <c r="R2" s="202"/>
      <c r="S2" s="202"/>
      <c r="T2" s="202"/>
    </row>
    <row r="3" spans="1:20" s="26" customFormat="1" ht="22.15" customHeight="1" x14ac:dyDescent="0.3">
      <c r="A3" s="338" t="s">
        <v>1293</v>
      </c>
      <c r="B3" s="338"/>
      <c r="C3" s="338"/>
      <c r="D3" s="338"/>
      <c r="E3" s="202"/>
      <c r="F3" s="202"/>
      <c r="G3" s="202"/>
      <c r="H3" s="202"/>
      <c r="I3" s="202"/>
      <c r="J3" s="202"/>
      <c r="K3" s="202"/>
      <c r="L3" s="202"/>
      <c r="M3" s="202"/>
      <c r="N3" s="202"/>
      <c r="O3" s="202"/>
      <c r="P3" s="202"/>
      <c r="Q3" s="202"/>
      <c r="R3" s="202"/>
      <c r="S3" s="202"/>
      <c r="T3" s="202"/>
    </row>
    <row r="4" spans="1:20" ht="15.75" customHeight="1" x14ac:dyDescent="0.25">
      <c r="A4" s="344" t="s">
        <v>1294</v>
      </c>
      <c r="B4" s="344"/>
      <c r="C4" s="344"/>
      <c r="D4" s="344"/>
    </row>
    <row r="5" spans="1:20" ht="57" customHeight="1" x14ac:dyDescent="0.25">
      <c r="A5" s="344"/>
      <c r="B5" s="344"/>
      <c r="C5" s="344"/>
      <c r="D5" s="344"/>
    </row>
    <row r="6" spans="1:20" ht="22.9" customHeight="1" x14ac:dyDescent="0.25">
      <c r="A6" s="354" t="s">
        <v>1096</v>
      </c>
      <c r="B6" s="354"/>
      <c r="C6" s="354"/>
      <c r="D6" s="354"/>
    </row>
    <row r="7" spans="1:20" ht="46.9" customHeight="1" x14ac:dyDescent="0.25">
      <c r="A7" s="247" t="s">
        <v>1097</v>
      </c>
      <c r="B7" s="156" t="s">
        <v>1127</v>
      </c>
      <c r="C7" s="248" t="s">
        <v>1131</v>
      </c>
      <c r="D7" s="231" t="s">
        <v>1132</v>
      </c>
    </row>
    <row r="8" spans="1:20" x14ac:dyDescent="0.25">
      <c r="A8" s="156">
        <v>1</v>
      </c>
      <c r="B8" s="249" t="s">
        <v>1230</v>
      </c>
      <c r="C8" s="253">
        <v>5665.8</v>
      </c>
      <c r="D8" s="253">
        <v>13220.3</v>
      </c>
    </row>
    <row r="9" spans="1:20" ht="15.75" x14ac:dyDescent="0.3">
      <c r="A9" s="51"/>
      <c r="B9" s="250" t="s">
        <v>1128</v>
      </c>
      <c r="C9" s="254">
        <f>SUM(C8:C8)</f>
        <v>5665.8</v>
      </c>
      <c r="D9" s="255">
        <f>D8</f>
        <v>13220.3</v>
      </c>
    </row>
  </sheetData>
  <mergeCells count="5">
    <mergeCell ref="A2:D2"/>
    <mergeCell ref="A3:D3"/>
    <mergeCell ref="A4:D5"/>
    <mergeCell ref="A6:D6"/>
    <mergeCell ref="A1:D1"/>
  </mergeCells>
  <pageMargins left="1.1811023622047245" right="0.39370078740157483" top="0.78740157480314965" bottom="0.78740157480314965" header="0.31496062992125984" footer="0.31496062992125984"/>
  <pageSetup paperSize="9" scale="9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
  <sheetViews>
    <sheetView view="pageBreakPreview" zoomScale="60" zoomScaleNormal="100" workbookViewId="0">
      <selection activeCell="AL27" sqref="AL27"/>
    </sheetView>
  </sheetViews>
  <sheetFormatPr defaultColWidth="8.85546875" defaultRowHeight="45.6" customHeight="1" x14ac:dyDescent="0.25"/>
  <cols>
    <col min="1" max="1" width="8.85546875" style="244"/>
    <col min="2" max="2" width="40.42578125" style="244" customWidth="1"/>
    <col min="3" max="3" width="26.140625" style="244" customWidth="1"/>
    <col min="4" max="4" width="8.85546875" style="244"/>
    <col min="5" max="5" width="0.28515625" style="244" customWidth="1"/>
    <col min="6" max="20" width="8.85546875" style="244" hidden="1" customWidth="1"/>
    <col min="21" max="16384" width="8.85546875" style="244"/>
  </cols>
  <sheetData>
    <row r="1" spans="1:24" s="26" customFormat="1" ht="15" x14ac:dyDescent="0.3"/>
    <row r="2" spans="1:24" s="160" customFormat="1" ht="75" customHeight="1" x14ac:dyDescent="0.25">
      <c r="A2" s="281" t="s">
        <v>1314</v>
      </c>
      <c r="B2" s="281"/>
      <c r="C2" s="281"/>
    </row>
    <row r="3" spans="1:24" s="26" customFormat="1" ht="56.45" customHeight="1" x14ac:dyDescent="0.3">
      <c r="A3" s="338" t="s">
        <v>1291</v>
      </c>
      <c r="B3" s="338"/>
      <c r="C3" s="338"/>
      <c r="D3" s="160"/>
      <c r="E3" s="202"/>
      <c r="F3" s="202"/>
      <c r="G3" s="202"/>
      <c r="H3" s="202"/>
      <c r="I3" s="202"/>
      <c r="J3" s="202"/>
      <c r="K3" s="202"/>
      <c r="L3" s="202"/>
      <c r="M3" s="202"/>
      <c r="N3" s="202"/>
      <c r="O3" s="202"/>
      <c r="P3" s="202"/>
      <c r="Q3" s="202"/>
      <c r="R3" s="202"/>
      <c r="S3" s="202"/>
      <c r="T3" s="202"/>
    </row>
    <row r="4" spans="1:24" s="26" customFormat="1" ht="22.15" customHeight="1" x14ac:dyDescent="0.3">
      <c r="A4" s="338" t="s">
        <v>1300</v>
      </c>
      <c r="B4" s="338"/>
      <c r="C4" s="338"/>
      <c r="D4" s="258"/>
      <c r="E4" s="202"/>
      <c r="F4" s="202"/>
      <c r="G4" s="202"/>
      <c r="H4" s="202"/>
      <c r="I4" s="202"/>
      <c r="J4" s="202"/>
      <c r="K4" s="202"/>
      <c r="L4" s="202"/>
      <c r="M4" s="202"/>
      <c r="N4" s="202"/>
      <c r="O4" s="202"/>
      <c r="P4" s="202"/>
      <c r="Q4" s="202"/>
      <c r="R4" s="202"/>
      <c r="S4" s="202"/>
      <c r="T4" s="202"/>
    </row>
    <row r="5" spans="1:24" ht="68.45" customHeight="1" x14ac:dyDescent="0.25">
      <c r="A5" s="344" t="s">
        <v>1295</v>
      </c>
      <c r="B5" s="344"/>
      <c r="C5" s="344"/>
    </row>
    <row r="6" spans="1:24" ht="18.600000000000001" customHeight="1" x14ac:dyDescent="0.3">
      <c r="A6" s="26"/>
      <c r="B6" s="245"/>
      <c r="C6" s="246" t="s">
        <v>1096</v>
      </c>
    </row>
    <row r="7" spans="1:24" ht="45.6" customHeight="1" x14ac:dyDescent="0.25">
      <c r="A7" s="247" t="s">
        <v>1097</v>
      </c>
      <c r="B7" s="156" t="s">
        <v>1127</v>
      </c>
      <c r="C7" s="248" t="s">
        <v>1131</v>
      </c>
    </row>
    <row r="8" spans="1:24" ht="15.6" customHeight="1" x14ac:dyDescent="0.25">
      <c r="A8" s="259">
        <v>1</v>
      </c>
      <c r="B8" s="260" t="s">
        <v>1249</v>
      </c>
      <c r="C8" s="261">
        <v>3897.2</v>
      </c>
    </row>
    <row r="9" spans="1:24" ht="23.45" customHeight="1" x14ac:dyDescent="0.25">
      <c r="A9" s="259">
        <v>2</v>
      </c>
      <c r="B9" s="260" t="s">
        <v>1250</v>
      </c>
      <c r="C9" s="261">
        <v>2336.4</v>
      </c>
    </row>
    <row r="10" spans="1:24" ht="25.9" customHeight="1" x14ac:dyDescent="0.25">
      <c r="A10" s="259">
        <v>3</v>
      </c>
      <c r="B10" s="260" t="s">
        <v>1253</v>
      </c>
      <c r="C10" s="261">
        <v>3897.2</v>
      </c>
    </row>
    <row r="11" spans="1:24" ht="22.9" customHeight="1" x14ac:dyDescent="0.25">
      <c r="A11" s="156">
        <v>4</v>
      </c>
      <c r="B11" s="260" t="s">
        <v>1230</v>
      </c>
      <c r="C11" s="262">
        <v>1869.2</v>
      </c>
    </row>
    <row r="12" spans="1:24" ht="25.9" customHeight="1" x14ac:dyDescent="0.3">
      <c r="A12" s="51"/>
      <c r="B12" s="250" t="s">
        <v>1128</v>
      </c>
      <c r="C12" s="251">
        <f>SUM(C8:C11)</f>
        <v>12000</v>
      </c>
    </row>
    <row r="13" spans="1:24" ht="45.6" customHeight="1" x14ac:dyDescent="0.3">
      <c r="X13" s="26"/>
    </row>
  </sheetData>
  <mergeCells count="4">
    <mergeCell ref="A3:C3"/>
    <mergeCell ref="A4:C4"/>
    <mergeCell ref="A5:C5"/>
    <mergeCell ref="A2:C2"/>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view="pageBreakPreview" zoomScale="190" zoomScaleNormal="100" zoomScaleSheetLayoutView="190" workbookViewId="0">
      <selection sqref="A1:C1048576"/>
    </sheetView>
  </sheetViews>
  <sheetFormatPr defaultColWidth="8.85546875" defaultRowHeight="15" x14ac:dyDescent="0.25"/>
  <cols>
    <col min="1" max="1" width="8.85546875" style="244"/>
    <col min="2" max="2" width="40.42578125" style="244" customWidth="1"/>
    <col min="3" max="4" width="26.140625" style="244" customWidth="1"/>
    <col min="5" max="16384" width="8.85546875" style="244"/>
  </cols>
  <sheetData>
    <row r="1" spans="1:20" s="26" customFormat="1" x14ac:dyDescent="0.3"/>
    <row r="2" spans="1:20" s="160" customFormat="1" ht="64.5" customHeight="1" x14ac:dyDescent="0.25">
      <c r="A2" s="281" t="s">
        <v>1315</v>
      </c>
      <c r="B2" s="281"/>
      <c r="C2" s="281"/>
    </row>
    <row r="3" spans="1:20" s="26" customFormat="1" ht="56.45" customHeight="1" x14ac:dyDescent="0.3">
      <c r="A3" s="338" t="s">
        <v>1291</v>
      </c>
      <c r="B3" s="338"/>
      <c r="C3" s="338"/>
      <c r="D3" s="160"/>
      <c r="E3" s="202"/>
      <c r="F3" s="202"/>
      <c r="G3" s="202"/>
      <c r="H3" s="202"/>
      <c r="I3" s="202"/>
      <c r="J3" s="202"/>
      <c r="K3" s="202"/>
      <c r="L3" s="202"/>
      <c r="M3" s="202"/>
      <c r="N3" s="202"/>
      <c r="O3" s="202"/>
      <c r="P3" s="202"/>
      <c r="Q3" s="202"/>
      <c r="R3" s="202"/>
      <c r="S3" s="202"/>
      <c r="T3" s="202"/>
    </row>
    <row r="4" spans="1:20" s="26" customFormat="1" ht="22.15" customHeight="1" x14ac:dyDescent="0.3">
      <c r="A4" s="338" t="s">
        <v>1303</v>
      </c>
      <c r="B4" s="338"/>
      <c r="C4" s="338"/>
      <c r="D4" s="258"/>
      <c r="E4" s="202"/>
      <c r="F4" s="202"/>
      <c r="G4" s="202"/>
      <c r="H4" s="202"/>
      <c r="I4" s="202"/>
      <c r="J4" s="202"/>
      <c r="K4" s="202"/>
      <c r="L4" s="202"/>
      <c r="M4" s="202"/>
      <c r="N4" s="202"/>
      <c r="O4" s="202"/>
      <c r="P4" s="202"/>
      <c r="Q4" s="202"/>
      <c r="R4" s="202"/>
      <c r="S4" s="202"/>
      <c r="T4" s="202"/>
    </row>
    <row r="5" spans="1:20" ht="68.45" customHeight="1" x14ac:dyDescent="0.25">
      <c r="A5" s="344" t="s">
        <v>1296</v>
      </c>
      <c r="B5" s="344"/>
      <c r="C5" s="344"/>
      <c r="D5" s="257"/>
    </row>
    <row r="6" spans="1:20" ht="18.600000000000001" customHeight="1" x14ac:dyDescent="0.3">
      <c r="A6" s="26"/>
      <c r="B6" s="245"/>
      <c r="C6" s="246" t="s">
        <v>1096</v>
      </c>
    </row>
    <row r="7" spans="1:20" ht="36.6" customHeight="1" x14ac:dyDescent="0.25">
      <c r="A7" s="247" t="s">
        <v>1097</v>
      </c>
      <c r="B7" s="156" t="s">
        <v>1127</v>
      </c>
      <c r="C7" s="263" t="s">
        <v>1131</v>
      </c>
      <c r="D7" s="264"/>
    </row>
    <row r="8" spans="1:20" ht="13.9" customHeight="1" x14ac:dyDescent="0.25">
      <c r="A8" s="259">
        <v>1</v>
      </c>
      <c r="B8" s="260" t="s">
        <v>1249</v>
      </c>
      <c r="C8" s="265">
        <v>272.8</v>
      </c>
      <c r="D8" s="264"/>
    </row>
    <row r="9" spans="1:20" ht="13.9" customHeight="1" x14ac:dyDescent="0.25">
      <c r="A9" s="259">
        <v>2</v>
      </c>
      <c r="B9" s="260" t="s">
        <v>1250</v>
      </c>
      <c r="C9" s="265">
        <v>163.6</v>
      </c>
      <c r="D9" s="264"/>
    </row>
    <row r="10" spans="1:20" ht="19.899999999999999" customHeight="1" x14ac:dyDescent="0.25">
      <c r="A10" s="259">
        <v>3</v>
      </c>
      <c r="B10" s="260" t="s">
        <v>1253</v>
      </c>
      <c r="C10" s="265">
        <v>272.8</v>
      </c>
      <c r="D10" s="264"/>
    </row>
    <row r="11" spans="1:20" ht="17.45" customHeight="1" x14ac:dyDescent="0.25">
      <c r="A11" s="156">
        <v>4</v>
      </c>
      <c r="B11" s="260" t="s">
        <v>1230</v>
      </c>
      <c r="C11" s="266">
        <v>130.80000000000001</v>
      </c>
      <c r="D11" s="267"/>
    </row>
    <row r="12" spans="1:20" ht="21.6" customHeight="1" x14ac:dyDescent="0.3">
      <c r="A12" s="51"/>
      <c r="B12" s="250" t="s">
        <v>1128</v>
      </c>
      <c r="C12" s="268">
        <f>SUM(C8:C11)</f>
        <v>840</v>
      </c>
      <c r="D12" s="269"/>
    </row>
    <row r="13" spans="1:20" ht="45.6" customHeight="1" x14ac:dyDescent="0.25"/>
    <row r="14" spans="1:20" ht="45.6" customHeight="1" x14ac:dyDescent="0.25"/>
  </sheetData>
  <mergeCells count="4">
    <mergeCell ref="A4:C4"/>
    <mergeCell ref="A3:C3"/>
    <mergeCell ref="A5:C5"/>
    <mergeCell ref="A2:C2"/>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Q55"/>
  <sheetViews>
    <sheetView view="pageBreakPreview" topLeftCell="A49" zoomScale="110" zoomScaleNormal="100" zoomScaleSheetLayoutView="110" workbookViewId="0">
      <selection sqref="A1:H1"/>
    </sheetView>
  </sheetViews>
  <sheetFormatPr defaultColWidth="9.140625" defaultRowHeight="15" outlineLevelCol="1" x14ac:dyDescent="0.3"/>
  <cols>
    <col min="1" max="1" width="26.28515625" style="1" customWidth="1"/>
    <col min="2" max="2" width="50.5703125" style="3" customWidth="1"/>
    <col min="3" max="4" width="15.5703125" style="94" hidden="1" customWidth="1" outlineLevel="1"/>
    <col min="5" max="5" width="15.5703125" style="94" customWidth="1" collapsed="1"/>
    <col min="6" max="6" width="16.7109375" style="94" hidden="1" customWidth="1" outlineLevel="1"/>
    <col min="7" max="7" width="17.5703125" style="1" hidden="1" customWidth="1" outlineLevel="1"/>
    <col min="8" max="8" width="18" style="93" customWidth="1" collapsed="1"/>
    <col min="9" max="9" width="10.7109375" style="93" bestFit="1" customWidth="1"/>
    <col min="10" max="16384" width="9.140625" style="1"/>
  </cols>
  <sheetData>
    <row r="1" spans="1:17" ht="58.5" customHeight="1" x14ac:dyDescent="0.3">
      <c r="A1" s="281" t="s">
        <v>1305</v>
      </c>
      <c r="B1" s="281"/>
      <c r="C1" s="281"/>
      <c r="D1" s="281"/>
      <c r="E1" s="281"/>
      <c r="F1" s="281"/>
      <c r="G1" s="281"/>
      <c r="H1" s="281"/>
      <c r="I1" s="160"/>
      <c r="J1" s="160"/>
      <c r="K1" s="160"/>
      <c r="L1" s="160"/>
      <c r="M1" s="160"/>
      <c r="N1" s="160"/>
      <c r="O1" s="160"/>
      <c r="P1" s="160"/>
      <c r="Q1" s="160"/>
    </row>
    <row r="2" spans="1:17" ht="53.45" customHeight="1" x14ac:dyDescent="0.3">
      <c r="A2" s="281" t="s">
        <v>1276</v>
      </c>
      <c r="B2" s="281"/>
      <c r="C2" s="281"/>
      <c r="D2" s="281"/>
      <c r="E2" s="281"/>
      <c r="F2" s="281"/>
      <c r="G2" s="281"/>
      <c r="H2" s="281"/>
      <c r="I2" s="160"/>
      <c r="J2" s="160"/>
      <c r="K2" s="160"/>
      <c r="L2" s="160"/>
      <c r="M2" s="160"/>
      <c r="N2" s="160"/>
      <c r="O2" s="160"/>
      <c r="P2" s="160"/>
      <c r="Q2" s="160"/>
    </row>
    <row r="3" spans="1:17" ht="60.75" customHeight="1" x14ac:dyDescent="0.3">
      <c r="A3" s="284" t="s">
        <v>1130</v>
      </c>
      <c r="B3" s="284"/>
      <c r="C3" s="284"/>
      <c r="D3" s="284"/>
      <c r="E3" s="284"/>
      <c r="F3" s="284"/>
      <c r="G3" s="284"/>
      <c r="H3" s="284"/>
    </row>
    <row r="4" spans="1:17" ht="13.15" customHeight="1" x14ac:dyDescent="0.3">
      <c r="H4" s="94" t="s">
        <v>56</v>
      </c>
    </row>
    <row r="5" spans="1:17" ht="33" customHeight="1" x14ac:dyDescent="0.3">
      <c r="A5" s="283" t="s">
        <v>24</v>
      </c>
      <c r="B5" s="283" t="s">
        <v>0</v>
      </c>
      <c r="C5" s="285" t="s">
        <v>1131</v>
      </c>
      <c r="D5" s="282" t="s">
        <v>892</v>
      </c>
      <c r="E5" s="283" t="s">
        <v>1286</v>
      </c>
      <c r="F5" s="283" t="s">
        <v>1132</v>
      </c>
      <c r="G5" s="282" t="s">
        <v>892</v>
      </c>
      <c r="H5" s="283" t="s">
        <v>1287</v>
      </c>
    </row>
    <row r="6" spans="1:17" x14ac:dyDescent="0.3">
      <c r="A6" s="283"/>
      <c r="B6" s="283"/>
      <c r="C6" s="285"/>
      <c r="D6" s="282"/>
      <c r="E6" s="283"/>
      <c r="F6" s="283"/>
      <c r="G6" s="282"/>
      <c r="H6" s="283"/>
    </row>
    <row r="7" spans="1:17" ht="8.4499999999999993" customHeight="1" x14ac:dyDescent="0.3">
      <c r="A7" s="283"/>
      <c r="B7" s="283"/>
      <c r="C7" s="285"/>
      <c r="D7" s="282"/>
      <c r="E7" s="283"/>
      <c r="F7" s="283"/>
      <c r="G7" s="282"/>
      <c r="H7" s="283"/>
    </row>
    <row r="8" spans="1:17" x14ac:dyDescent="0.3">
      <c r="A8" s="80"/>
      <c r="B8" s="95" t="s">
        <v>26</v>
      </c>
      <c r="C8" s="96">
        <f>C9+C32</f>
        <v>1087252.3</v>
      </c>
      <c r="D8" s="158">
        <f>D9+D32</f>
        <v>145409.5</v>
      </c>
      <c r="E8" s="96">
        <f>C8+D8</f>
        <v>1232661.8</v>
      </c>
      <c r="F8" s="96">
        <f>F9+F32</f>
        <v>1034887.2</v>
      </c>
      <c r="G8" s="158">
        <f>G9+G32</f>
        <v>13220.3</v>
      </c>
      <c r="H8" s="125">
        <f t="shared" ref="H8:H35" si="0">F8+G8</f>
        <v>1048107.5</v>
      </c>
    </row>
    <row r="9" spans="1:17" ht="18" customHeight="1" x14ac:dyDescent="0.3">
      <c r="A9" s="97" t="s">
        <v>27</v>
      </c>
      <c r="B9" s="4" t="s">
        <v>28</v>
      </c>
      <c r="C9" s="96">
        <f>C10+C12+C13+C17+C19+C20+C25+C27+C30+C31</f>
        <v>491170.10000000003</v>
      </c>
      <c r="D9" s="158">
        <f>D10+D12+D13+D17+D19+D20+D25+D27+D30+D31</f>
        <v>0</v>
      </c>
      <c r="E9" s="96">
        <f t="shared" ref="E9:E55" si="1">C9+D9</f>
        <v>491170.10000000003</v>
      </c>
      <c r="F9" s="96">
        <f>F10+F12+F13+F17+F19+F20+F25+F27+F30+F31</f>
        <v>508145.6</v>
      </c>
      <c r="G9" s="158">
        <f>G10+G12+G13+G17+G19+G20+G25+G27+G30+G31</f>
        <v>0</v>
      </c>
      <c r="H9" s="125">
        <f t="shared" si="0"/>
        <v>508145.6</v>
      </c>
    </row>
    <row r="10" spans="1:17" ht="20.25" customHeight="1" x14ac:dyDescent="0.3">
      <c r="A10" s="97" t="s">
        <v>29</v>
      </c>
      <c r="B10" s="4" t="s">
        <v>30</v>
      </c>
      <c r="C10" s="96">
        <f>C11</f>
        <v>296000</v>
      </c>
      <c r="D10" s="158">
        <f>D11</f>
        <v>0</v>
      </c>
      <c r="E10" s="96">
        <f t="shared" si="1"/>
        <v>296000</v>
      </c>
      <c r="F10" s="96">
        <f>F11</f>
        <v>308000</v>
      </c>
      <c r="G10" s="158">
        <f>G11</f>
        <v>0</v>
      </c>
      <c r="H10" s="125">
        <f t="shared" si="0"/>
        <v>308000</v>
      </c>
    </row>
    <row r="11" spans="1:17" x14ac:dyDescent="0.3">
      <c r="A11" s="98" t="s">
        <v>31</v>
      </c>
      <c r="B11" s="5" t="s">
        <v>3</v>
      </c>
      <c r="C11" s="99">
        <v>296000</v>
      </c>
      <c r="D11" s="91"/>
      <c r="E11" s="99">
        <f t="shared" si="1"/>
        <v>296000</v>
      </c>
      <c r="F11" s="100">
        <v>308000</v>
      </c>
      <c r="G11" s="139"/>
      <c r="H11" s="11">
        <f t="shared" si="0"/>
        <v>308000</v>
      </c>
    </row>
    <row r="12" spans="1:17" ht="40.5" customHeight="1" x14ac:dyDescent="0.3">
      <c r="A12" s="101" t="s">
        <v>32</v>
      </c>
      <c r="B12" s="4" t="s">
        <v>772</v>
      </c>
      <c r="C12" s="96">
        <v>45343.4</v>
      </c>
      <c r="D12" s="158"/>
      <c r="E12" s="96">
        <f t="shared" si="1"/>
        <v>45343.4</v>
      </c>
      <c r="F12" s="102">
        <v>47403.6</v>
      </c>
      <c r="G12" s="141"/>
      <c r="H12" s="125">
        <f t="shared" si="0"/>
        <v>47403.6</v>
      </c>
    </row>
    <row r="13" spans="1:17" ht="23.25" customHeight="1" x14ac:dyDescent="0.3">
      <c r="A13" s="97" t="s">
        <v>33</v>
      </c>
      <c r="B13" s="4" t="s">
        <v>34</v>
      </c>
      <c r="C13" s="96">
        <f>C14+C15+C16</f>
        <v>61613.3</v>
      </c>
      <c r="D13" s="158">
        <f>D14+D15+D16</f>
        <v>0</v>
      </c>
      <c r="E13" s="96">
        <f t="shared" si="1"/>
        <v>61613.3</v>
      </c>
      <c r="F13" s="96">
        <f>F14+F15+F16</f>
        <v>64029.3</v>
      </c>
      <c r="G13" s="158">
        <f>G14+G15+G16</f>
        <v>0</v>
      </c>
      <c r="H13" s="125">
        <f t="shared" si="0"/>
        <v>64029.3</v>
      </c>
    </row>
    <row r="14" spans="1:17" ht="35.25" customHeight="1" x14ac:dyDescent="0.3">
      <c r="A14" s="98" t="s">
        <v>773</v>
      </c>
      <c r="B14" s="5" t="s">
        <v>1</v>
      </c>
      <c r="C14" s="99">
        <v>56933.3</v>
      </c>
      <c r="D14" s="91"/>
      <c r="E14" s="99">
        <f t="shared" si="1"/>
        <v>56933.3</v>
      </c>
      <c r="F14" s="100">
        <v>59207.3</v>
      </c>
      <c r="G14" s="139"/>
      <c r="H14" s="11">
        <f t="shared" si="0"/>
        <v>59207.3</v>
      </c>
    </row>
    <row r="15" spans="1:17" ht="24" customHeight="1" x14ac:dyDescent="0.3">
      <c r="A15" s="98" t="s">
        <v>35</v>
      </c>
      <c r="B15" s="5" t="s">
        <v>36</v>
      </c>
      <c r="C15" s="99">
        <v>3120</v>
      </c>
      <c r="D15" s="91"/>
      <c r="E15" s="96">
        <f t="shared" si="1"/>
        <v>3120</v>
      </c>
      <c r="F15" s="100">
        <v>3200</v>
      </c>
      <c r="G15" s="139"/>
      <c r="H15" s="11">
        <f t="shared" si="0"/>
        <v>3200</v>
      </c>
    </row>
    <row r="16" spans="1:17" ht="29.45" customHeight="1" x14ac:dyDescent="0.3">
      <c r="A16" s="98" t="s">
        <v>37</v>
      </c>
      <c r="B16" s="5" t="s">
        <v>774</v>
      </c>
      <c r="C16" s="99">
        <v>1560</v>
      </c>
      <c r="D16" s="91"/>
      <c r="E16" s="96">
        <f t="shared" si="1"/>
        <v>1560</v>
      </c>
      <c r="F16" s="100">
        <v>1622</v>
      </c>
      <c r="G16" s="139"/>
      <c r="H16" s="11">
        <f t="shared" si="0"/>
        <v>1622</v>
      </c>
    </row>
    <row r="17" spans="1:8" ht="17.45" customHeight="1" x14ac:dyDescent="0.3">
      <c r="A17" s="97" t="s">
        <v>38</v>
      </c>
      <c r="B17" s="4" t="s">
        <v>39</v>
      </c>
      <c r="C17" s="96">
        <f>C18</f>
        <v>9500</v>
      </c>
      <c r="D17" s="158">
        <f>D18</f>
        <v>0</v>
      </c>
      <c r="E17" s="96">
        <f t="shared" si="1"/>
        <v>9500</v>
      </c>
      <c r="F17" s="96">
        <f>F18</f>
        <v>9500</v>
      </c>
      <c r="G17" s="158">
        <f>G18</f>
        <v>0</v>
      </c>
      <c r="H17" s="125">
        <f t="shared" si="0"/>
        <v>9500</v>
      </c>
    </row>
    <row r="18" spans="1:8" ht="15.6" customHeight="1" x14ac:dyDescent="0.3">
      <c r="A18" s="98" t="s">
        <v>40</v>
      </c>
      <c r="B18" s="5" t="s">
        <v>2</v>
      </c>
      <c r="C18" s="99">
        <v>9500</v>
      </c>
      <c r="D18" s="91"/>
      <c r="E18" s="99">
        <f t="shared" si="1"/>
        <v>9500</v>
      </c>
      <c r="F18" s="100">
        <v>9500</v>
      </c>
      <c r="G18" s="139"/>
      <c r="H18" s="11">
        <f t="shared" si="0"/>
        <v>9500</v>
      </c>
    </row>
    <row r="19" spans="1:8" ht="18" customHeight="1" x14ac:dyDescent="0.3">
      <c r="A19" s="97" t="s">
        <v>775</v>
      </c>
      <c r="B19" s="4" t="s">
        <v>41</v>
      </c>
      <c r="C19" s="96">
        <v>6000</v>
      </c>
      <c r="D19" s="158"/>
      <c r="E19" s="96">
        <f t="shared" si="1"/>
        <v>6000</v>
      </c>
      <c r="F19" s="102">
        <v>6000</v>
      </c>
      <c r="G19" s="141"/>
      <c r="H19" s="125">
        <f t="shared" si="0"/>
        <v>6000</v>
      </c>
    </row>
    <row r="20" spans="1:8" ht="40.9" customHeight="1" x14ac:dyDescent="0.3">
      <c r="A20" s="97" t="s">
        <v>42</v>
      </c>
      <c r="B20" s="4" t="s">
        <v>43</v>
      </c>
      <c r="C20" s="96">
        <f>C21+C22+C23+C24</f>
        <v>63985</v>
      </c>
      <c r="D20" s="158">
        <f>D21+D22+D23+D24</f>
        <v>0</v>
      </c>
      <c r="E20" s="96">
        <f t="shared" si="1"/>
        <v>63985</v>
      </c>
      <c r="F20" s="96">
        <f>F21+F22+F23+F24</f>
        <v>64246.5</v>
      </c>
      <c r="G20" s="158">
        <f>G21+G22+G23+G24</f>
        <v>0</v>
      </c>
      <c r="H20" s="125">
        <f t="shared" si="0"/>
        <v>64246.5</v>
      </c>
    </row>
    <row r="21" spans="1:8" ht="111" customHeight="1" x14ac:dyDescent="0.3">
      <c r="A21" s="98" t="s">
        <v>536</v>
      </c>
      <c r="B21" s="6" t="s">
        <v>953</v>
      </c>
      <c r="C21" s="99">
        <v>60010</v>
      </c>
      <c r="D21" s="91"/>
      <c r="E21" s="99">
        <f t="shared" si="1"/>
        <v>60010</v>
      </c>
      <c r="F21" s="100">
        <v>60010</v>
      </c>
      <c r="G21" s="139"/>
      <c r="H21" s="11">
        <f t="shared" si="0"/>
        <v>60010</v>
      </c>
    </row>
    <row r="22" spans="1:8" ht="105.75" customHeight="1" x14ac:dyDescent="0.3">
      <c r="A22" s="98" t="s">
        <v>8</v>
      </c>
      <c r="B22" s="6" t="s">
        <v>9</v>
      </c>
      <c r="C22" s="99">
        <v>2614</v>
      </c>
      <c r="D22" s="91"/>
      <c r="E22" s="99">
        <f t="shared" si="1"/>
        <v>2614</v>
      </c>
      <c r="F22" s="100">
        <v>2875.5</v>
      </c>
      <c r="G22" s="139"/>
      <c r="H22" s="11">
        <f t="shared" si="0"/>
        <v>2875.5</v>
      </c>
    </row>
    <row r="23" spans="1:8" ht="44.25" customHeight="1" x14ac:dyDescent="0.3">
      <c r="A23" s="98" t="s">
        <v>11</v>
      </c>
      <c r="B23" s="5" t="s">
        <v>4</v>
      </c>
      <c r="C23" s="99">
        <v>1047</v>
      </c>
      <c r="D23" s="91"/>
      <c r="E23" s="99">
        <f t="shared" si="1"/>
        <v>1047</v>
      </c>
      <c r="F23" s="100">
        <v>1047</v>
      </c>
      <c r="G23" s="139"/>
      <c r="H23" s="11">
        <f t="shared" si="0"/>
        <v>1047</v>
      </c>
    </row>
    <row r="24" spans="1:8" ht="79.5" customHeight="1" x14ac:dyDescent="0.3">
      <c r="A24" s="98" t="s">
        <v>12</v>
      </c>
      <c r="B24" s="5" t="s">
        <v>13</v>
      </c>
      <c r="C24" s="99">
        <v>314</v>
      </c>
      <c r="D24" s="91"/>
      <c r="E24" s="99">
        <f t="shared" si="1"/>
        <v>314</v>
      </c>
      <c r="F24" s="100">
        <v>314</v>
      </c>
      <c r="G24" s="139"/>
      <c r="H24" s="11">
        <f t="shared" si="0"/>
        <v>314</v>
      </c>
    </row>
    <row r="25" spans="1:8" ht="27" x14ac:dyDescent="0.3">
      <c r="A25" s="103" t="s">
        <v>776</v>
      </c>
      <c r="B25" s="4" t="s">
        <v>44</v>
      </c>
      <c r="C25" s="96">
        <f>C26</f>
        <v>600</v>
      </c>
      <c r="D25" s="158">
        <f>D26</f>
        <v>0</v>
      </c>
      <c r="E25" s="96">
        <f t="shared" si="1"/>
        <v>600</v>
      </c>
      <c r="F25" s="96">
        <f>F26</f>
        <v>600</v>
      </c>
      <c r="G25" s="158">
        <f>G26</f>
        <v>0</v>
      </c>
      <c r="H25" s="125">
        <f t="shared" si="0"/>
        <v>600</v>
      </c>
    </row>
    <row r="26" spans="1:8" ht="30" x14ac:dyDescent="0.3">
      <c r="A26" s="98" t="s">
        <v>45</v>
      </c>
      <c r="B26" s="5" t="s">
        <v>5</v>
      </c>
      <c r="C26" s="99">
        <v>600</v>
      </c>
      <c r="D26" s="91"/>
      <c r="E26" s="99">
        <f t="shared" si="1"/>
        <v>600</v>
      </c>
      <c r="F26" s="100">
        <v>600</v>
      </c>
      <c r="G26" s="139"/>
      <c r="H26" s="11">
        <f t="shared" si="0"/>
        <v>600</v>
      </c>
    </row>
    <row r="27" spans="1:8" ht="27" x14ac:dyDescent="0.3">
      <c r="A27" s="97" t="s">
        <v>46</v>
      </c>
      <c r="B27" s="4" t="s">
        <v>47</v>
      </c>
      <c r="C27" s="96">
        <f>C28+C29</f>
        <v>3478.4</v>
      </c>
      <c r="D27" s="158">
        <f>D28+D29</f>
        <v>0</v>
      </c>
      <c r="E27" s="96">
        <f t="shared" si="1"/>
        <v>3478.4</v>
      </c>
      <c r="F27" s="96">
        <f>F28+F29</f>
        <v>3716.2</v>
      </c>
      <c r="G27" s="158">
        <f>G28+G29</f>
        <v>0</v>
      </c>
      <c r="H27" s="125">
        <f t="shared" si="0"/>
        <v>3716.2</v>
      </c>
    </row>
    <row r="28" spans="1:8" ht="81.75" customHeight="1" x14ac:dyDescent="0.3">
      <c r="A28" s="98" t="s">
        <v>537</v>
      </c>
      <c r="B28" s="6" t="s">
        <v>7</v>
      </c>
      <c r="C28" s="99">
        <v>1100</v>
      </c>
      <c r="D28" s="91"/>
      <c r="E28" s="99">
        <f t="shared" si="1"/>
        <v>1100</v>
      </c>
      <c r="F28" s="100">
        <v>1100</v>
      </c>
      <c r="G28" s="139"/>
      <c r="H28" s="11">
        <f t="shared" si="0"/>
        <v>1100</v>
      </c>
    </row>
    <row r="29" spans="1:8" ht="60" x14ac:dyDescent="0.3">
      <c r="A29" s="98" t="s">
        <v>10</v>
      </c>
      <c r="B29" s="6" t="s">
        <v>6</v>
      </c>
      <c r="C29" s="99">
        <v>2378.4</v>
      </c>
      <c r="D29" s="91"/>
      <c r="E29" s="99">
        <f t="shared" si="1"/>
        <v>2378.4</v>
      </c>
      <c r="F29" s="100">
        <v>2616.1999999999998</v>
      </c>
      <c r="G29" s="139"/>
      <c r="H29" s="11">
        <f t="shared" si="0"/>
        <v>2616.1999999999998</v>
      </c>
    </row>
    <row r="30" spans="1:8" ht="20.25" customHeight="1" x14ac:dyDescent="0.3">
      <c r="A30" s="97" t="s">
        <v>48</v>
      </c>
      <c r="B30" s="4" t="s">
        <v>49</v>
      </c>
      <c r="C30" s="96">
        <v>4000</v>
      </c>
      <c r="D30" s="158"/>
      <c r="E30" s="96">
        <f t="shared" si="1"/>
        <v>4000</v>
      </c>
      <c r="F30" s="102">
        <v>4000</v>
      </c>
      <c r="G30" s="141"/>
      <c r="H30" s="125">
        <f t="shared" si="0"/>
        <v>4000</v>
      </c>
    </row>
    <row r="31" spans="1:8" ht="19.5" customHeight="1" x14ac:dyDescent="0.3">
      <c r="A31" s="97" t="s">
        <v>50</v>
      </c>
      <c r="B31" s="4" t="s">
        <v>777</v>
      </c>
      <c r="C31" s="96">
        <v>650</v>
      </c>
      <c r="D31" s="158"/>
      <c r="E31" s="96">
        <f t="shared" si="1"/>
        <v>650</v>
      </c>
      <c r="F31" s="102">
        <v>650</v>
      </c>
      <c r="G31" s="141"/>
      <c r="H31" s="125">
        <f t="shared" si="0"/>
        <v>650</v>
      </c>
    </row>
    <row r="32" spans="1:8" x14ac:dyDescent="0.3">
      <c r="A32" s="101" t="s">
        <v>51</v>
      </c>
      <c r="B32" s="4" t="s">
        <v>52</v>
      </c>
      <c r="C32" s="96">
        <f>C33</f>
        <v>596082.19999999995</v>
      </c>
      <c r="D32" s="158">
        <f>D33</f>
        <v>145409.5</v>
      </c>
      <c r="E32" s="96">
        <f t="shared" si="1"/>
        <v>741491.7</v>
      </c>
      <c r="F32" s="96">
        <f>F33</f>
        <v>526741.6</v>
      </c>
      <c r="G32" s="158">
        <f>G33</f>
        <v>13220.3</v>
      </c>
      <c r="H32" s="125">
        <f t="shared" si="0"/>
        <v>539961.9</v>
      </c>
    </row>
    <row r="33" spans="1:8" ht="48.75" customHeight="1" x14ac:dyDescent="0.3">
      <c r="A33" s="101" t="s">
        <v>53</v>
      </c>
      <c r="B33" s="4" t="s">
        <v>54</v>
      </c>
      <c r="C33" s="96">
        <f>C34+C42+C52+C36</f>
        <v>596082.19999999995</v>
      </c>
      <c r="D33" s="158">
        <f>D34+D42+D52+D36</f>
        <v>145409.5</v>
      </c>
      <c r="E33" s="96">
        <f t="shared" si="1"/>
        <v>741491.7</v>
      </c>
      <c r="F33" s="96">
        <f>F34+F42+F52+F36</f>
        <v>526741.6</v>
      </c>
      <c r="G33" s="158">
        <f>G34+G42+G52+G36</f>
        <v>13220.3</v>
      </c>
      <c r="H33" s="125">
        <f t="shared" si="0"/>
        <v>539961.9</v>
      </c>
    </row>
    <row r="34" spans="1:8" ht="25.5" x14ac:dyDescent="0.3">
      <c r="A34" s="101" t="s">
        <v>640</v>
      </c>
      <c r="B34" s="4" t="s">
        <v>778</v>
      </c>
      <c r="C34" s="96">
        <f>C35</f>
        <v>63956.800000000003</v>
      </c>
      <c r="D34" s="158">
        <f>D35</f>
        <v>0</v>
      </c>
      <c r="E34" s="96">
        <f t="shared" si="1"/>
        <v>63956.800000000003</v>
      </c>
      <c r="F34" s="96">
        <f>F35</f>
        <v>63956.800000000003</v>
      </c>
      <c r="G34" s="158">
        <f>G35</f>
        <v>0</v>
      </c>
      <c r="H34" s="125">
        <f t="shared" si="0"/>
        <v>63956.800000000003</v>
      </c>
    </row>
    <row r="35" spans="1:8" ht="32.25" customHeight="1" x14ac:dyDescent="0.3">
      <c r="A35" s="104" t="s">
        <v>624</v>
      </c>
      <c r="B35" s="5" t="s">
        <v>1133</v>
      </c>
      <c r="C35" s="99">
        <v>63956.800000000003</v>
      </c>
      <c r="D35" s="91"/>
      <c r="E35" s="99">
        <f t="shared" si="1"/>
        <v>63956.800000000003</v>
      </c>
      <c r="F35" s="100">
        <v>63956.800000000003</v>
      </c>
      <c r="G35" s="139"/>
      <c r="H35" s="11">
        <f t="shared" si="0"/>
        <v>63956.800000000003</v>
      </c>
    </row>
    <row r="36" spans="1:8" ht="42.75" customHeight="1" x14ac:dyDescent="0.3">
      <c r="A36" s="105" t="s">
        <v>641</v>
      </c>
      <c r="B36" s="4" t="s">
        <v>779</v>
      </c>
      <c r="C36" s="96">
        <f>C41+C39+C37+C38+C40</f>
        <v>1615.6</v>
      </c>
      <c r="D36" s="158">
        <f t="shared" ref="D36:H36" si="2">D41+D39+D37+D38+D40</f>
        <v>145409.5</v>
      </c>
      <c r="E36" s="158">
        <f>E41+E39+E37+E38+E40</f>
        <v>147025.1</v>
      </c>
      <c r="F36" s="158">
        <f t="shared" si="2"/>
        <v>1615.6</v>
      </c>
      <c r="G36" s="158">
        <f t="shared" si="2"/>
        <v>13220.3</v>
      </c>
      <c r="H36" s="158">
        <f t="shared" si="2"/>
        <v>14835.9</v>
      </c>
    </row>
    <row r="37" spans="1:8" ht="153" customHeight="1" x14ac:dyDescent="0.3">
      <c r="A37" s="42" t="s">
        <v>1271</v>
      </c>
      <c r="B37" s="35" t="s">
        <v>1020</v>
      </c>
      <c r="C37" s="96"/>
      <c r="D37" s="158">
        <v>127743.7</v>
      </c>
      <c r="E37" s="99">
        <f t="shared" si="1"/>
        <v>127743.7</v>
      </c>
      <c r="F37" s="96"/>
      <c r="G37" s="158"/>
      <c r="H37" s="11">
        <f t="shared" ref="H37:H38" si="3">F37+G37</f>
        <v>0</v>
      </c>
    </row>
    <row r="38" spans="1:8" ht="106.5" customHeight="1" x14ac:dyDescent="0.3">
      <c r="A38" s="42" t="s">
        <v>1272</v>
      </c>
      <c r="B38" s="35" t="s">
        <v>1273</v>
      </c>
      <c r="C38" s="96"/>
      <c r="D38" s="158">
        <v>5665.8</v>
      </c>
      <c r="E38" s="99">
        <f t="shared" si="1"/>
        <v>5665.8</v>
      </c>
      <c r="F38" s="96"/>
      <c r="G38" s="158">
        <v>13220.3</v>
      </c>
      <c r="H38" s="11">
        <f t="shared" si="3"/>
        <v>13220.3</v>
      </c>
    </row>
    <row r="39" spans="1:8" ht="66" customHeight="1" x14ac:dyDescent="0.3">
      <c r="A39" s="2" t="s">
        <v>865</v>
      </c>
      <c r="B39" s="5" t="s">
        <v>850</v>
      </c>
      <c r="C39" s="99">
        <v>315.60000000000002</v>
      </c>
      <c r="D39" s="91"/>
      <c r="E39" s="99">
        <f t="shared" si="1"/>
        <v>315.60000000000002</v>
      </c>
      <c r="F39" s="99">
        <v>315.60000000000002</v>
      </c>
      <c r="G39" s="91"/>
      <c r="H39" s="11">
        <f>F39+G39</f>
        <v>315.60000000000002</v>
      </c>
    </row>
    <row r="40" spans="1:8" ht="45.6" customHeight="1" x14ac:dyDescent="0.3">
      <c r="A40" s="2" t="s">
        <v>627</v>
      </c>
      <c r="B40" s="5" t="s">
        <v>1274</v>
      </c>
      <c r="C40" s="99"/>
      <c r="D40" s="91">
        <v>12000</v>
      </c>
      <c r="E40" s="99">
        <f t="shared" si="1"/>
        <v>12000</v>
      </c>
      <c r="F40" s="99"/>
      <c r="G40" s="91"/>
      <c r="H40" s="11"/>
    </row>
    <row r="41" spans="1:8" ht="35.25" customHeight="1" x14ac:dyDescent="0.3">
      <c r="A41" s="106" t="s">
        <v>642</v>
      </c>
      <c r="B41" s="5" t="s">
        <v>16</v>
      </c>
      <c r="C41" s="99">
        <v>1300</v>
      </c>
      <c r="D41" s="91"/>
      <c r="E41" s="99">
        <f t="shared" si="1"/>
        <v>1300</v>
      </c>
      <c r="F41" s="100">
        <v>1300</v>
      </c>
      <c r="G41" s="139"/>
      <c r="H41" s="11">
        <f t="shared" ref="H41:H55" si="4">F41+G41</f>
        <v>1300</v>
      </c>
    </row>
    <row r="42" spans="1:8" ht="33" customHeight="1" x14ac:dyDescent="0.3">
      <c r="A42" s="101" t="s">
        <v>643</v>
      </c>
      <c r="B42" s="4" t="s">
        <v>780</v>
      </c>
      <c r="C42" s="96">
        <f>C43+C44+C45+C46+C47+C48+C49+C51+C50</f>
        <v>425455.39999999997</v>
      </c>
      <c r="D42" s="158">
        <f>D43+D44+D45+D46+D47+D48+D49+D51+D50</f>
        <v>0</v>
      </c>
      <c r="E42" s="96">
        <f t="shared" si="1"/>
        <v>425455.39999999997</v>
      </c>
      <c r="F42" s="96">
        <f>F43+F44+F45+F46+F47+F48+F49+F51+F50</f>
        <v>357962.4</v>
      </c>
      <c r="G42" s="158">
        <f>G43+G44+G45+G46+G47+G48+G49+G51+G50</f>
        <v>0</v>
      </c>
      <c r="H42" s="125">
        <f t="shared" si="4"/>
        <v>357962.4</v>
      </c>
    </row>
    <row r="43" spans="1:8" ht="62.25" customHeight="1" x14ac:dyDescent="0.3">
      <c r="A43" s="104" t="s">
        <v>1047</v>
      </c>
      <c r="B43" s="5" t="s">
        <v>17</v>
      </c>
      <c r="C43" s="99">
        <v>2729.4</v>
      </c>
      <c r="D43" s="91"/>
      <c r="E43" s="99">
        <f t="shared" si="1"/>
        <v>2729.4</v>
      </c>
      <c r="F43" s="100">
        <v>2833</v>
      </c>
      <c r="G43" s="139"/>
      <c r="H43" s="11">
        <f t="shared" si="4"/>
        <v>2833</v>
      </c>
    </row>
    <row r="44" spans="1:8" ht="61.5" customHeight="1" x14ac:dyDescent="0.3">
      <c r="A44" s="107" t="s">
        <v>1134</v>
      </c>
      <c r="B44" s="108" t="s">
        <v>1135</v>
      </c>
      <c r="C44" s="99">
        <v>234.2</v>
      </c>
      <c r="D44" s="91"/>
      <c r="E44" s="99">
        <f t="shared" si="1"/>
        <v>234.2</v>
      </c>
      <c r="F44" s="100"/>
      <c r="G44" s="139"/>
      <c r="H44" s="11">
        <f t="shared" si="4"/>
        <v>0</v>
      </c>
    </row>
    <row r="45" spans="1:8" ht="88.15" customHeight="1" x14ac:dyDescent="0.3">
      <c r="A45" s="104" t="s">
        <v>645</v>
      </c>
      <c r="B45" s="5" t="s">
        <v>639</v>
      </c>
      <c r="C45" s="99">
        <v>145000</v>
      </c>
      <c r="D45" s="91"/>
      <c r="E45" s="99">
        <f t="shared" si="1"/>
        <v>145000</v>
      </c>
      <c r="F45" s="100">
        <v>130000</v>
      </c>
      <c r="G45" s="139"/>
      <c r="H45" s="11">
        <f t="shared" si="4"/>
        <v>130000</v>
      </c>
    </row>
    <row r="46" spans="1:8" ht="119.25" customHeight="1" x14ac:dyDescent="0.3">
      <c r="A46" s="104" t="s">
        <v>646</v>
      </c>
      <c r="B46" s="5" t="s">
        <v>1036</v>
      </c>
      <c r="C46" s="99">
        <v>250000</v>
      </c>
      <c r="D46" s="91"/>
      <c r="E46" s="99">
        <f t="shared" si="1"/>
        <v>250000</v>
      </c>
      <c r="F46" s="100">
        <v>200000</v>
      </c>
      <c r="G46" s="139"/>
      <c r="H46" s="11">
        <f t="shared" si="4"/>
        <v>200000</v>
      </c>
    </row>
    <row r="47" spans="1:8" ht="65.25" customHeight="1" x14ac:dyDescent="0.3">
      <c r="A47" s="104" t="s">
        <v>647</v>
      </c>
      <c r="B47" s="5" t="s">
        <v>18</v>
      </c>
      <c r="C47" s="99">
        <v>1296.5999999999999</v>
      </c>
      <c r="D47" s="91"/>
      <c r="E47" s="99">
        <f t="shared" si="1"/>
        <v>1296.5999999999999</v>
      </c>
      <c r="F47" s="100">
        <v>1196.4000000000001</v>
      </c>
      <c r="G47" s="139"/>
      <c r="H47" s="11">
        <f t="shared" si="4"/>
        <v>1196.4000000000001</v>
      </c>
    </row>
    <row r="48" spans="1:8" ht="59.45" customHeight="1" x14ac:dyDescent="0.3">
      <c r="A48" s="104" t="s">
        <v>648</v>
      </c>
      <c r="B48" s="5" t="s">
        <v>19</v>
      </c>
      <c r="C48" s="99">
        <v>16000</v>
      </c>
      <c r="D48" s="91"/>
      <c r="E48" s="99">
        <f t="shared" si="1"/>
        <v>16000</v>
      </c>
      <c r="F48" s="99">
        <v>15000</v>
      </c>
      <c r="G48" s="91"/>
      <c r="H48" s="11">
        <f t="shared" si="4"/>
        <v>15000</v>
      </c>
    </row>
    <row r="49" spans="1:8" ht="60" x14ac:dyDescent="0.3">
      <c r="A49" s="104" t="s">
        <v>649</v>
      </c>
      <c r="B49" s="5" t="s">
        <v>20</v>
      </c>
      <c r="C49" s="99">
        <v>5018.2</v>
      </c>
      <c r="D49" s="91"/>
      <c r="E49" s="99">
        <f t="shared" si="1"/>
        <v>5018.2</v>
      </c>
      <c r="F49" s="99">
        <v>4718</v>
      </c>
      <c r="G49" s="91"/>
      <c r="H49" s="11">
        <f t="shared" si="4"/>
        <v>4718</v>
      </c>
    </row>
    <row r="50" spans="1:8" ht="63.75" customHeight="1" x14ac:dyDescent="0.3">
      <c r="A50" s="104" t="s">
        <v>650</v>
      </c>
      <c r="B50" s="5" t="s">
        <v>21</v>
      </c>
      <c r="C50" s="99">
        <v>740</v>
      </c>
      <c r="D50" s="91"/>
      <c r="E50" s="99">
        <f t="shared" si="1"/>
        <v>740</v>
      </c>
      <c r="F50" s="99"/>
      <c r="G50" s="91"/>
      <c r="H50" s="11">
        <f t="shared" si="4"/>
        <v>0</v>
      </c>
    </row>
    <row r="51" spans="1:8" ht="107.25" customHeight="1" x14ac:dyDescent="0.3">
      <c r="A51" s="104" t="s">
        <v>651</v>
      </c>
      <c r="B51" s="5" t="s">
        <v>22</v>
      </c>
      <c r="C51" s="99">
        <v>4437</v>
      </c>
      <c r="D51" s="91"/>
      <c r="E51" s="99">
        <f t="shared" si="1"/>
        <v>4437</v>
      </c>
      <c r="F51" s="100">
        <v>4215</v>
      </c>
      <c r="G51" s="139"/>
      <c r="H51" s="11">
        <f t="shared" si="4"/>
        <v>4215</v>
      </c>
    </row>
    <row r="52" spans="1:8" ht="18" customHeight="1" x14ac:dyDescent="0.3">
      <c r="A52" s="109" t="s">
        <v>652</v>
      </c>
      <c r="B52" s="82" t="s">
        <v>55</v>
      </c>
      <c r="C52" s="96">
        <f>C53+C54+C55</f>
        <v>105054.39999999999</v>
      </c>
      <c r="D52" s="158">
        <f>D53+D54+D55</f>
        <v>0</v>
      </c>
      <c r="E52" s="96">
        <f t="shared" si="1"/>
        <v>105054.39999999999</v>
      </c>
      <c r="F52" s="96">
        <f>F53+F54+F55</f>
        <v>103206.8</v>
      </c>
      <c r="G52" s="158">
        <f>G53+G54+G55</f>
        <v>0</v>
      </c>
      <c r="H52" s="125">
        <f t="shared" si="4"/>
        <v>103206.8</v>
      </c>
    </row>
    <row r="53" spans="1:8" ht="76.900000000000006" customHeight="1" x14ac:dyDescent="0.3">
      <c r="A53" s="86" t="s">
        <v>653</v>
      </c>
      <c r="B53" s="6" t="s">
        <v>23</v>
      </c>
      <c r="C53" s="99">
        <v>3121.4</v>
      </c>
      <c r="D53" s="91"/>
      <c r="E53" s="99">
        <f t="shared" si="1"/>
        <v>3121.4</v>
      </c>
      <c r="F53" s="100">
        <v>3121.4</v>
      </c>
      <c r="G53" s="139"/>
      <c r="H53" s="11">
        <f t="shared" si="4"/>
        <v>3121.4</v>
      </c>
    </row>
    <row r="54" spans="1:8" ht="90" x14ac:dyDescent="0.3">
      <c r="A54" s="8" t="s">
        <v>853</v>
      </c>
      <c r="B54" s="13" t="s">
        <v>854</v>
      </c>
      <c r="C54" s="11">
        <v>43903.4</v>
      </c>
      <c r="D54" s="159"/>
      <c r="E54" s="99">
        <f>C54+D54</f>
        <v>43903.4</v>
      </c>
      <c r="F54" s="11">
        <v>43903.4</v>
      </c>
      <c r="G54" s="159"/>
      <c r="H54" s="11">
        <f t="shared" si="4"/>
        <v>43903.4</v>
      </c>
    </row>
    <row r="55" spans="1:8" ht="87.75" customHeight="1" x14ac:dyDescent="0.3">
      <c r="A55" s="8" t="s">
        <v>855</v>
      </c>
      <c r="B55" s="146" t="s">
        <v>856</v>
      </c>
      <c r="C55" s="11">
        <v>58029.599999999999</v>
      </c>
      <c r="D55" s="159"/>
      <c r="E55" s="99">
        <f t="shared" si="1"/>
        <v>58029.599999999999</v>
      </c>
      <c r="F55" s="11">
        <v>56182</v>
      </c>
      <c r="G55" s="159"/>
      <c r="H55" s="11">
        <f t="shared" si="4"/>
        <v>56182</v>
      </c>
    </row>
  </sheetData>
  <mergeCells count="11">
    <mergeCell ref="G5:G7"/>
    <mergeCell ref="H5:H7"/>
    <mergeCell ref="A3:H3"/>
    <mergeCell ref="A1:H1"/>
    <mergeCell ref="A5:A7"/>
    <mergeCell ref="B5:B7"/>
    <mergeCell ref="C5:C7"/>
    <mergeCell ref="D5:D7"/>
    <mergeCell ref="E5:E7"/>
    <mergeCell ref="F5:F7"/>
    <mergeCell ref="A2:H2"/>
  </mergeCells>
  <pageMargins left="1.1811023622047245" right="0.39370078740157483" top="0.78740157480314965" bottom="0.78740157480314965" header="0.31496062992125984" footer="0.31496062992125984"/>
  <pageSetup paperSize="9" scale="7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120"/>
  <sheetViews>
    <sheetView zoomScale="80" zoomScaleNormal="80" workbookViewId="0">
      <selection activeCell="A6" sqref="A1:C1048576"/>
    </sheetView>
  </sheetViews>
  <sheetFormatPr defaultColWidth="9.140625" defaultRowHeight="15" x14ac:dyDescent="0.3"/>
  <cols>
    <col min="1" max="1" width="9.85546875" style="24" customWidth="1"/>
    <col min="2" max="2" width="26.28515625" style="1" customWidth="1"/>
    <col min="3" max="3" width="70.85546875" style="3" customWidth="1"/>
    <col min="4" max="16384" width="9.140625" style="1"/>
  </cols>
  <sheetData>
    <row r="1" spans="1:3" ht="45.75" customHeight="1" x14ac:dyDescent="0.3">
      <c r="A1" s="290" t="s">
        <v>1306</v>
      </c>
      <c r="B1" s="290"/>
      <c r="C1" s="290"/>
    </row>
    <row r="2" spans="1:3" ht="56.25" customHeight="1" x14ac:dyDescent="0.3">
      <c r="A2" s="290" t="s">
        <v>936</v>
      </c>
      <c r="B2" s="290"/>
      <c r="C2" s="290"/>
    </row>
    <row r="3" spans="1:3" ht="55.9" customHeight="1" x14ac:dyDescent="0.3">
      <c r="A3" s="291" t="s">
        <v>937</v>
      </c>
      <c r="B3" s="291"/>
      <c r="C3" s="291"/>
    </row>
    <row r="4" spans="1:3" ht="16.899999999999999" customHeight="1" x14ac:dyDescent="0.3">
      <c r="A4" s="292" t="s">
        <v>938</v>
      </c>
      <c r="B4" s="293"/>
      <c r="C4" s="294" t="s">
        <v>939</v>
      </c>
    </row>
    <row r="5" spans="1:3" ht="16.899999999999999" customHeight="1" x14ac:dyDescent="0.3">
      <c r="A5" s="292" t="s">
        <v>940</v>
      </c>
      <c r="B5" s="293"/>
      <c r="C5" s="295"/>
    </row>
    <row r="6" spans="1:3" ht="48" customHeight="1" x14ac:dyDescent="0.3">
      <c r="A6" s="145" t="s">
        <v>941</v>
      </c>
      <c r="B6" s="147" t="s">
        <v>942</v>
      </c>
      <c r="C6" s="296"/>
    </row>
    <row r="7" spans="1:3" ht="17.45" customHeight="1" x14ac:dyDescent="0.3">
      <c r="A7" s="286">
        <v>522</v>
      </c>
      <c r="B7" s="288"/>
      <c r="C7" s="4" t="s">
        <v>943</v>
      </c>
    </row>
    <row r="8" spans="1:3" ht="17.45" customHeight="1" x14ac:dyDescent="0.3">
      <c r="A8" s="287"/>
      <c r="B8" s="289"/>
      <c r="C8" s="4" t="s">
        <v>944</v>
      </c>
    </row>
    <row r="9" spans="1:3" ht="96" customHeight="1" x14ac:dyDescent="0.3">
      <c r="A9" s="145">
        <v>522</v>
      </c>
      <c r="B9" s="275" t="s">
        <v>945</v>
      </c>
      <c r="C9" s="5" t="s">
        <v>946</v>
      </c>
    </row>
    <row r="10" spans="1:3" ht="96" customHeight="1" x14ac:dyDescent="0.3">
      <c r="A10" s="145">
        <v>522</v>
      </c>
      <c r="B10" s="275" t="s">
        <v>947</v>
      </c>
      <c r="C10" s="5" t="s">
        <v>946</v>
      </c>
    </row>
    <row r="11" spans="1:3" ht="33.6" customHeight="1" x14ac:dyDescent="0.3">
      <c r="A11" s="145">
        <v>522</v>
      </c>
      <c r="B11" s="275" t="s">
        <v>948</v>
      </c>
      <c r="C11" s="5" t="s">
        <v>949</v>
      </c>
    </row>
    <row r="12" spans="1:3" ht="33.6" customHeight="1" x14ac:dyDescent="0.3">
      <c r="A12" s="145">
        <v>522</v>
      </c>
      <c r="B12" s="275" t="s">
        <v>950</v>
      </c>
      <c r="C12" s="5" t="s">
        <v>949</v>
      </c>
    </row>
    <row r="13" spans="1:3" ht="62.25" customHeight="1" x14ac:dyDescent="0.3">
      <c r="A13" s="145">
        <v>522</v>
      </c>
      <c r="B13" s="275" t="s">
        <v>951</v>
      </c>
      <c r="C13" s="5" t="s">
        <v>952</v>
      </c>
    </row>
    <row r="14" spans="1:3" ht="78.75" customHeight="1" x14ac:dyDescent="0.3">
      <c r="A14" s="145">
        <v>522</v>
      </c>
      <c r="B14" s="275" t="s">
        <v>536</v>
      </c>
      <c r="C14" s="6" t="s">
        <v>953</v>
      </c>
    </row>
    <row r="15" spans="1:3" ht="78" customHeight="1" x14ac:dyDescent="0.3">
      <c r="A15" s="145">
        <v>522</v>
      </c>
      <c r="B15" s="275" t="s">
        <v>954</v>
      </c>
      <c r="C15" s="5" t="s">
        <v>955</v>
      </c>
    </row>
    <row r="16" spans="1:3" ht="75.75" customHeight="1" x14ac:dyDescent="0.3">
      <c r="A16" s="145">
        <v>522</v>
      </c>
      <c r="B16" s="275" t="s">
        <v>956</v>
      </c>
      <c r="C16" s="5" t="s">
        <v>957</v>
      </c>
    </row>
    <row r="17" spans="1:3" ht="29.25" customHeight="1" x14ac:dyDescent="0.3">
      <c r="A17" s="145">
        <v>522</v>
      </c>
      <c r="B17" s="275" t="s">
        <v>11</v>
      </c>
      <c r="C17" s="5" t="s">
        <v>4</v>
      </c>
    </row>
    <row r="18" spans="1:3" ht="137.25" customHeight="1" x14ac:dyDescent="0.3">
      <c r="A18" s="145">
        <v>522</v>
      </c>
      <c r="B18" s="275" t="s">
        <v>958</v>
      </c>
      <c r="C18" s="148" t="s">
        <v>959</v>
      </c>
    </row>
    <row r="19" spans="1:3" ht="48" customHeight="1" x14ac:dyDescent="0.3">
      <c r="A19" s="145">
        <v>522</v>
      </c>
      <c r="B19" s="275" t="s">
        <v>12</v>
      </c>
      <c r="C19" s="5" t="s">
        <v>13</v>
      </c>
    </row>
    <row r="20" spans="1:3" ht="94.5" customHeight="1" x14ac:dyDescent="0.3">
      <c r="A20" s="145">
        <v>522</v>
      </c>
      <c r="B20" s="275" t="s">
        <v>960</v>
      </c>
      <c r="C20" s="5" t="s">
        <v>961</v>
      </c>
    </row>
    <row r="21" spans="1:3" ht="78" customHeight="1" x14ac:dyDescent="0.3">
      <c r="A21" s="145">
        <v>522</v>
      </c>
      <c r="B21" s="275" t="s">
        <v>962</v>
      </c>
      <c r="C21" s="5" t="s">
        <v>963</v>
      </c>
    </row>
    <row r="22" spans="1:3" ht="45.75" customHeight="1" x14ac:dyDescent="0.3">
      <c r="A22" s="145">
        <v>522</v>
      </c>
      <c r="B22" s="275" t="s">
        <v>964</v>
      </c>
      <c r="C22" s="5" t="s">
        <v>965</v>
      </c>
    </row>
    <row r="23" spans="1:3" ht="29.45" customHeight="1" x14ac:dyDescent="0.3">
      <c r="A23" s="145">
        <v>522</v>
      </c>
      <c r="B23" s="275" t="s">
        <v>966</v>
      </c>
      <c r="C23" s="5" t="s">
        <v>967</v>
      </c>
    </row>
    <row r="24" spans="1:3" ht="73.900000000000006" customHeight="1" x14ac:dyDescent="0.3">
      <c r="A24" s="145">
        <v>522</v>
      </c>
      <c r="B24" s="275" t="s">
        <v>968</v>
      </c>
      <c r="C24" s="5" t="s">
        <v>969</v>
      </c>
    </row>
    <row r="25" spans="1:3" ht="93" customHeight="1" x14ac:dyDescent="0.3">
      <c r="A25" s="145">
        <v>522</v>
      </c>
      <c r="B25" s="275" t="s">
        <v>970</v>
      </c>
      <c r="C25" s="5" t="s">
        <v>971</v>
      </c>
    </row>
    <row r="26" spans="1:3" ht="79.5" customHeight="1" x14ac:dyDescent="0.3">
      <c r="A26" s="145">
        <v>522</v>
      </c>
      <c r="B26" s="275" t="s">
        <v>972</v>
      </c>
      <c r="C26" s="5" t="s">
        <v>973</v>
      </c>
    </row>
    <row r="27" spans="1:3" ht="91.5" customHeight="1" x14ac:dyDescent="0.3">
      <c r="A27" s="145">
        <v>522</v>
      </c>
      <c r="B27" s="275" t="s">
        <v>974</v>
      </c>
      <c r="C27" s="5" t="s">
        <v>975</v>
      </c>
    </row>
    <row r="28" spans="1:3" ht="48" customHeight="1" x14ac:dyDescent="0.3">
      <c r="A28" s="145">
        <v>522</v>
      </c>
      <c r="B28" s="275" t="s">
        <v>976</v>
      </c>
      <c r="C28" s="5" t="s">
        <v>977</v>
      </c>
    </row>
    <row r="29" spans="1:3" ht="48" customHeight="1" x14ac:dyDescent="0.3">
      <c r="A29" s="145">
        <v>522</v>
      </c>
      <c r="B29" s="275" t="s">
        <v>978</v>
      </c>
      <c r="C29" s="5" t="s">
        <v>979</v>
      </c>
    </row>
    <row r="30" spans="1:3" ht="61.5" customHeight="1" x14ac:dyDescent="0.3">
      <c r="A30" s="145">
        <v>522</v>
      </c>
      <c r="B30" s="275" t="s">
        <v>537</v>
      </c>
      <c r="C30" s="6" t="s">
        <v>7</v>
      </c>
    </row>
    <row r="31" spans="1:3" ht="93" customHeight="1" x14ac:dyDescent="0.3">
      <c r="A31" s="145">
        <v>522</v>
      </c>
      <c r="B31" s="275" t="s">
        <v>980</v>
      </c>
      <c r="C31" s="6" t="s">
        <v>981</v>
      </c>
    </row>
    <row r="32" spans="1:3" ht="63" customHeight="1" x14ac:dyDescent="0.3">
      <c r="A32" s="145">
        <v>522</v>
      </c>
      <c r="B32" s="275" t="s">
        <v>982</v>
      </c>
      <c r="C32" s="6" t="s">
        <v>983</v>
      </c>
    </row>
    <row r="33" spans="1:3" ht="76.5" customHeight="1" x14ac:dyDescent="0.3">
      <c r="A33" s="145">
        <v>522</v>
      </c>
      <c r="B33" s="275" t="s">
        <v>984</v>
      </c>
      <c r="C33" s="6" t="s">
        <v>985</v>
      </c>
    </row>
    <row r="34" spans="1:3" ht="73.5" customHeight="1" x14ac:dyDescent="0.3">
      <c r="A34" s="145">
        <v>522</v>
      </c>
      <c r="B34" s="275" t="s">
        <v>986</v>
      </c>
      <c r="C34" s="6" t="s">
        <v>987</v>
      </c>
    </row>
    <row r="35" spans="1:3" ht="59.45" customHeight="1" x14ac:dyDescent="0.3">
      <c r="A35" s="145">
        <v>522</v>
      </c>
      <c r="B35" s="275" t="s">
        <v>988</v>
      </c>
      <c r="C35" s="6" t="s">
        <v>989</v>
      </c>
    </row>
    <row r="36" spans="1:3" ht="106.5" customHeight="1" x14ac:dyDescent="0.3">
      <c r="A36" s="145">
        <v>522</v>
      </c>
      <c r="B36" s="275" t="s">
        <v>990</v>
      </c>
      <c r="C36" s="6" t="s">
        <v>991</v>
      </c>
    </row>
    <row r="37" spans="1:3" ht="75.75" customHeight="1" x14ac:dyDescent="0.3">
      <c r="A37" s="145">
        <v>522</v>
      </c>
      <c r="B37" s="275" t="s">
        <v>992</v>
      </c>
      <c r="C37" s="6" t="s">
        <v>993</v>
      </c>
    </row>
    <row r="38" spans="1:3" ht="59.25" customHeight="1" x14ac:dyDescent="0.3">
      <c r="A38" s="145">
        <v>522</v>
      </c>
      <c r="B38" s="275" t="s">
        <v>994</v>
      </c>
      <c r="C38" s="5" t="s">
        <v>995</v>
      </c>
    </row>
    <row r="39" spans="1:3" ht="18" customHeight="1" x14ac:dyDescent="0.3">
      <c r="A39" s="145">
        <v>522</v>
      </c>
      <c r="B39" s="147" t="s">
        <v>996</v>
      </c>
      <c r="C39" s="5" t="s">
        <v>997</v>
      </c>
    </row>
    <row r="40" spans="1:3" ht="105" customHeight="1" x14ac:dyDescent="0.3">
      <c r="A40" s="145">
        <v>522</v>
      </c>
      <c r="B40" s="275" t="s">
        <v>998</v>
      </c>
      <c r="C40" s="19" t="s">
        <v>999</v>
      </c>
    </row>
    <row r="41" spans="1:3" ht="28.5" customHeight="1" x14ac:dyDescent="0.3">
      <c r="A41" s="145">
        <v>522</v>
      </c>
      <c r="B41" s="275" t="s">
        <v>1000</v>
      </c>
      <c r="C41" s="20" t="s">
        <v>1001</v>
      </c>
    </row>
    <row r="42" spans="1:3" ht="30.75" customHeight="1" x14ac:dyDescent="0.3">
      <c r="A42" s="21">
        <v>543</v>
      </c>
      <c r="B42" s="148"/>
      <c r="C42" s="4" t="s">
        <v>14</v>
      </c>
    </row>
    <row r="43" spans="1:3" ht="45" customHeight="1" x14ac:dyDescent="0.3">
      <c r="A43" s="145">
        <v>543</v>
      </c>
      <c r="B43" s="147" t="s">
        <v>964</v>
      </c>
      <c r="C43" s="5" t="s">
        <v>965</v>
      </c>
    </row>
    <row r="44" spans="1:3" ht="31.9" customHeight="1" x14ac:dyDescent="0.3">
      <c r="A44" s="145">
        <v>543</v>
      </c>
      <c r="B44" s="147" t="s">
        <v>966</v>
      </c>
      <c r="C44" s="5" t="s">
        <v>967</v>
      </c>
    </row>
    <row r="45" spans="1:3" ht="19.149999999999999" customHeight="1" x14ac:dyDescent="0.3">
      <c r="A45" s="145">
        <v>543</v>
      </c>
      <c r="B45" s="147" t="s">
        <v>996</v>
      </c>
      <c r="C45" s="5" t="s">
        <v>997</v>
      </c>
    </row>
    <row r="46" spans="1:3" ht="32.25" customHeight="1" x14ac:dyDescent="0.3">
      <c r="A46" s="145">
        <v>543</v>
      </c>
      <c r="B46" s="147" t="s">
        <v>1000</v>
      </c>
      <c r="C46" s="5" t="s">
        <v>1001</v>
      </c>
    </row>
    <row r="47" spans="1:3" ht="29.25" customHeight="1" x14ac:dyDescent="0.3">
      <c r="A47" s="145">
        <v>543</v>
      </c>
      <c r="B47" s="147" t="s">
        <v>1002</v>
      </c>
      <c r="C47" s="5" t="s">
        <v>1003</v>
      </c>
    </row>
    <row r="48" spans="1:3" ht="29.25" customHeight="1" x14ac:dyDescent="0.3">
      <c r="A48" s="145">
        <v>543</v>
      </c>
      <c r="B48" s="147" t="s">
        <v>1004</v>
      </c>
      <c r="C48" s="5" t="s">
        <v>1005</v>
      </c>
    </row>
    <row r="49" spans="1:3" ht="28.9" customHeight="1" x14ac:dyDescent="0.3">
      <c r="A49" s="21">
        <v>544</v>
      </c>
      <c r="B49" s="148"/>
      <c r="C49" s="4" t="s">
        <v>15</v>
      </c>
    </row>
    <row r="50" spans="1:3" ht="81.75" customHeight="1" x14ac:dyDescent="0.3">
      <c r="A50" s="145">
        <v>544</v>
      </c>
      <c r="B50" s="275" t="s">
        <v>956</v>
      </c>
      <c r="C50" s="5" t="s">
        <v>957</v>
      </c>
    </row>
    <row r="51" spans="1:3" ht="46.5" customHeight="1" x14ac:dyDescent="0.3">
      <c r="A51" s="145">
        <v>544</v>
      </c>
      <c r="B51" s="275" t="s">
        <v>964</v>
      </c>
      <c r="C51" s="5" t="s">
        <v>965</v>
      </c>
    </row>
    <row r="52" spans="1:3" ht="31.15" customHeight="1" x14ac:dyDescent="0.3">
      <c r="A52" s="145">
        <v>544</v>
      </c>
      <c r="B52" s="275" t="s">
        <v>966</v>
      </c>
      <c r="C52" s="5" t="s">
        <v>967</v>
      </c>
    </row>
    <row r="53" spans="1:3" ht="16.5" customHeight="1" x14ac:dyDescent="0.3">
      <c r="A53" s="145">
        <v>544</v>
      </c>
      <c r="B53" s="275" t="s">
        <v>996</v>
      </c>
      <c r="C53" s="5" t="s">
        <v>997</v>
      </c>
    </row>
    <row r="54" spans="1:3" ht="34.5" customHeight="1" x14ac:dyDescent="0.3">
      <c r="A54" s="145">
        <v>544</v>
      </c>
      <c r="B54" s="275" t="s">
        <v>1000</v>
      </c>
      <c r="C54" s="5" t="s">
        <v>1001</v>
      </c>
    </row>
    <row r="55" spans="1:3" ht="30.75" customHeight="1" x14ac:dyDescent="0.3">
      <c r="A55" s="145">
        <v>544</v>
      </c>
      <c r="B55" s="275" t="s">
        <v>1002</v>
      </c>
      <c r="C55" s="5" t="s">
        <v>1003</v>
      </c>
    </row>
    <row r="56" spans="1:3" ht="29.45" customHeight="1" x14ac:dyDescent="0.3">
      <c r="A56" s="21">
        <v>547</v>
      </c>
      <c r="B56" s="148"/>
      <c r="C56" s="4" t="s">
        <v>440</v>
      </c>
    </row>
    <row r="57" spans="1:3" ht="29.45" customHeight="1" x14ac:dyDescent="0.3">
      <c r="A57" s="145">
        <v>547</v>
      </c>
      <c r="B57" s="275" t="s">
        <v>1006</v>
      </c>
      <c r="C57" s="5" t="s">
        <v>1007</v>
      </c>
    </row>
    <row r="58" spans="1:3" ht="121.5" customHeight="1" x14ac:dyDescent="0.3">
      <c r="A58" s="145">
        <v>547</v>
      </c>
      <c r="B58" s="275" t="s">
        <v>1008</v>
      </c>
      <c r="C58" s="5" t="s">
        <v>1009</v>
      </c>
    </row>
    <row r="59" spans="1:3" ht="109.5" customHeight="1" x14ac:dyDescent="0.3">
      <c r="A59" s="145">
        <v>547</v>
      </c>
      <c r="B59" s="275" t="s">
        <v>1010</v>
      </c>
      <c r="C59" s="5" t="s">
        <v>1011</v>
      </c>
    </row>
    <row r="60" spans="1:3" ht="201.75" customHeight="1" x14ac:dyDescent="0.3">
      <c r="A60" s="145">
        <v>547</v>
      </c>
      <c r="B60" s="275" t="s">
        <v>1012</v>
      </c>
      <c r="C60" s="5" t="s">
        <v>1013</v>
      </c>
    </row>
    <row r="61" spans="1:3" ht="59.45" customHeight="1" x14ac:dyDescent="0.3">
      <c r="A61" s="145">
        <v>547</v>
      </c>
      <c r="B61" s="275" t="s">
        <v>988</v>
      </c>
      <c r="C61" s="5" t="s">
        <v>989</v>
      </c>
    </row>
    <row r="62" spans="1:3" ht="19.899999999999999" customHeight="1" x14ac:dyDescent="0.3">
      <c r="A62" s="145">
        <v>547</v>
      </c>
      <c r="B62" s="275" t="s">
        <v>1014</v>
      </c>
      <c r="C62" s="5" t="s">
        <v>997</v>
      </c>
    </row>
    <row r="63" spans="1:3" ht="48" customHeight="1" x14ac:dyDescent="0.3">
      <c r="A63" s="145">
        <v>547</v>
      </c>
      <c r="B63" s="275" t="s">
        <v>624</v>
      </c>
      <c r="C63" s="5" t="s">
        <v>847</v>
      </c>
    </row>
    <row r="64" spans="1:3" ht="29.45" customHeight="1" x14ac:dyDescent="0.3">
      <c r="A64" s="145">
        <v>547</v>
      </c>
      <c r="B64" s="275" t="s">
        <v>625</v>
      </c>
      <c r="C64" s="5" t="s">
        <v>628</v>
      </c>
    </row>
    <row r="65" spans="1:3" ht="29.45" customHeight="1" x14ac:dyDescent="0.3">
      <c r="A65" s="145">
        <v>547</v>
      </c>
      <c r="B65" s="275" t="s">
        <v>1121</v>
      </c>
      <c r="C65" s="5" t="s">
        <v>1122</v>
      </c>
    </row>
    <row r="66" spans="1:3" ht="60.75" customHeight="1" x14ac:dyDescent="0.3">
      <c r="A66" s="145">
        <v>547</v>
      </c>
      <c r="B66" s="275" t="s">
        <v>1015</v>
      </c>
      <c r="C66" s="5" t="s">
        <v>1016</v>
      </c>
    </row>
    <row r="67" spans="1:3" ht="30.6" customHeight="1" x14ac:dyDescent="0.3">
      <c r="A67" s="145">
        <v>547</v>
      </c>
      <c r="B67" s="275" t="s">
        <v>1017</v>
      </c>
      <c r="C67" s="5" t="s">
        <v>1018</v>
      </c>
    </row>
    <row r="68" spans="1:3" ht="103.5" customHeight="1" x14ac:dyDescent="0.3">
      <c r="A68" s="145">
        <v>547</v>
      </c>
      <c r="B68" s="275" t="s">
        <v>1019</v>
      </c>
      <c r="C68" s="5" t="s">
        <v>1020</v>
      </c>
    </row>
    <row r="69" spans="1:3" ht="90" customHeight="1" x14ac:dyDescent="0.3">
      <c r="A69" s="145">
        <v>547</v>
      </c>
      <c r="B69" s="275" t="s">
        <v>1275</v>
      </c>
      <c r="C69" s="5" t="s">
        <v>1273</v>
      </c>
    </row>
    <row r="70" spans="1:3" ht="90.75" customHeight="1" x14ac:dyDescent="0.3">
      <c r="A70" s="145">
        <v>547</v>
      </c>
      <c r="B70" s="275" t="s">
        <v>1021</v>
      </c>
      <c r="C70" s="5" t="s">
        <v>1022</v>
      </c>
    </row>
    <row r="71" spans="1:3" ht="29.45" customHeight="1" x14ac:dyDescent="0.3">
      <c r="A71" s="145">
        <v>547</v>
      </c>
      <c r="B71" s="275" t="s">
        <v>1023</v>
      </c>
      <c r="C71" s="5" t="s">
        <v>849</v>
      </c>
    </row>
    <row r="72" spans="1:3" ht="63" customHeight="1" x14ac:dyDescent="0.3">
      <c r="A72" s="145">
        <v>547</v>
      </c>
      <c r="B72" s="275" t="s">
        <v>1024</v>
      </c>
      <c r="C72" s="5" t="s">
        <v>850</v>
      </c>
    </row>
    <row r="73" spans="1:3" ht="30" customHeight="1" x14ac:dyDescent="0.3">
      <c r="A73" s="145">
        <v>547</v>
      </c>
      <c r="B73" s="275" t="s">
        <v>626</v>
      </c>
      <c r="C73" s="22" t="s">
        <v>604</v>
      </c>
    </row>
    <row r="74" spans="1:3" ht="46.5" customHeight="1" x14ac:dyDescent="0.3">
      <c r="A74" s="145">
        <v>547</v>
      </c>
      <c r="B74" s="275" t="s">
        <v>1025</v>
      </c>
      <c r="C74" s="23" t="s">
        <v>1026</v>
      </c>
    </row>
    <row r="75" spans="1:3" ht="30.6" customHeight="1" x14ac:dyDescent="0.3">
      <c r="A75" s="145">
        <v>547</v>
      </c>
      <c r="B75" s="275" t="s">
        <v>909</v>
      </c>
      <c r="C75" s="18" t="s">
        <v>910</v>
      </c>
    </row>
    <row r="76" spans="1:3" ht="30.6" customHeight="1" x14ac:dyDescent="0.3">
      <c r="A76" s="145">
        <v>547</v>
      </c>
      <c r="B76" s="275" t="s">
        <v>627</v>
      </c>
      <c r="C76" s="23" t="s">
        <v>848</v>
      </c>
    </row>
    <row r="77" spans="1:3" ht="30.6" customHeight="1" x14ac:dyDescent="0.3">
      <c r="A77" s="145">
        <v>547</v>
      </c>
      <c r="B77" s="275" t="s">
        <v>1027</v>
      </c>
      <c r="C77" s="22" t="s">
        <v>1028</v>
      </c>
    </row>
    <row r="78" spans="1:3" ht="30.6" customHeight="1" x14ac:dyDescent="0.3">
      <c r="A78" s="145">
        <v>547</v>
      </c>
      <c r="B78" s="275" t="s">
        <v>851</v>
      </c>
      <c r="C78" s="22" t="s">
        <v>852</v>
      </c>
    </row>
    <row r="79" spans="1:3" ht="19.899999999999999" customHeight="1" x14ac:dyDescent="0.3">
      <c r="A79" s="145">
        <v>547</v>
      </c>
      <c r="B79" s="275" t="s">
        <v>1029</v>
      </c>
      <c r="C79" s="5" t="s">
        <v>1030</v>
      </c>
    </row>
    <row r="80" spans="1:3" ht="104.25" customHeight="1" x14ac:dyDescent="0.3">
      <c r="A80" s="145">
        <v>547</v>
      </c>
      <c r="B80" s="275" t="s">
        <v>1031</v>
      </c>
      <c r="C80" s="5" t="s">
        <v>1032</v>
      </c>
    </row>
    <row r="81" spans="1:3" ht="29.45" customHeight="1" x14ac:dyDescent="0.3">
      <c r="A81" s="145">
        <v>547</v>
      </c>
      <c r="B81" s="275" t="s">
        <v>1033</v>
      </c>
      <c r="C81" s="5" t="s">
        <v>16</v>
      </c>
    </row>
    <row r="82" spans="1:3" ht="78.75" customHeight="1" x14ac:dyDescent="0.3">
      <c r="A82" s="145">
        <v>547</v>
      </c>
      <c r="B82" s="275" t="s">
        <v>1034</v>
      </c>
      <c r="C82" s="5" t="s">
        <v>639</v>
      </c>
    </row>
    <row r="83" spans="1:3" ht="96.75" customHeight="1" x14ac:dyDescent="0.3">
      <c r="A83" s="145">
        <v>547</v>
      </c>
      <c r="B83" s="275" t="s">
        <v>1035</v>
      </c>
      <c r="C83" s="5" t="s">
        <v>1036</v>
      </c>
    </row>
    <row r="84" spans="1:3" ht="43.15" customHeight="1" x14ac:dyDescent="0.3">
      <c r="A84" s="145">
        <v>547</v>
      </c>
      <c r="B84" s="275" t="s">
        <v>1037</v>
      </c>
      <c r="C84" s="5" t="s">
        <v>18</v>
      </c>
    </row>
    <row r="85" spans="1:3" ht="44.25" customHeight="1" x14ac:dyDescent="0.3">
      <c r="A85" s="145">
        <v>547</v>
      </c>
      <c r="B85" s="275" t="s">
        <v>1038</v>
      </c>
      <c r="C85" s="5" t="s">
        <v>1039</v>
      </c>
    </row>
    <row r="86" spans="1:3" ht="45.75" customHeight="1" x14ac:dyDescent="0.3">
      <c r="A86" s="145">
        <v>547</v>
      </c>
      <c r="B86" s="275" t="s">
        <v>1040</v>
      </c>
      <c r="C86" s="5" t="s">
        <v>19</v>
      </c>
    </row>
    <row r="87" spans="1:3" ht="45.75" customHeight="1" x14ac:dyDescent="0.3">
      <c r="A87" s="145">
        <v>547</v>
      </c>
      <c r="B87" s="275" t="s">
        <v>1041</v>
      </c>
      <c r="C87" s="5" t="s">
        <v>20</v>
      </c>
    </row>
    <row r="88" spans="1:3" ht="76.5" customHeight="1" x14ac:dyDescent="0.3">
      <c r="A88" s="145">
        <v>547</v>
      </c>
      <c r="B88" s="275" t="s">
        <v>1042</v>
      </c>
      <c r="C88" s="5" t="s">
        <v>1043</v>
      </c>
    </row>
    <row r="89" spans="1:3" ht="48" customHeight="1" x14ac:dyDescent="0.3">
      <c r="A89" s="145">
        <v>547</v>
      </c>
      <c r="B89" s="275" t="s">
        <v>1044</v>
      </c>
      <c r="C89" s="5" t="s">
        <v>21</v>
      </c>
    </row>
    <row r="90" spans="1:3" ht="79.5" customHeight="1" x14ac:dyDescent="0.3">
      <c r="A90" s="145">
        <v>547</v>
      </c>
      <c r="B90" s="275" t="s">
        <v>1045</v>
      </c>
      <c r="C90" s="5" t="s">
        <v>1046</v>
      </c>
    </row>
    <row r="91" spans="1:3" ht="45.75" customHeight="1" x14ac:dyDescent="0.3">
      <c r="A91" s="145">
        <v>547</v>
      </c>
      <c r="B91" s="275" t="s">
        <v>1047</v>
      </c>
      <c r="C91" s="5" t="s">
        <v>17</v>
      </c>
    </row>
    <row r="92" spans="1:3" ht="45.75" customHeight="1" x14ac:dyDescent="0.3">
      <c r="A92" s="145">
        <v>547</v>
      </c>
      <c r="B92" s="2" t="s">
        <v>1104</v>
      </c>
      <c r="C92" s="25" t="s">
        <v>1105</v>
      </c>
    </row>
    <row r="93" spans="1:3" ht="24.6" customHeight="1" x14ac:dyDescent="0.3">
      <c r="A93" s="145">
        <v>547</v>
      </c>
      <c r="B93" s="275" t="s">
        <v>1048</v>
      </c>
      <c r="C93" s="5" t="s">
        <v>1049</v>
      </c>
    </row>
    <row r="94" spans="1:3" ht="65.25" customHeight="1" x14ac:dyDescent="0.3">
      <c r="A94" s="145">
        <v>547</v>
      </c>
      <c r="B94" s="275" t="s">
        <v>1050</v>
      </c>
      <c r="C94" s="6" t="s">
        <v>23</v>
      </c>
    </row>
    <row r="95" spans="1:3" ht="63.75" customHeight="1" x14ac:dyDescent="0.3">
      <c r="A95" s="145">
        <v>547</v>
      </c>
      <c r="B95" s="8" t="s">
        <v>853</v>
      </c>
      <c r="C95" s="13" t="s">
        <v>854</v>
      </c>
    </row>
    <row r="96" spans="1:3" ht="75.75" customHeight="1" x14ac:dyDescent="0.3">
      <c r="A96" s="145">
        <v>547</v>
      </c>
      <c r="B96" s="8" t="s">
        <v>911</v>
      </c>
      <c r="C96" s="148" t="s">
        <v>912</v>
      </c>
    </row>
    <row r="97" spans="1:3" ht="60" customHeight="1" x14ac:dyDescent="0.3">
      <c r="A97" s="145">
        <v>547</v>
      </c>
      <c r="B97" s="8" t="s">
        <v>1107</v>
      </c>
      <c r="C97" s="18" t="s">
        <v>1106</v>
      </c>
    </row>
    <row r="98" spans="1:3" ht="78" customHeight="1" x14ac:dyDescent="0.3">
      <c r="A98" s="145">
        <v>547</v>
      </c>
      <c r="B98" s="8" t="s">
        <v>855</v>
      </c>
      <c r="C98" s="148" t="s">
        <v>856</v>
      </c>
    </row>
    <row r="99" spans="1:3" ht="92.25" customHeight="1" x14ac:dyDescent="0.3">
      <c r="A99" s="145">
        <v>547</v>
      </c>
      <c r="B99" s="8" t="s">
        <v>1091</v>
      </c>
      <c r="C99" s="18" t="s">
        <v>1090</v>
      </c>
    </row>
    <row r="100" spans="1:3" ht="33.75" customHeight="1" x14ac:dyDescent="0.3">
      <c r="A100" s="145">
        <v>547</v>
      </c>
      <c r="B100" s="275" t="s">
        <v>1051</v>
      </c>
      <c r="C100" s="148" t="s">
        <v>1052</v>
      </c>
    </row>
    <row r="101" spans="1:3" ht="34.15" customHeight="1" x14ac:dyDescent="0.3">
      <c r="A101" s="145">
        <v>547</v>
      </c>
      <c r="B101" s="275" t="s">
        <v>1053</v>
      </c>
      <c r="C101" s="5" t="s">
        <v>1054</v>
      </c>
    </row>
    <row r="102" spans="1:3" ht="105.75" customHeight="1" x14ac:dyDescent="0.3">
      <c r="A102" s="145">
        <v>547</v>
      </c>
      <c r="B102" s="275" t="s">
        <v>1055</v>
      </c>
      <c r="C102" s="5" t="s">
        <v>999</v>
      </c>
    </row>
    <row r="103" spans="1:3" ht="30.75" customHeight="1" x14ac:dyDescent="0.3">
      <c r="A103" s="145">
        <v>547</v>
      </c>
      <c r="B103" s="275" t="s">
        <v>1056</v>
      </c>
      <c r="C103" s="5" t="s">
        <v>1001</v>
      </c>
    </row>
    <row r="104" spans="1:3" ht="93" customHeight="1" x14ac:dyDescent="0.3">
      <c r="A104" s="145">
        <v>547</v>
      </c>
      <c r="B104" s="275" t="s">
        <v>1057</v>
      </c>
      <c r="C104" s="5" t="s">
        <v>1058</v>
      </c>
    </row>
    <row r="105" spans="1:3" ht="60.75" customHeight="1" x14ac:dyDescent="0.3">
      <c r="A105" s="145">
        <v>547</v>
      </c>
      <c r="B105" s="275" t="s">
        <v>1059</v>
      </c>
      <c r="C105" s="5" t="s">
        <v>1060</v>
      </c>
    </row>
    <row r="106" spans="1:3" ht="48" customHeight="1" x14ac:dyDescent="0.3">
      <c r="A106" s="145">
        <v>547</v>
      </c>
      <c r="B106" s="275" t="s">
        <v>1061</v>
      </c>
      <c r="C106" s="5" t="s">
        <v>1062</v>
      </c>
    </row>
    <row r="107" spans="1:3" ht="77.25" customHeight="1" x14ac:dyDescent="0.3">
      <c r="A107" s="145">
        <v>547</v>
      </c>
      <c r="B107" s="275" t="s">
        <v>1063</v>
      </c>
      <c r="C107" s="5" t="s">
        <v>1064</v>
      </c>
    </row>
    <row r="108" spans="1:3" ht="77.25" customHeight="1" x14ac:dyDescent="0.3">
      <c r="A108" s="145">
        <v>547</v>
      </c>
      <c r="B108" s="275" t="s">
        <v>1065</v>
      </c>
      <c r="C108" s="5" t="s">
        <v>1066</v>
      </c>
    </row>
    <row r="109" spans="1:3" ht="73.150000000000006" customHeight="1" x14ac:dyDescent="0.3">
      <c r="A109" s="145">
        <v>547</v>
      </c>
      <c r="B109" s="275" t="s">
        <v>1067</v>
      </c>
      <c r="C109" s="5" t="s">
        <v>1068</v>
      </c>
    </row>
    <row r="110" spans="1:3" ht="89.25" customHeight="1" x14ac:dyDescent="0.3">
      <c r="A110" s="145">
        <v>547</v>
      </c>
      <c r="B110" s="275" t="s">
        <v>1069</v>
      </c>
      <c r="C110" s="5" t="s">
        <v>1070</v>
      </c>
    </row>
    <row r="111" spans="1:3" ht="90" customHeight="1" x14ac:dyDescent="0.3">
      <c r="A111" s="145">
        <v>547</v>
      </c>
      <c r="B111" s="275" t="s">
        <v>1071</v>
      </c>
      <c r="C111" s="5" t="s">
        <v>1072</v>
      </c>
    </row>
    <row r="112" spans="1:3" ht="61.5" customHeight="1" x14ac:dyDescent="0.3">
      <c r="A112" s="145">
        <v>547</v>
      </c>
      <c r="B112" s="275" t="s">
        <v>1073</v>
      </c>
      <c r="C112" s="5" t="s">
        <v>1074</v>
      </c>
    </row>
    <row r="113" spans="1:3" ht="64.5" customHeight="1" x14ac:dyDescent="0.3">
      <c r="A113" s="145">
        <v>547</v>
      </c>
      <c r="B113" s="275" t="s">
        <v>1075</v>
      </c>
      <c r="C113" s="5" t="s">
        <v>1076</v>
      </c>
    </row>
    <row r="114" spans="1:3" ht="93" customHeight="1" x14ac:dyDescent="0.3">
      <c r="A114" s="145">
        <v>547</v>
      </c>
      <c r="B114" s="275" t="s">
        <v>1077</v>
      </c>
      <c r="C114" s="5" t="s">
        <v>1078</v>
      </c>
    </row>
    <row r="115" spans="1:3" ht="77.25" customHeight="1" x14ac:dyDescent="0.3">
      <c r="A115" s="145">
        <v>547</v>
      </c>
      <c r="B115" s="275" t="s">
        <v>1079</v>
      </c>
      <c r="C115" s="5" t="s">
        <v>1080</v>
      </c>
    </row>
    <row r="116" spans="1:3" ht="59.45" customHeight="1" x14ac:dyDescent="0.3">
      <c r="A116" s="145">
        <v>547</v>
      </c>
      <c r="B116" s="275" t="s">
        <v>1081</v>
      </c>
      <c r="C116" s="5" t="s">
        <v>1082</v>
      </c>
    </row>
    <row r="117" spans="1:3" ht="60.75" customHeight="1" x14ac:dyDescent="0.3">
      <c r="A117" s="145">
        <v>547</v>
      </c>
      <c r="B117" s="275" t="s">
        <v>1083</v>
      </c>
      <c r="C117" s="5" t="s">
        <v>1084</v>
      </c>
    </row>
    <row r="118" spans="1:3" ht="45" customHeight="1" x14ac:dyDescent="0.3">
      <c r="A118" s="21">
        <v>547</v>
      </c>
      <c r="B118" s="275"/>
      <c r="C118" s="4" t="s">
        <v>1085</v>
      </c>
    </row>
    <row r="119" spans="1:3" ht="30.75" customHeight="1" x14ac:dyDescent="0.3">
      <c r="A119" s="145">
        <v>547</v>
      </c>
      <c r="B119" s="275" t="s">
        <v>1086</v>
      </c>
      <c r="C119" s="5" t="s">
        <v>1087</v>
      </c>
    </row>
    <row r="120" spans="1:3" ht="62.25" customHeight="1" x14ac:dyDescent="0.3">
      <c r="A120" s="145">
        <v>547</v>
      </c>
      <c r="B120" s="275" t="s">
        <v>1088</v>
      </c>
      <c r="C120" s="5" t="s">
        <v>1089</v>
      </c>
    </row>
  </sheetData>
  <mergeCells count="8">
    <mergeCell ref="A7:A8"/>
    <mergeCell ref="B7:B8"/>
    <mergeCell ref="A1:C1"/>
    <mergeCell ref="A2:C2"/>
    <mergeCell ref="A3:C3"/>
    <mergeCell ref="A4:B4"/>
    <mergeCell ref="C4:C6"/>
    <mergeCell ref="A5:B5"/>
  </mergeCells>
  <pageMargins left="1.1811023622047245" right="0.39370078740157483" top="0.78740157480314965" bottom="0.78740157480314965" header="0.31496062992125984" footer="0.31496062992125984"/>
  <pageSetup paperSize="9" scale="79"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U758"/>
  <sheetViews>
    <sheetView view="pageBreakPreview" topLeftCell="A185" zoomScaleNormal="80" zoomScaleSheetLayoutView="100" workbookViewId="0">
      <selection activeCell="A567" sqref="A567:XFD567"/>
    </sheetView>
  </sheetViews>
  <sheetFormatPr defaultColWidth="9.140625" defaultRowHeight="15" outlineLevelRow="1" outlineLevelCol="1" x14ac:dyDescent="0.3"/>
  <cols>
    <col min="1" max="1" width="48.7109375" style="54" customWidth="1"/>
    <col min="2" max="2" width="8.5703125" style="55" customWidth="1"/>
    <col min="3" max="3" width="7.85546875" style="55" customWidth="1"/>
    <col min="4" max="4" width="8.5703125" style="55" customWidth="1"/>
    <col min="5" max="5" width="18" style="55" customWidth="1"/>
    <col min="6" max="6" width="10.5703125" style="55" customWidth="1"/>
    <col min="7" max="20" width="17.140625" style="77" hidden="1" customWidth="1" outlineLevel="1"/>
    <col min="21" max="21" width="17.140625" style="77" customWidth="1" collapsed="1"/>
    <col min="22" max="16384" width="9.140625" style="26"/>
  </cols>
  <sheetData>
    <row r="1" spans="1:21" ht="66.75" customHeight="1" x14ac:dyDescent="0.3">
      <c r="A1" s="281" t="s">
        <v>1307</v>
      </c>
      <c r="B1" s="281"/>
      <c r="C1" s="281"/>
      <c r="D1" s="281"/>
      <c r="E1" s="281"/>
      <c r="F1" s="281"/>
      <c r="G1" s="281"/>
      <c r="H1" s="281"/>
      <c r="I1" s="281"/>
      <c r="J1" s="281"/>
      <c r="K1" s="281"/>
      <c r="L1" s="281"/>
      <c r="M1" s="281"/>
      <c r="N1" s="281"/>
      <c r="O1" s="281"/>
      <c r="P1" s="281"/>
      <c r="Q1" s="281"/>
      <c r="R1" s="281"/>
      <c r="S1" s="281"/>
      <c r="T1" s="281"/>
      <c r="U1" s="281"/>
    </row>
    <row r="2" spans="1:21" ht="61.5" customHeight="1" x14ac:dyDescent="0.3">
      <c r="A2" s="297" t="s">
        <v>905</v>
      </c>
      <c r="B2" s="297"/>
      <c r="C2" s="297"/>
      <c r="D2" s="297"/>
      <c r="E2" s="297"/>
      <c r="F2" s="297"/>
      <c r="G2" s="297"/>
      <c r="H2" s="297"/>
      <c r="I2" s="297"/>
      <c r="J2" s="297"/>
      <c r="K2" s="297"/>
      <c r="L2" s="297"/>
      <c r="M2" s="297"/>
      <c r="N2" s="297"/>
      <c r="O2" s="297"/>
      <c r="P2" s="297"/>
      <c r="Q2" s="297"/>
      <c r="R2" s="297"/>
      <c r="S2" s="297"/>
      <c r="T2" s="297"/>
      <c r="U2" s="297"/>
    </row>
    <row r="3" spans="1:21" ht="36" customHeight="1" x14ac:dyDescent="0.3">
      <c r="A3" s="300" t="s">
        <v>789</v>
      </c>
      <c r="B3" s="300"/>
      <c r="C3" s="300"/>
      <c r="D3" s="300"/>
      <c r="E3" s="300"/>
      <c r="F3" s="300"/>
      <c r="G3" s="300"/>
      <c r="H3" s="300"/>
      <c r="I3" s="300"/>
      <c r="J3" s="300"/>
      <c r="K3" s="300"/>
      <c r="L3" s="300"/>
      <c r="M3" s="300"/>
      <c r="N3" s="300"/>
      <c r="O3" s="300"/>
      <c r="P3" s="300"/>
      <c r="Q3" s="300"/>
      <c r="R3" s="300"/>
      <c r="S3" s="300"/>
      <c r="T3" s="26"/>
      <c r="U3" s="26"/>
    </row>
    <row r="4" spans="1:21" x14ac:dyDescent="0.3">
      <c r="G4" s="56" t="s">
        <v>56</v>
      </c>
      <c r="H4" s="56" t="s">
        <v>56</v>
      </c>
      <c r="I4" s="56" t="s">
        <v>56</v>
      </c>
      <c r="J4" s="56" t="s">
        <v>56</v>
      </c>
      <c r="K4" s="56" t="s">
        <v>56</v>
      </c>
      <c r="L4" s="56" t="s">
        <v>56</v>
      </c>
      <c r="M4" s="56" t="s">
        <v>56</v>
      </c>
      <c r="N4" s="56" t="s">
        <v>56</v>
      </c>
      <c r="O4" s="56" t="s">
        <v>56</v>
      </c>
      <c r="P4" s="56" t="s">
        <v>56</v>
      </c>
      <c r="Q4" s="56" t="s">
        <v>56</v>
      </c>
      <c r="R4" s="56" t="s">
        <v>56</v>
      </c>
      <c r="S4" s="56" t="s">
        <v>56</v>
      </c>
      <c r="T4" s="56" t="s">
        <v>56</v>
      </c>
      <c r="U4" s="56" t="s">
        <v>56</v>
      </c>
    </row>
    <row r="5" spans="1:21" ht="21" customHeight="1" x14ac:dyDescent="0.3">
      <c r="A5" s="298" t="s">
        <v>480</v>
      </c>
      <c r="B5" s="299" t="s">
        <v>396</v>
      </c>
      <c r="C5" s="299" t="s">
        <v>58</v>
      </c>
      <c r="D5" s="299" t="s">
        <v>59</v>
      </c>
      <c r="E5" s="299" t="s">
        <v>60</v>
      </c>
      <c r="F5" s="299" t="s">
        <v>397</v>
      </c>
      <c r="G5" s="280" t="s">
        <v>25</v>
      </c>
      <c r="H5" s="280" t="s">
        <v>892</v>
      </c>
      <c r="I5" s="280" t="s">
        <v>25</v>
      </c>
      <c r="J5" s="280" t="s">
        <v>908</v>
      </c>
      <c r="K5" s="280" t="s">
        <v>25</v>
      </c>
      <c r="L5" s="280" t="s">
        <v>923</v>
      </c>
      <c r="M5" s="280" t="s">
        <v>25</v>
      </c>
      <c r="N5" s="280" t="s">
        <v>935</v>
      </c>
      <c r="O5" s="280" t="s">
        <v>25</v>
      </c>
      <c r="P5" s="280" t="s">
        <v>1103</v>
      </c>
      <c r="Q5" s="280" t="s">
        <v>25</v>
      </c>
      <c r="R5" s="280" t="s">
        <v>1119</v>
      </c>
      <c r="S5" s="280" t="s">
        <v>25</v>
      </c>
      <c r="T5" s="280" t="s">
        <v>1129</v>
      </c>
      <c r="U5" s="280" t="s">
        <v>578</v>
      </c>
    </row>
    <row r="6" spans="1:21" x14ac:dyDescent="0.3">
      <c r="A6" s="298"/>
      <c r="B6" s="299"/>
      <c r="C6" s="299"/>
      <c r="D6" s="299"/>
      <c r="E6" s="299"/>
      <c r="F6" s="299"/>
      <c r="G6" s="280"/>
      <c r="H6" s="280"/>
      <c r="I6" s="280"/>
      <c r="J6" s="280"/>
      <c r="K6" s="280"/>
      <c r="L6" s="280"/>
      <c r="M6" s="280"/>
      <c r="N6" s="280"/>
      <c r="O6" s="280"/>
      <c r="P6" s="280"/>
      <c r="Q6" s="280"/>
      <c r="R6" s="280"/>
      <c r="S6" s="280"/>
      <c r="T6" s="280"/>
      <c r="U6" s="280"/>
    </row>
    <row r="7" spans="1:21" ht="33.75" customHeight="1" x14ac:dyDescent="0.3">
      <c r="A7" s="33" t="s">
        <v>398</v>
      </c>
      <c r="B7" s="57">
        <v>522</v>
      </c>
      <c r="C7" s="57" t="s">
        <v>64</v>
      </c>
      <c r="D7" s="57" t="s">
        <v>64</v>
      </c>
      <c r="E7" s="57" t="s">
        <v>65</v>
      </c>
      <c r="F7" s="57" t="s">
        <v>66</v>
      </c>
      <c r="G7" s="58">
        <f>G8+G87+G127+G178+G216+G237</f>
        <v>156598</v>
      </c>
      <c r="H7" s="58">
        <f>H8+H87+H127+H178+H216+H237</f>
        <v>14137.5</v>
      </c>
      <c r="I7" s="58">
        <f>G7+H7</f>
        <v>170735.5</v>
      </c>
      <c r="J7" s="58">
        <f>J8+J87+J127+J178+J216+J237</f>
        <v>0</v>
      </c>
      <c r="K7" s="58">
        <f>I7+J7</f>
        <v>170735.5</v>
      </c>
      <c r="L7" s="58">
        <f>L8+L87+L127+L178+L216+L237</f>
        <v>6069.3</v>
      </c>
      <c r="M7" s="58">
        <f>K7+L7</f>
        <v>176804.8</v>
      </c>
      <c r="N7" s="58">
        <f>N8+N87+N127+N178+N216+N237</f>
        <v>50.699999999999932</v>
      </c>
      <c r="O7" s="58">
        <f>M7+N7</f>
        <v>176855.5</v>
      </c>
      <c r="P7" s="58">
        <f>P8+P87+P127+P178+P216+P237</f>
        <v>8058.3</v>
      </c>
      <c r="Q7" s="58">
        <f>O7+P7</f>
        <v>184913.8</v>
      </c>
      <c r="R7" s="58">
        <f>R8+R87+R127+R178+R216+R237</f>
        <v>3623.5999999999995</v>
      </c>
      <c r="S7" s="58">
        <f>Q7+R7</f>
        <v>188537.4</v>
      </c>
      <c r="T7" s="58">
        <f>T8+T87+T127+T178+T216+T237</f>
        <v>-9031.6999999999989</v>
      </c>
      <c r="U7" s="58">
        <f>S7+T7</f>
        <v>179505.69999999998</v>
      </c>
    </row>
    <row r="8" spans="1:21" x14ac:dyDescent="0.3">
      <c r="A8" s="33" t="s">
        <v>62</v>
      </c>
      <c r="B8" s="57">
        <v>522</v>
      </c>
      <c r="C8" s="59" t="s">
        <v>63</v>
      </c>
      <c r="D8" s="59" t="s">
        <v>64</v>
      </c>
      <c r="E8" s="59" t="s">
        <v>65</v>
      </c>
      <c r="F8" s="59" t="s">
        <v>66</v>
      </c>
      <c r="G8" s="58">
        <f>G9+G27+G33+G38</f>
        <v>53637.400000000009</v>
      </c>
      <c r="H8" s="58">
        <f>H9+H27+H33+H38</f>
        <v>3877</v>
      </c>
      <c r="I8" s="58">
        <f t="shared" ref="I8:I76" si="0">G8+H8</f>
        <v>57514.400000000009</v>
      </c>
      <c r="J8" s="58">
        <f>J9+J27+J33+J38</f>
        <v>0</v>
      </c>
      <c r="K8" s="58">
        <f t="shared" ref="K8:K76" si="1">I8+J8</f>
        <v>57514.400000000009</v>
      </c>
      <c r="L8" s="58">
        <f>L9+L27+L33+L38</f>
        <v>-2456.7999999999997</v>
      </c>
      <c r="M8" s="58">
        <f t="shared" ref="M8:M76" si="2">K8+L8</f>
        <v>55057.600000000006</v>
      </c>
      <c r="N8" s="58">
        <f>N9+N27+N33+N38</f>
        <v>706.8</v>
      </c>
      <c r="O8" s="58">
        <f t="shared" ref="O8:O76" si="3">M8+N8</f>
        <v>55764.400000000009</v>
      </c>
      <c r="P8" s="58">
        <f>P9+P27+P33+P38</f>
        <v>2272.2999999999997</v>
      </c>
      <c r="Q8" s="58">
        <f t="shared" ref="Q8:Q76" si="4">O8+P8</f>
        <v>58036.700000000012</v>
      </c>
      <c r="R8" s="58">
        <f>R9+R27+R33+R38</f>
        <v>3397.8999999999996</v>
      </c>
      <c r="S8" s="58">
        <f t="shared" ref="S8:S76" si="5">Q8+R8</f>
        <v>61434.600000000013</v>
      </c>
      <c r="T8" s="58">
        <f>T9+T27+T33+T38</f>
        <v>-650.1</v>
      </c>
      <c r="U8" s="58">
        <f t="shared" ref="U8" si="6">S8+T8</f>
        <v>60784.500000000015</v>
      </c>
    </row>
    <row r="9" spans="1:21" ht="45" customHeight="1" x14ac:dyDescent="0.3">
      <c r="A9" s="35" t="s">
        <v>91</v>
      </c>
      <c r="B9" s="60">
        <v>522</v>
      </c>
      <c r="C9" s="61" t="s">
        <v>63</v>
      </c>
      <c r="D9" s="61" t="s">
        <v>92</v>
      </c>
      <c r="E9" s="61" t="s">
        <v>65</v>
      </c>
      <c r="F9" s="61" t="s">
        <v>66</v>
      </c>
      <c r="G9" s="36">
        <f t="shared" ref="G9:T10" si="7">G10</f>
        <v>45713.600000000006</v>
      </c>
      <c r="H9" s="36">
        <f t="shared" si="7"/>
        <v>0</v>
      </c>
      <c r="I9" s="62">
        <f t="shared" si="0"/>
        <v>45713.600000000006</v>
      </c>
      <c r="J9" s="36">
        <f t="shared" si="7"/>
        <v>0</v>
      </c>
      <c r="K9" s="62">
        <f t="shared" si="1"/>
        <v>45713.600000000006</v>
      </c>
      <c r="L9" s="36">
        <f t="shared" si="7"/>
        <v>10.4</v>
      </c>
      <c r="M9" s="62">
        <f t="shared" si="2"/>
        <v>45724.000000000007</v>
      </c>
      <c r="N9" s="36">
        <f t="shared" si="7"/>
        <v>356.8</v>
      </c>
      <c r="O9" s="62">
        <f t="shared" si="3"/>
        <v>46080.80000000001</v>
      </c>
      <c r="P9" s="36">
        <f t="shared" si="7"/>
        <v>371</v>
      </c>
      <c r="Q9" s="62">
        <f t="shared" si="4"/>
        <v>46451.80000000001</v>
      </c>
      <c r="R9" s="36">
        <f>R10+R22</f>
        <v>3427.8999999999996</v>
      </c>
      <c r="S9" s="62">
        <f>Q9+R9</f>
        <v>49879.700000000012</v>
      </c>
      <c r="T9" s="36">
        <f>T10+T22</f>
        <v>0</v>
      </c>
      <c r="U9" s="62">
        <f>S9+T9</f>
        <v>49879.700000000012</v>
      </c>
    </row>
    <row r="10" spans="1:21" ht="33" customHeight="1" x14ac:dyDescent="0.3">
      <c r="A10" s="35" t="s">
        <v>399</v>
      </c>
      <c r="B10" s="60">
        <v>522</v>
      </c>
      <c r="C10" s="61" t="s">
        <v>63</v>
      </c>
      <c r="D10" s="61" t="s">
        <v>92</v>
      </c>
      <c r="E10" s="61" t="s">
        <v>93</v>
      </c>
      <c r="F10" s="61" t="s">
        <v>66</v>
      </c>
      <c r="G10" s="36">
        <f t="shared" si="7"/>
        <v>45713.600000000006</v>
      </c>
      <c r="H10" s="36">
        <f t="shared" si="7"/>
        <v>0</v>
      </c>
      <c r="I10" s="62">
        <f t="shared" si="0"/>
        <v>45713.600000000006</v>
      </c>
      <c r="J10" s="36">
        <f t="shared" si="7"/>
        <v>0</v>
      </c>
      <c r="K10" s="62">
        <f t="shared" si="1"/>
        <v>45713.600000000006</v>
      </c>
      <c r="L10" s="36">
        <f t="shared" si="7"/>
        <v>10.4</v>
      </c>
      <c r="M10" s="62">
        <f t="shared" si="2"/>
        <v>45724.000000000007</v>
      </c>
      <c r="N10" s="36">
        <f t="shared" si="7"/>
        <v>356.8</v>
      </c>
      <c r="O10" s="62">
        <f t="shared" si="3"/>
        <v>46080.80000000001</v>
      </c>
      <c r="P10" s="36">
        <f t="shared" si="7"/>
        <v>371</v>
      </c>
      <c r="Q10" s="62">
        <f t="shared" si="4"/>
        <v>46451.80000000001</v>
      </c>
      <c r="R10" s="36">
        <f t="shared" si="7"/>
        <v>1388.3</v>
      </c>
      <c r="S10" s="62">
        <f t="shared" si="5"/>
        <v>47840.100000000013</v>
      </c>
      <c r="T10" s="36">
        <f t="shared" si="7"/>
        <v>0</v>
      </c>
      <c r="U10" s="62">
        <f t="shared" ref="U10:U78" si="8">S10+T10</f>
        <v>47840.100000000013</v>
      </c>
    </row>
    <row r="11" spans="1:21" ht="30" x14ac:dyDescent="0.3">
      <c r="A11" s="35" t="s">
        <v>576</v>
      </c>
      <c r="B11" s="60">
        <v>522</v>
      </c>
      <c r="C11" s="61" t="s">
        <v>63</v>
      </c>
      <c r="D11" s="61" t="s">
        <v>92</v>
      </c>
      <c r="E11" s="61" t="s">
        <v>94</v>
      </c>
      <c r="F11" s="61" t="s">
        <v>66</v>
      </c>
      <c r="G11" s="36">
        <f>G12+G15</f>
        <v>45713.600000000006</v>
      </c>
      <c r="H11" s="36">
        <f>H12+H15</f>
        <v>0</v>
      </c>
      <c r="I11" s="62">
        <f t="shared" si="0"/>
        <v>45713.600000000006</v>
      </c>
      <c r="J11" s="36">
        <f>J12+J15</f>
        <v>0</v>
      </c>
      <c r="K11" s="62">
        <f t="shared" si="1"/>
        <v>45713.600000000006</v>
      </c>
      <c r="L11" s="36">
        <f>L12+L15</f>
        <v>10.4</v>
      </c>
      <c r="M11" s="62">
        <f t="shared" si="2"/>
        <v>45724.000000000007</v>
      </c>
      <c r="N11" s="36">
        <f>N12+N15</f>
        <v>356.8</v>
      </c>
      <c r="O11" s="62">
        <f t="shared" si="3"/>
        <v>46080.80000000001</v>
      </c>
      <c r="P11" s="36">
        <f>P12+P15</f>
        <v>371</v>
      </c>
      <c r="Q11" s="62">
        <f t="shared" si="4"/>
        <v>46451.80000000001</v>
      </c>
      <c r="R11" s="36">
        <f>R12+R15</f>
        <v>1388.3</v>
      </c>
      <c r="S11" s="62">
        <f t="shared" si="5"/>
        <v>47840.100000000013</v>
      </c>
      <c r="T11" s="36">
        <f>T12+T15</f>
        <v>0</v>
      </c>
      <c r="U11" s="62">
        <f t="shared" si="8"/>
        <v>47840.100000000013</v>
      </c>
    </row>
    <row r="12" spans="1:21" ht="28.5" customHeight="1" x14ac:dyDescent="0.3">
      <c r="A12" s="35" t="s">
        <v>102</v>
      </c>
      <c r="B12" s="60">
        <v>522</v>
      </c>
      <c r="C12" s="61" t="s">
        <v>63</v>
      </c>
      <c r="D12" s="61" t="s">
        <v>92</v>
      </c>
      <c r="E12" s="61" t="s">
        <v>95</v>
      </c>
      <c r="F12" s="61" t="s">
        <v>66</v>
      </c>
      <c r="G12" s="36">
        <f t="shared" ref="G12:T13" si="9">G13</f>
        <v>39448.800000000003</v>
      </c>
      <c r="H12" s="36">
        <f t="shared" si="9"/>
        <v>0</v>
      </c>
      <c r="I12" s="62">
        <f t="shared" si="0"/>
        <v>39448.800000000003</v>
      </c>
      <c r="J12" s="36">
        <f t="shared" si="9"/>
        <v>0</v>
      </c>
      <c r="K12" s="62">
        <f t="shared" si="1"/>
        <v>39448.800000000003</v>
      </c>
      <c r="L12" s="36">
        <f t="shared" si="9"/>
        <v>0</v>
      </c>
      <c r="M12" s="62">
        <f t="shared" si="2"/>
        <v>39448.800000000003</v>
      </c>
      <c r="N12" s="36">
        <f t="shared" si="9"/>
        <v>0</v>
      </c>
      <c r="O12" s="62">
        <f t="shared" si="3"/>
        <v>39448.800000000003</v>
      </c>
      <c r="P12" s="36">
        <f t="shared" si="9"/>
        <v>0</v>
      </c>
      <c r="Q12" s="62">
        <f t="shared" si="4"/>
        <v>39448.800000000003</v>
      </c>
      <c r="R12" s="36">
        <f t="shared" si="9"/>
        <v>1388.3</v>
      </c>
      <c r="S12" s="62">
        <f t="shared" si="5"/>
        <v>40837.100000000006</v>
      </c>
      <c r="T12" s="36">
        <f t="shared" si="9"/>
        <v>0</v>
      </c>
      <c r="U12" s="62">
        <f t="shared" si="8"/>
        <v>40837.100000000006</v>
      </c>
    </row>
    <row r="13" spans="1:21" ht="79.5" customHeight="1" x14ac:dyDescent="0.3">
      <c r="A13" s="35" t="s">
        <v>75</v>
      </c>
      <c r="B13" s="60">
        <v>522</v>
      </c>
      <c r="C13" s="61" t="s">
        <v>63</v>
      </c>
      <c r="D13" s="61" t="s">
        <v>92</v>
      </c>
      <c r="E13" s="61" t="s">
        <v>95</v>
      </c>
      <c r="F13" s="61">
        <v>100</v>
      </c>
      <c r="G13" s="36">
        <f t="shared" si="9"/>
        <v>39448.800000000003</v>
      </c>
      <c r="H13" s="36">
        <f t="shared" si="9"/>
        <v>0</v>
      </c>
      <c r="I13" s="62">
        <f t="shared" si="0"/>
        <v>39448.800000000003</v>
      </c>
      <c r="J13" s="36">
        <f t="shared" si="9"/>
        <v>0</v>
      </c>
      <c r="K13" s="62">
        <f t="shared" si="1"/>
        <v>39448.800000000003</v>
      </c>
      <c r="L13" s="36">
        <f t="shared" si="9"/>
        <v>0</v>
      </c>
      <c r="M13" s="62">
        <f t="shared" si="2"/>
        <v>39448.800000000003</v>
      </c>
      <c r="N13" s="36">
        <f t="shared" si="9"/>
        <v>0</v>
      </c>
      <c r="O13" s="62">
        <f t="shared" si="3"/>
        <v>39448.800000000003</v>
      </c>
      <c r="P13" s="36">
        <f t="shared" si="9"/>
        <v>0</v>
      </c>
      <c r="Q13" s="62">
        <f t="shared" si="4"/>
        <v>39448.800000000003</v>
      </c>
      <c r="R13" s="36">
        <f t="shared" si="9"/>
        <v>1388.3</v>
      </c>
      <c r="S13" s="62">
        <f t="shared" si="5"/>
        <v>40837.100000000006</v>
      </c>
      <c r="T13" s="36">
        <f t="shared" si="9"/>
        <v>0</v>
      </c>
      <c r="U13" s="62">
        <f t="shared" si="8"/>
        <v>40837.100000000006</v>
      </c>
    </row>
    <row r="14" spans="1:21" ht="30" x14ac:dyDescent="0.3">
      <c r="A14" s="35" t="s">
        <v>76</v>
      </c>
      <c r="B14" s="60">
        <v>522</v>
      </c>
      <c r="C14" s="61" t="s">
        <v>63</v>
      </c>
      <c r="D14" s="61" t="s">
        <v>92</v>
      </c>
      <c r="E14" s="61" t="s">
        <v>95</v>
      </c>
      <c r="F14" s="61">
        <v>120</v>
      </c>
      <c r="G14" s="36">
        <v>39448.800000000003</v>
      </c>
      <c r="H14" s="36"/>
      <c r="I14" s="62">
        <f t="shared" si="0"/>
        <v>39448.800000000003</v>
      </c>
      <c r="J14" s="36"/>
      <c r="K14" s="62">
        <f t="shared" si="1"/>
        <v>39448.800000000003</v>
      </c>
      <c r="L14" s="36"/>
      <c r="M14" s="62">
        <f t="shared" si="2"/>
        <v>39448.800000000003</v>
      </c>
      <c r="N14" s="36"/>
      <c r="O14" s="62">
        <f t="shared" si="3"/>
        <v>39448.800000000003</v>
      </c>
      <c r="P14" s="36"/>
      <c r="Q14" s="62">
        <f t="shared" si="4"/>
        <v>39448.800000000003</v>
      </c>
      <c r="R14" s="36">
        <v>1388.3</v>
      </c>
      <c r="S14" s="62">
        <f t="shared" si="5"/>
        <v>40837.100000000006</v>
      </c>
      <c r="T14" s="36"/>
      <c r="U14" s="62">
        <f t="shared" si="8"/>
        <v>40837.100000000006</v>
      </c>
    </row>
    <row r="15" spans="1:21" ht="30" x14ac:dyDescent="0.3">
      <c r="A15" s="35" t="s">
        <v>77</v>
      </c>
      <c r="B15" s="60">
        <v>522</v>
      </c>
      <c r="C15" s="61" t="s">
        <v>63</v>
      </c>
      <c r="D15" s="61" t="s">
        <v>92</v>
      </c>
      <c r="E15" s="61" t="s">
        <v>96</v>
      </c>
      <c r="F15" s="61" t="s">
        <v>66</v>
      </c>
      <c r="G15" s="36">
        <f>G16+G18+G20</f>
        <v>6264.7999999999993</v>
      </c>
      <c r="H15" s="36">
        <f>H16+H18+H20</f>
        <v>0</v>
      </c>
      <c r="I15" s="62">
        <f t="shared" si="0"/>
        <v>6264.7999999999993</v>
      </c>
      <c r="J15" s="36">
        <f>J16+J18+J20</f>
        <v>0</v>
      </c>
      <c r="K15" s="62">
        <f t="shared" si="1"/>
        <v>6264.7999999999993</v>
      </c>
      <c r="L15" s="36">
        <f>L16+L18+L20</f>
        <v>10.4</v>
      </c>
      <c r="M15" s="62">
        <f t="shared" si="2"/>
        <v>6275.1999999999989</v>
      </c>
      <c r="N15" s="36">
        <f>N16+N18+N20</f>
        <v>356.8</v>
      </c>
      <c r="O15" s="62">
        <f t="shared" si="3"/>
        <v>6631.9999999999991</v>
      </c>
      <c r="P15" s="36">
        <f>P16+P18+P20</f>
        <v>371</v>
      </c>
      <c r="Q15" s="62">
        <f t="shared" si="4"/>
        <v>7002.9999999999991</v>
      </c>
      <c r="R15" s="36">
        <f>R16+R18+R20</f>
        <v>0</v>
      </c>
      <c r="S15" s="62">
        <f t="shared" si="5"/>
        <v>7002.9999999999991</v>
      </c>
      <c r="T15" s="36">
        <f>T16+T18+T20</f>
        <v>0</v>
      </c>
      <c r="U15" s="62">
        <f t="shared" si="8"/>
        <v>7002.9999999999991</v>
      </c>
    </row>
    <row r="16" spans="1:21" ht="81.75" customHeight="1" x14ac:dyDescent="0.3">
      <c r="A16" s="35" t="s">
        <v>75</v>
      </c>
      <c r="B16" s="60">
        <v>522</v>
      </c>
      <c r="C16" s="61" t="s">
        <v>63</v>
      </c>
      <c r="D16" s="61" t="s">
        <v>92</v>
      </c>
      <c r="E16" s="61" t="s">
        <v>96</v>
      </c>
      <c r="F16" s="61">
        <v>100</v>
      </c>
      <c r="G16" s="36">
        <f>G17</f>
        <v>115</v>
      </c>
      <c r="H16" s="36">
        <f>H17</f>
        <v>0</v>
      </c>
      <c r="I16" s="62">
        <f t="shared" si="0"/>
        <v>115</v>
      </c>
      <c r="J16" s="36">
        <f>J17</f>
        <v>0</v>
      </c>
      <c r="K16" s="62">
        <f t="shared" si="1"/>
        <v>115</v>
      </c>
      <c r="L16" s="36">
        <f>L17</f>
        <v>0</v>
      </c>
      <c r="M16" s="62">
        <f t="shared" si="2"/>
        <v>115</v>
      </c>
      <c r="N16" s="36">
        <f>N17</f>
        <v>0</v>
      </c>
      <c r="O16" s="62">
        <f t="shared" si="3"/>
        <v>115</v>
      </c>
      <c r="P16" s="36">
        <f>P17</f>
        <v>0</v>
      </c>
      <c r="Q16" s="62">
        <f t="shared" si="4"/>
        <v>115</v>
      </c>
      <c r="R16" s="36">
        <f>R17</f>
        <v>-60</v>
      </c>
      <c r="S16" s="62">
        <f t="shared" si="5"/>
        <v>55</v>
      </c>
      <c r="T16" s="36">
        <f>T17</f>
        <v>0</v>
      </c>
      <c r="U16" s="62">
        <f t="shared" si="8"/>
        <v>55</v>
      </c>
    </row>
    <row r="17" spans="1:21" ht="30" x14ac:dyDescent="0.3">
      <c r="A17" s="35" t="s">
        <v>76</v>
      </c>
      <c r="B17" s="60">
        <v>522</v>
      </c>
      <c r="C17" s="61" t="s">
        <v>63</v>
      </c>
      <c r="D17" s="61" t="s">
        <v>92</v>
      </c>
      <c r="E17" s="61" t="s">
        <v>96</v>
      </c>
      <c r="F17" s="61">
        <v>120</v>
      </c>
      <c r="G17" s="36">
        <v>115</v>
      </c>
      <c r="H17" s="36"/>
      <c r="I17" s="62">
        <f t="shared" si="0"/>
        <v>115</v>
      </c>
      <c r="J17" s="36"/>
      <c r="K17" s="62">
        <f t="shared" si="1"/>
        <v>115</v>
      </c>
      <c r="L17" s="36"/>
      <c r="M17" s="62">
        <f t="shared" si="2"/>
        <v>115</v>
      </c>
      <c r="N17" s="36"/>
      <c r="O17" s="62">
        <f t="shared" si="3"/>
        <v>115</v>
      </c>
      <c r="P17" s="36"/>
      <c r="Q17" s="62">
        <f t="shared" si="4"/>
        <v>115</v>
      </c>
      <c r="R17" s="36">
        <v>-60</v>
      </c>
      <c r="S17" s="62">
        <f t="shared" si="5"/>
        <v>55</v>
      </c>
      <c r="T17" s="36"/>
      <c r="U17" s="62">
        <f t="shared" si="8"/>
        <v>55</v>
      </c>
    </row>
    <row r="18" spans="1:21" ht="30" x14ac:dyDescent="0.3">
      <c r="A18" s="35" t="s">
        <v>87</v>
      </c>
      <c r="B18" s="60">
        <v>522</v>
      </c>
      <c r="C18" s="61" t="s">
        <v>63</v>
      </c>
      <c r="D18" s="61" t="s">
        <v>92</v>
      </c>
      <c r="E18" s="61" t="s">
        <v>96</v>
      </c>
      <c r="F18" s="61">
        <v>200</v>
      </c>
      <c r="G18" s="36">
        <f>G19</f>
        <v>5772.9</v>
      </c>
      <c r="H18" s="36">
        <f>H19</f>
        <v>0</v>
      </c>
      <c r="I18" s="62">
        <f t="shared" si="0"/>
        <v>5772.9</v>
      </c>
      <c r="J18" s="36">
        <f>J19</f>
        <v>0</v>
      </c>
      <c r="K18" s="62">
        <f t="shared" si="1"/>
        <v>5772.9</v>
      </c>
      <c r="L18" s="36">
        <f>L19</f>
        <v>10.4</v>
      </c>
      <c r="M18" s="62">
        <f t="shared" si="2"/>
        <v>5783.2999999999993</v>
      </c>
      <c r="N18" s="36">
        <f>N19</f>
        <v>56.8</v>
      </c>
      <c r="O18" s="62">
        <f t="shared" si="3"/>
        <v>5840.0999999999995</v>
      </c>
      <c r="P18" s="36">
        <f>P19</f>
        <v>371</v>
      </c>
      <c r="Q18" s="62">
        <f t="shared" si="4"/>
        <v>6211.0999999999995</v>
      </c>
      <c r="R18" s="36">
        <f>R19</f>
        <v>60</v>
      </c>
      <c r="S18" s="62">
        <f t="shared" si="5"/>
        <v>6271.0999999999995</v>
      </c>
      <c r="T18" s="36">
        <f>T19</f>
        <v>0</v>
      </c>
      <c r="U18" s="62">
        <f t="shared" si="8"/>
        <v>6271.0999999999995</v>
      </c>
    </row>
    <row r="19" spans="1:21" ht="45" x14ac:dyDescent="0.3">
      <c r="A19" s="35" t="s">
        <v>88</v>
      </c>
      <c r="B19" s="60">
        <v>522</v>
      </c>
      <c r="C19" s="61" t="s">
        <v>63</v>
      </c>
      <c r="D19" s="61" t="s">
        <v>92</v>
      </c>
      <c r="E19" s="61" t="s">
        <v>96</v>
      </c>
      <c r="F19" s="61">
        <v>240</v>
      </c>
      <c r="G19" s="36">
        <v>5772.9</v>
      </c>
      <c r="H19" s="36"/>
      <c r="I19" s="62">
        <f t="shared" si="0"/>
        <v>5772.9</v>
      </c>
      <c r="J19" s="36"/>
      <c r="K19" s="62">
        <f t="shared" si="1"/>
        <v>5772.9</v>
      </c>
      <c r="L19" s="36">
        <v>10.4</v>
      </c>
      <c r="M19" s="62">
        <f t="shared" si="2"/>
        <v>5783.2999999999993</v>
      </c>
      <c r="N19" s="36">
        <v>56.8</v>
      </c>
      <c r="O19" s="62">
        <f t="shared" si="3"/>
        <v>5840.0999999999995</v>
      </c>
      <c r="P19" s="36">
        <v>371</v>
      </c>
      <c r="Q19" s="62">
        <f t="shared" si="4"/>
        <v>6211.0999999999995</v>
      </c>
      <c r="R19" s="36">
        <v>60</v>
      </c>
      <c r="S19" s="62">
        <f t="shared" si="5"/>
        <v>6271.0999999999995</v>
      </c>
      <c r="T19" s="36"/>
      <c r="U19" s="62">
        <f t="shared" si="8"/>
        <v>6271.0999999999995</v>
      </c>
    </row>
    <row r="20" spans="1:21" x14ac:dyDescent="0.3">
      <c r="A20" s="35" t="s">
        <v>89</v>
      </c>
      <c r="B20" s="60">
        <v>522</v>
      </c>
      <c r="C20" s="61" t="s">
        <v>63</v>
      </c>
      <c r="D20" s="61" t="s">
        <v>92</v>
      </c>
      <c r="E20" s="61" t="s">
        <v>96</v>
      </c>
      <c r="F20" s="61">
        <v>800</v>
      </c>
      <c r="G20" s="36">
        <f>G21</f>
        <v>376.9</v>
      </c>
      <c r="H20" s="36">
        <f>H21</f>
        <v>0</v>
      </c>
      <c r="I20" s="62">
        <f t="shared" si="0"/>
        <v>376.9</v>
      </c>
      <c r="J20" s="36">
        <f>J21</f>
        <v>0</v>
      </c>
      <c r="K20" s="62">
        <f t="shared" si="1"/>
        <v>376.9</v>
      </c>
      <c r="L20" s="36">
        <f>L21</f>
        <v>0</v>
      </c>
      <c r="M20" s="62">
        <f t="shared" si="2"/>
        <v>376.9</v>
      </c>
      <c r="N20" s="36">
        <f>N21</f>
        <v>300</v>
      </c>
      <c r="O20" s="62">
        <f t="shared" si="3"/>
        <v>676.9</v>
      </c>
      <c r="P20" s="36">
        <f>P21</f>
        <v>0</v>
      </c>
      <c r="Q20" s="62">
        <f t="shared" si="4"/>
        <v>676.9</v>
      </c>
      <c r="R20" s="36">
        <f>R21</f>
        <v>0</v>
      </c>
      <c r="S20" s="62">
        <f t="shared" si="5"/>
        <v>676.9</v>
      </c>
      <c r="T20" s="36">
        <f>T21</f>
        <v>0</v>
      </c>
      <c r="U20" s="62">
        <f t="shared" si="8"/>
        <v>676.9</v>
      </c>
    </row>
    <row r="21" spans="1:21" x14ac:dyDescent="0.3">
      <c r="A21" s="35" t="s">
        <v>90</v>
      </c>
      <c r="B21" s="60">
        <v>522</v>
      </c>
      <c r="C21" s="61" t="s">
        <v>63</v>
      </c>
      <c r="D21" s="61" t="s">
        <v>92</v>
      </c>
      <c r="E21" s="61" t="s">
        <v>96</v>
      </c>
      <c r="F21" s="61">
        <v>850</v>
      </c>
      <c r="G21" s="36">
        <v>376.9</v>
      </c>
      <c r="H21" s="36"/>
      <c r="I21" s="62">
        <f t="shared" si="0"/>
        <v>376.9</v>
      </c>
      <c r="J21" s="36"/>
      <c r="K21" s="62">
        <f t="shared" si="1"/>
        <v>376.9</v>
      </c>
      <c r="L21" s="36">
        <v>0</v>
      </c>
      <c r="M21" s="62">
        <f t="shared" si="2"/>
        <v>376.9</v>
      </c>
      <c r="N21" s="36">
        <v>300</v>
      </c>
      <c r="O21" s="62">
        <f t="shared" si="3"/>
        <v>676.9</v>
      </c>
      <c r="P21" s="36">
        <v>0</v>
      </c>
      <c r="Q21" s="62">
        <f t="shared" si="4"/>
        <v>676.9</v>
      </c>
      <c r="R21" s="36"/>
      <c r="S21" s="62">
        <f t="shared" si="5"/>
        <v>676.9</v>
      </c>
      <c r="T21" s="36"/>
      <c r="U21" s="62">
        <f t="shared" si="8"/>
        <v>676.9</v>
      </c>
    </row>
    <row r="22" spans="1:21" x14ac:dyDescent="0.3">
      <c r="A22" s="35" t="s">
        <v>400</v>
      </c>
      <c r="B22" s="60">
        <v>522</v>
      </c>
      <c r="C22" s="61" t="s">
        <v>63</v>
      </c>
      <c r="D22" s="61" t="s">
        <v>92</v>
      </c>
      <c r="E22" s="61" t="s">
        <v>112</v>
      </c>
      <c r="F22" s="61" t="s">
        <v>66</v>
      </c>
      <c r="G22" s="36"/>
      <c r="H22" s="36"/>
      <c r="I22" s="62"/>
      <c r="J22" s="36"/>
      <c r="K22" s="62"/>
      <c r="L22" s="36"/>
      <c r="M22" s="62"/>
      <c r="N22" s="36"/>
      <c r="O22" s="62"/>
      <c r="P22" s="36"/>
      <c r="Q22" s="62"/>
      <c r="R22" s="62">
        <f>R23</f>
        <v>2039.6</v>
      </c>
      <c r="S22" s="62">
        <f t="shared" si="5"/>
        <v>2039.6</v>
      </c>
      <c r="T22" s="62">
        <f>T23</f>
        <v>0</v>
      </c>
      <c r="U22" s="62">
        <f t="shared" si="8"/>
        <v>2039.6</v>
      </c>
    </row>
    <row r="23" spans="1:21" x14ac:dyDescent="0.3">
      <c r="A23" s="35" t="s">
        <v>113</v>
      </c>
      <c r="B23" s="60">
        <v>522</v>
      </c>
      <c r="C23" s="61" t="s">
        <v>63</v>
      </c>
      <c r="D23" s="61" t="s">
        <v>92</v>
      </c>
      <c r="E23" s="61" t="s">
        <v>114</v>
      </c>
      <c r="F23" s="61" t="s">
        <v>66</v>
      </c>
      <c r="G23" s="36"/>
      <c r="H23" s="36"/>
      <c r="I23" s="62"/>
      <c r="J23" s="36"/>
      <c r="K23" s="62"/>
      <c r="L23" s="36"/>
      <c r="M23" s="62"/>
      <c r="N23" s="36"/>
      <c r="O23" s="62"/>
      <c r="P23" s="36"/>
      <c r="Q23" s="62"/>
      <c r="R23" s="62">
        <f>R24</f>
        <v>2039.6</v>
      </c>
      <c r="S23" s="62">
        <f t="shared" si="5"/>
        <v>2039.6</v>
      </c>
      <c r="T23" s="62">
        <f>T24</f>
        <v>0</v>
      </c>
      <c r="U23" s="62">
        <f t="shared" si="8"/>
        <v>2039.6</v>
      </c>
    </row>
    <row r="24" spans="1:21" ht="45" x14ac:dyDescent="0.3">
      <c r="A24" s="63" t="s">
        <v>1124</v>
      </c>
      <c r="B24" s="60" t="s">
        <v>507</v>
      </c>
      <c r="C24" s="61" t="s">
        <v>63</v>
      </c>
      <c r="D24" s="61" t="s">
        <v>92</v>
      </c>
      <c r="E24" s="61" t="s">
        <v>1123</v>
      </c>
      <c r="F24" s="61" t="s">
        <v>66</v>
      </c>
      <c r="G24" s="36"/>
      <c r="H24" s="36"/>
      <c r="I24" s="62"/>
      <c r="J24" s="36"/>
      <c r="K24" s="62"/>
      <c r="L24" s="36"/>
      <c r="M24" s="62"/>
      <c r="N24" s="36"/>
      <c r="O24" s="62"/>
      <c r="P24" s="36"/>
      <c r="Q24" s="62"/>
      <c r="R24" s="62">
        <f>R25</f>
        <v>2039.6</v>
      </c>
      <c r="S24" s="62">
        <f t="shared" si="5"/>
        <v>2039.6</v>
      </c>
      <c r="T24" s="62">
        <f>T25</f>
        <v>0</v>
      </c>
      <c r="U24" s="62">
        <f t="shared" si="8"/>
        <v>2039.6</v>
      </c>
    </row>
    <row r="25" spans="1:21" ht="82.5" customHeight="1" x14ac:dyDescent="0.3">
      <c r="A25" s="35" t="s">
        <v>75</v>
      </c>
      <c r="B25" s="60">
        <v>522</v>
      </c>
      <c r="C25" s="61" t="s">
        <v>63</v>
      </c>
      <c r="D25" s="61" t="s">
        <v>92</v>
      </c>
      <c r="E25" s="61" t="s">
        <v>1123</v>
      </c>
      <c r="F25" s="61">
        <v>100</v>
      </c>
      <c r="G25" s="36"/>
      <c r="H25" s="36"/>
      <c r="I25" s="62"/>
      <c r="J25" s="36"/>
      <c r="K25" s="62"/>
      <c r="L25" s="36"/>
      <c r="M25" s="62"/>
      <c r="N25" s="36"/>
      <c r="O25" s="62"/>
      <c r="P25" s="36"/>
      <c r="Q25" s="62"/>
      <c r="R25" s="36">
        <f>R26</f>
        <v>2039.6</v>
      </c>
      <c r="S25" s="62">
        <f t="shared" si="5"/>
        <v>2039.6</v>
      </c>
      <c r="T25" s="36">
        <f>T26</f>
        <v>0</v>
      </c>
      <c r="U25" s="62">
        <f t="shared" si="8"/>
        <v>2039.6</v>
      </c>
    </row>
    <row r="26" spans="1:21" ht="30" x14ac:dyDescent="0.3">
      <c r="A26" s="35" t="s">
        <v>76</v>
      </c>
      <c r="B26" s="60">
        <v>522</v>
      </c>
      <c r="C26" s="61" t="s">
        <v>63</v>
      </c>
      <c r="D26" s="61" t="s">
        <v>92</v>
      </c>
      <c r="E26" s="61" t="s">
        <v>1123</v>
      </c>
      <c r="F26" s="61">
        <v>120</v>
      </c>
      <c r="G26" s="36"/>
      <c r="H26" s="36"/>
      <c r="I26" s="62"/>
      <c r="J26" s="36"/>
      <c r="K26" s="62"/>
      <c r="L26" s="36"/>
      <c r="M26" s="62"/>
      <c r="N26" s="36"/>
      <c r="O26" s="62"/>
      <c r="P26" s="36"/>
      <c r="Q26" s="62"/>
      <c r="R26" s="36">
        <v>2039.6</v>
      </c>
      <c r="S26" s="62">
        <f t="shared" si="5"/>
        <v>2039.6</v>
      </c>
      <c r="T26" s="36"/>
      <c r="U26" s="62">
        <f t="shared" si="8"/>
        <v>2039.6</v>
      </c>
    </row>
    <row r="27" spans="1:21" ht="29.25" customHeight="1" x14ac:dyDescent="0.3">
      <c r="A27" s="35" t="s">
        <v>109</v>
      </c>
      <c r="B27" s="60">
        <v>522</v>
      </c>
      <c r="C27" s="61" t="s">
        <v>63</v>
      </c>
      <c r="D27" s="61" t="s">
        <v>110</v>
      </c>
      <c r="E27" s="61" t="s">
        <v>65</v>
      </c>
      <c r="F27" s="61" t="s">
        <v>66</v>
      </c>
      <c r="G27" s="36">
        <f t="shared" ref="G27:T31" si="10">G28</f>
        <v>165</v>
      </c>
      <c r="H27" s="36">
        <f t="shared" si="10"/>
        <v>0</v>
      </c>
      <c r="I27" s="62">
        <f t="shared" si="0"/>
        <v>165</v>
      </c>
      <c r="J27" s="36">
        <f t="shared" si="10"/>
        <v>0</v>
      </c>
      <c r="K27" s="62">
        <f t="shared" si="1"/>
        <v>165</v>
      </c>
      <c r="L27" s="36">
        <f t="shared" si="10"/>
        <v>62.3</v>
      </c>
      <c r="M27" s="62">
        <f t="shared" si="2"/>
        <v>227.3</v>
      </c>
      <c r="N27" s="36">
        <f t="shared" si="10"/>
        <v>0</v>
      </c>
      <c r="O27" s="62">
        <f t="shared" si="3"/>
        <v>227.3</v>
      </c>
      <c r="P27" s="36">
        <f t="shared" si="10"/>
        <v>62.4</v>
      </c>
      <c r="Q27" s="62">
        <f t="shared" si="4"/>
        <v>289.7</v>
      </c>
      <c r="R27" s="36">
        <f t="shared" si="10"/>
        <v>0</v>
      </c>
      <c r="S27" s="62">
        <f t="shared" si="5"/>
        <v>289.7</v>
      </c>
      <c r="T27" s="36">
        <f t="shared" si="10"/>
        <v>0</v>
      </c>
      <c r="U27" s="62">
        <f t="shared" si="8"/>
        <v>289.7</v>
      </c>
    </row>
    <row r="28" spans="1:21" x14ac:dyDescent="0.3">
      <c r="A28" s="35" t="s">
        <v>400</v>
      </c>
      <c r="B28" s="60">
        <v>522</v>
      </c>
      <c r="C28" s="61" t="s">
        <v>63</v>
      </c>
      <c r="D28" s="61" t="s">
        <v>110</v>
      </c>
      <c r="E28" s="61" t="s">
        <v>112</v>
      </c>
      <c r="F28" s="61" t="s">
        <v>66</v>
      </c>
      <c r="G28" s="36">
        <f t="shared" si="10"/>
        <v>165</v>
      </c>
      <c r="H28" s="36">
        <f t="shared" si="10"/>
        <v>0</v>
      </c>
      <c r="I28" s="62">
        <f t="shared" si="0"/>
        <v>165</v>
      </c>
      <c r="J28" s="36">
        <f t="shared" si="10"/>
        <v>0</v>
      </c>
      <c r="K28" s="62">
        <f t="shared" si="1"/>
        <v>165</v>
      </c>
      <c r="L28" s="36">
        <f t="shared" si="10"/>
        <v>62.3</v>
      </c>
      <c r="M28" s="62">
        <f t="shared" si="2"/>
        <v>227.3</v>
      </c>
      <c r="N28" s="36">
        <f t="shared" si="10"/>
        <v>0</v>
      </c>
      <c r="O28" s="62">
        <f t="shared" si="3"/>
        <v>227.3</v>
      </c>
      <c r="P28" s="36">
        <f t="shared" si="10"/>
        <v>62.4</v>
      </c>
      <c r="Q28" s="62">
        <f t="shared" si="4"/>
        <v>289.7</v>
      </c>
      <c r="R28" s="36">
        <f t="shared" si="10"/>
        <v>0</v>
      </c>
      <c r="S28" s="62">
        <f t="shared" si="5"/>
        <v>289.7</v>
      </c>
      <c r="T28" s="36">
        <f t="shared" si="10"/>
        <v>0</v>
      </c>
      <c r="U28" s="62">
        <f t="shared" si="8"/>
        <v>289.7</v>
      </c>
    </row>
    <row r="29" spans="1:21" x14ac:dyDescent="0.3">
      <c r="A29" s="35" t="s">
        <v>113</v>
      </c>
      <c r="B29" s="60">
        <v>522</v>
      </c>
      <c r="C29" s="61" t="s">
        <v>63</v>
      </c>
      <c r="D29" s="61" t="s">
        <v>110</v>
      </c>
      <c r="E29" s="61" t="s">
        <v>114</v>
      </c>
      <c r="F29" s="61" t="s">
        <v>66</v>
      </c>
      <c r="G29" s="36">
        <f t="shared" si="10"/>
        <v>165</v>
      </c>
      <c r="H29" s="36">
        <f t="shared" si="10"/>
        <v>0</v>
      </c>
      <c r="I29" s="62">
        <f t="shared" si="0"/>
        <v>165</v>
      </c>
      <c r="J29" s="36">
        <f t="shared" si="10"/>
        <v>0</v>
      </c>
      <c r="K29" s="62">
        <f t="shared" si="1"/>
        <v>165</v>
      </c>
      <c r="L29" s="36">
        <f t="shared" si="10"/>
        <v>62.3</v>
      </c>
      <c r="M29" s="62">
        <f t="shared" si="2"/>
        <v>227.3</v>
      </c>
      <c r="N29" s="36">
        <f t="shared" si="10"/>
        <v>0</v>
      </c>
      <c r="O29" s="62">
        <f t="shared" si="3"/>
        <v>227.3</v>
      </c>
      <c r="P29" s="36">
        <f t="shared" si="10"/>
        <v>62.4</v>
      </c>
      <c r="Q29" s="62">
        <f t="shared" si="4"/>
        <v>289.7</v>
      </c>
      <c r="R29" s="36">
        <f t="shared" si="10"/>
        <v>0</v>
      </c>
      <c r="S29" s="62">
        <f t="shared" si="5"/>
        <v>289.7</v>
      </c>
      <c r="T29" s="36">
        <f t="shared" si="10"/>
        <v>0</v>
      </c>
      <c r="U29" s="62">
        <f t="shared" si="8"/>
        <v>289.7</v>
      </c>
    </row>
    <row r="30" spans="1:21" ht="45" x14ac:dyDescent="0.3">
      <c r="A30" s="35" t="s">
        <v>573</v>
      </c>
      <c r="B30" s="60">
        <v>522</v>
      </c>
      <c r="C30" s="61" t="s">
        <v>63</v>
      </c>
      <c r="D30" s="61" t="s">
        <v>110</v>
      </c>
      <c r="E30" s="61" t="s">
        <v>115</v>
      </c>
      <c r="F30" s="61" t="s">
        <v>66</v>
      </c>
      <c r="G30" s="36">
        <f t="shared" si="10"/>
        <v>165</v>
      </c>
      <c r="H30" s="36">
        <f t="shared" si="10"/>
        <v>0</v>
      </c>
      <c r="I30" s="62">
        <f t="shared" si="0"/>
        <v>165</v>
      </c>
      <c r="J30" s="36">
        <f t="shared" si="10"/>
        <v>0</v>
      </c>
      <c r="K30" s="62">
        <f t="shared" si="1"/>
        <v>165</v>
      </c>
      <c r="L30" s="36">
        <f t="shared" si="10"/>
        <v>62.3</v>
      </c>
      <c r="M30" s="62">
        <f t="shared" si="2"/>
        <v>227.3</v>
      </c>
      <c r="N30" s="36">
        <f t="shared" si="10"/>
        <v>0</v>
      </c>
      <c r="O30" s="62">
        <f t="shared" si="3"/>
        <v>227.3</v>
      </c>
      <c r="P30" s="36">
        <f t="shared" si="10"/>
        <v>62.4</v>
      </c>
      <c r="Q30" s="62">
        <f t="shared" si="4"/>
        <v>289.7</v>
      </c>
      <c r="R30" s="36">
        <f t="shared" si="10"/>
        <v>0</v>
      </c>
      <c r="S30" s="62">
        <f t="shared" si="5"/>
        <v>289.7</v>
      </c>
      <c r="T30" s="36">
        <f t="shared" si="10"/>
        <v>0</v>
      </c>
      <c r="U30" s="62">
        <f t="shared" si="8"/>
        <v>289.7</v>
      </c>
    </row>
    <row r="31" spans="1:21" ht="30" x14ac:dyDescent="0.3">
      <c r="A31" s="35" t="s">
        <v>87</v>
      </c>
      <c r="B31" s="60">
        <v>522</v>
      </c>
      <c r="C31" s="61" t="s">
        <v>63</v>
      </c>
      <c r="D31" s="61" t="s">
        <v>110</v>
      </c>
      <c r="E31" s="61" t="s">
        <v>115</v>
      </c>
      <c r="F31" s="61">
        <v>200</v>
      </c>
      <c r="G31" s="36">
        <f t="shared" si="10"/>
        <v>165</v>
      </c>
      <c r="H31" s="36">
        <f t="shared" si="10"/>
        <v>0</v>
      </c>
      <c r="I31" s="62">
        <f t="shared" si="0"/>
        <v>165</v>
      </c>
      <c r="J31" s="36">
        <f t="shared" si="10"/>
        <v>0</v>
      </c>
      <c r="K31" s="62">
        <f t="shared" si="1"/>
        <v>165</v>
      </c>
      <c r="L31" s="36">
        <f t="shared" si="10"/>
        <v>62.3</v>
      </c>
      <c r="M31" s="62">
        <f t="shared" si="2"/>
        <v>227.3</v>
      </c>
      <c r="N31" s="36">
        <f t="shared" si="10"/>
        <v>0</v>
      </c>
      <c r="O31" s="62">
        <f t="shared" si="3"/>
        <v>227.3</v>
      </c>
      <c r="P31" s="36">
        <f t="shared" si="10"/>
        <v>62.4</v>
      </c>
      <c r="Q31" s="62">
        <f t="shared" si="4"/>
        <v>289.7</v>
      </c>
      <c r="R31" s="36">
        <f t="shared" si="10"/>
        <v>0</v>
      </c>
      <c r="S31" s="62">
        <f t="shared" si="5"/>
        <v>289.7</v>
      </c>
      <c r="T31" s="36">
        <f t="shared" si="10"/>
        <v>0</v>
      </c>
      <c r="U31" s="62">
        <f t="shared" si="8"/>
        <v>289.7</v>
      </c>
    </row>
    <row r="32" spans="1:21" ht="45" x14ac:dyDescent="0.3">
      <c r="A32" s="35" t="s">
        <v>88</v>
      </c>
      <c r="B32" s="60">
        <v>522</v>
      </c>
      <c r="C32" s="61" t="s">
        <v>63</v>
      </c>
      <c r="D32" s="61" t="s">
        <v>110</v>
      </c>
      <c r="E32" s="61" t="s">
        <v>115</v>
      </c>
      <c r="F32" s="61">
        <v>240</v>
      </c>
      <c r="G32" s="36">
        <v>165</v>
      </c>
      <c r="H32" s="36"/>
      <c r="I32" s="62">
        <f t="shared" si="0"/>
        <v>165</v>
      </c>
      <c r="J32" s="36"/>
      <c r="K32" s="62">
        <f t="shared" si="1"/>
        <v>165</v>
      </c>
      <c r="L32" s="36">
        <v>62.3</v>
      </c>
      <c r="M32" s="62">
        <f t="shared" si="2"/>
        <v>227.3</v>
      </c>
      <c r="N32" s="36"/>
      <c r="O32" s="62">
        <f t="shared" si="3"/>
        <v>227.3</v>
      </c>
      <c r="P32" s="36">
        <v>62.4</v>
      </c>
      <c r="Q32" s="62">
        <f t="shared" si="4"/>
        <v>289.7</v>
      </c>
      <c r="R32" s="36"/>
      <c r="S32" s="62">
        <f t="shared" si="5"/>
        <v>289.7</v>
      </c>
      <c r="T32" s="36"/>
      <c r="U32" s="62">
        <f t="shared" si="8"/>
        <v>289.7</v>
      </c>
    </row>
    <row r="33" spans="1:21" ht="16.149999999999999" customHeight="1" x14ac:dyDescent="0.3">
      <c r="A33" s="35" t="s">
        <v>116</v>
      </c>
      <c r="B33" s="60">
        <v>522</v>
      </c>
      <c r="C33" s="61" t="s">
        <v>63</v>
      </c>
      <c r="D33" s="61" t="s">
        <v>347</v>
      </c>
      <c r="E33" s="61" t="s">
        <v>65</v>
      </c>
      <c r="F33" s="61" t="s">
        <v>66</v>
      </c>
      <c r="G33" s="36">
        <f t="shared" ref="G33:T36" si="11">G34</f>
        <v>1000</v>
      </c>
      <c r="H33" s="36">
        <f t="shared" si="11"/>
        <v>0</v>
      </c>
      <c r="I33" s="62">
        <f t="shared" si="0"/>
        <v>1000</v>
      </c>
      <c r="J33" s="36">
        <f t="shared" si="11"/>
        <v>0</v>
      </c>
      <c r="K33" s="62">
        <f t="shared" si="1"/>
        <v>1000</v>
      </c>
      <c r="L33" s="36">
        <f t="shared" si="11"/>
        <v>-63.3</v>
      </c>
      <c r="M33" s="62">
        <f t="shared" si="2"/>
        <v>936.7</v>
      </c>
      <c r="N33" s="36">
        <f t="shared" si="11"/>
        <v>0</v>
      </c>
      <c r="O33" s="62">
        <f t="shared" si="3"/>
        <v>936.7</v>
      </c>
      <c r="P33" s="36">
        <f t="shared" si="11"/>
        <v>0</v>
      </c>
      <c r="Q33" s="62">
        <f t="shared" si="4"/>
        <v>936.7</v>
      </c>
      <c r="R33" s="36">
        <f t="shared" si="11"/>
        <v>0</v>
      </c>
      <c r="S33" s="62">
        <f t="shared" si="5"/>
        <v>936.7</v>
      </c>
      <c r="T33" s="36">
        <f t="shared" si="11"/>
        <v>0</v>
      </c>
      <c r="U33" s="62">
        <f t="shared" si="8"/>
        <v>936.7</v>
      </c>
    </row>
    <row r="34" spans="1:21" ht="16.149999999999999" customHeight="1" x14ac:dyDescent="0.3">
      <c r="A34" s="35" t="s">
        <v>400</v>
      </c>
      <c r="B34" s="60">
        <v>522</v>
      </c>
      <c r="C34" s="61" t="s">
        <v>63</v>
      </c>
      <c r="D34" s="61">
        <v>11</v>
      </c>
      <c r="E34" s="61" t="s">
        <v>112</v>
      </c>
      <c r="F34" s="61" t="s">
        <v>66</v>
      </c>
      <c r="G34" s="36">
        <f t="shared" si="11"/>
        <v>1000</v>
      </c>
      <c r="H34" s="36">
        <f t="shared" si="11"/>
        <v>0</v>
      </c>
      <c r="I34" s="62">
        <f t="shared" si="0"/>
        <v>1000</v>
      </c>
      <c r="J34" s="36">
        <f t="shared" si="11"/>
        <v>0</v>
      </c>
      <c r="K34" s="62">
        <f t="shared" si="1"/>
        <v>1000</v>
      </c>
      <c r="L34" s="36">
        <f t="shared" si="11"/>
        <v>-63.3</v>
      </c>
      <c r="M34" s="62">
        <f t="shared" si="2"/>
        <v>936.7</v>
      </c>
      <c r="N34" s="36">
        <f t="shared" si="11"/>
        <v>0</v>
      </c>
      <c r="O34" s="62">
        <f t="shared" si="3"/>
        <v>936.7</v>
      </c>
      <c r="P34" s="36">
        <f t="shared" si="11"/>
        <v>0</v>
      </c>
      <c r="Q34" s="62">
        <f t="shared" si="4"/>
        <v>936.7</v>
      </c>
      <c r="R34" s="36">
        <f t="shared" si="11"/>
        <v>0</v>
      </c>
      <c r="S34" s="62">
        <f t="shared" si="5"/>
        <v>936.7</v>
      </c>
      <c r="T34" s="36">
        <f t="shared" si="11"/>
        <v>0</v>
      </c>
      <c r="U34" s="62">
        <f t="shared" si="8"/>
        <v>936.7</v>
      </c>
    </row>
    <row r="35" spans="1:21" ht="16.149999999999999" customHeight="1" x14ac:dyDescent="0.3">
      <c r="A35" s="35" t="s">
        <v>401</v>
      </c>
      <c r="B35" s="60">
        <v>522</v>
      </c>
      <c r="C35" s="61" t="s">
        <v>63</v>
      </c>
      <c r="D35" s="61">
        <v>11</v>
      </c>
      <c r="E35" s="61" t="s">
        <v>118</v>
      </c>
      <c r="F35" s="61" t="s">
        <v>66</v>
      </c>
      <c r="G35" s="36">
        <f t="shared" si="11"/>
        <v>1000</v>
      </c>
      <c r="H35" s="36">
        <f t="shared" si="11"/>
        <v>0</v>
      </c>
      <c r="I35" s="62">
        <f t="shared" si="0"/>
        <v>1000</v>
      </c>
      <c r="J35" s="36">
        <f t="shared" si="11"/>
        <v>0</v>
      </c>
      <c r="K35" s="62">
        <f t="shared" si="1"/>
        <v>1000</v>
      </c>
      <c r="L35" s="36">
        <f t="shared" si="11"/>
        <v>-63.3</v>
      </c>
      <c r="M35" s="62">
        <f t="shared" si="2"/>
        <v>936.7</v>
      </c>
      <c r="N35" s="36">
        <f t="shared" si="11"/>
        <v>0</v>
      </c>
      <c r="O35" s="62">
        <f t="shared" si="3"/>
        <v>936.7</v>
      </c>
      <c r="P35" s="36">
        <f t="shared" si="11"/>
        <v>0</v>
      </c>
      <c r="Q35" s="62">
        <f t="shared" si="4"/>
        <v>936.7</v>
      </c>
      <c r="R35" s="36">
        <f t="shared" si="11"/>
        <v>0</v>
      </c>
      <c r="S35" s="62">
        <f t="shared" si="5"/>
        <v>936.7</v>
      </c>
      <c r="T35" s="36">
        <f t="shared" si="11"/>
        <v>0</v>
      </c>
      <c r="U35" s="62">
        <f t="shared" si="8"/>
        <v>936.7</v>
      </c>
    </row>
    <row r="36" spans="1:21" ht="16.149999999999999" customHeight="1" x14ac:dyDescent="0.3">
      <c r="A36" s="35" t="s">
        <v>89</v>
      </c>
      <c r="B36" s="60">
        <v>522</v>
      </c>
      <c r="C36" s="61" t="s">
        <v>63</v>
      </c>
      <c r="D36" s="61">
        <v>11</v>
      </c>
      <c r="E36" s="61" t="s">
        <v>118</v>
      </c>
      <c r="F36" s="61">
        <v>800</v>
      </c>
      <c r="G36" s="36">
        <f t="shared" si="11"/>
        <v>1000</v>
      </c>
      <c r="H36" s="36">
        <f t="shared" si="11"/>
        <v>0</v>
      </c>
      <c r="I36" s="62">
        <f t="shared" si="0"/>
        <v>1000</v>
      </c>
      <c r="J36" s="36">
        <f t="shared" si="11"/>
        <v>0</v>
      </c>
      <c r="K36" s="62">
        <f t="shared" si="1"/>
        <v>1000</v>
      </c>
      <c r="L36" s="36">
        <f t="shared" si="11"/>
        <v>-63.3</v>
      </c>
      <c r="M36" s="62">
        <f t="shared" si="2"/>
        <v>936.7</v>
      </c>
      <c r="N36" s="36">
        <f t="shared" si="11"/>
        <v>0</v>
      </c>
      <c r="O36" s="62">
        <f t="shared" si="3"/>
        <v>936.7</v>
      </c>
      <c r="P36" s="36">
        <f t="shared" si="11"/>
        <v>0</v>
      </c>
      <c r="Q36" s="62">
        <f t="shared" si="4"/>
        <v>936.7</v>
      </c>
      <c r="R36" s="36">
        <f t="shared" si="11"/>
        <v>0</v>
      </c>
      <c r="S36" s="62">
        <f t="shared" si="5"/>
        <v>936.7</v>
      </c>
      <c r="T36" s="36">
        <f t="shared" si="11"/>
        <v>0</v>
      </c>
      <c r="U36" s="62">
        <f t="shared" si="8"/>
        <v>936.7</v>
      </c>
    </row>
    <row r="37" spans="1:21" ht="16.149999999999999" customHeight="1" x14ac:dyDescent="0.3">
      <c r="A37" s="35" t="s">
        <v>119</v>
      </c>
      <c r="B37" s="60">
        <v>522</v>
      </c>
      <c r="C37" s="61" t="s">
        <v>63</v>
      </c>
      <c r="D37" s="61">
        <v>11</v>
      </c>
      <c r="E37" s="61" t="s">
        <v>118</v>
      </c>
      <c r="F37" s="61">
        <v>870</v>
      </c>
      <c r="G37" s="36">
        <v>1000</v>
      </c>
      <c r="H37" s="36"/>
      <c r="I37" s="62">
        <f t="shared" si="0"/>
        <v>1000</v>
      </c>
      <c r="J37" s="36"/>
      <c r="K37" s="62">
        <f t="shared" si="1"/>
        <v>1000</v>
      </c>
      <c r="L37" s="36">
        <v>-63.3</v>
      </c>
      <c r="M37" s="62">
        <f t="shared" si="2"/>
        <v>936.7</v>
      </c>
      <c r="N37" s="36"/>
      <c r="O37" s="62">
        <f t="shared" si="3"/>
        <v>936.7</v>
      </c>
      <c r="P37" s="36"/>
      <c r="Q37" s="62">
        <f t="shared" si="4"/>
        <v>936.7</v>
      </c>
      <c r="R37" s="36"/>
      <c r="S37" s="62">
        <f t="shared" si="5"/>
        <v>936.7</v>
      </c>
      <c r="T37" s="36"/>
      <c r="U37" s="62">
        <f t="shared" si="8"/>
        <v>936.7</v>
      </c>
    </row>
    <row r="38" spans="1:21" ht="18.600000000000001" customHeight="1" x14ac:dyDescent="0.3">
      <c r="A38" s="35" t="s">
        <v>120</v>
      </c>
      <c r="B38" s="60">
        <v>522</v>
      </c>
      <c r="C38" s="61" t="s">
        <v>63</v>
      </c>
      <c r="D38" s="61">
        <v>13</v>
      </c>
      <c r="E38" s="61" t="s">
        <v>65</v>
      </c>
      <c r="F38" s="61" t="s">
        <v>66</v>
      </c>
      <c r="G38" s="36">
        <f>G70+G59+G39+G60+G69</f>
        <v>6758.8</v>
      </c>
      <c r="H38" s="36">
        <f>H70+H59+H39+H60+H69</f>
        <v>3877</v>
      </c>
      <c r="I38" s="62">
        <f t="shared" si="0"/>
        <v>10635.8</v>
      </c>
      <c r="J38" s="36">
        <f>J70+J59+J39+J60+J69</f>
        <v>0</v>
      </c>
      <c r="K38" s="62">
        <f t="shared" si="1"/>
        <v>10635.8</v>
      </c>
      <c r="L38" s="36">
        <f>L70+L59+L39+L60+L69</f>
        <v>-2466.1999999999998</v>
      </c>
      <c r="M38" s="62">
        <f t="shared" si="2"/>
        <v>8169.5999999999995</v>
      </c>
      <c r="N38" s="36">
        <f>N70+N59+N39+N60+N69</f>
        <v>350</v>
      </c>
      <c r="O38" s="62">
        <f t="shared" si="3"/>
        <v>8519.5999999999985</v>
      </c>
      <c r="P38" s="36">
        <f>P70+P59+P39+P60+P69</f>
        <v>1838.8999999999999</v>
      </c>
      <c r="Q38" s="62">
        <f t="shared" si="4"/>
        <v>10358.499999999998</v>
      </c>
      <c r="R38" s="36">
        <f>R70+R59+R39+R60+R69</f>
        <v>-30</v>
      </c>
      <c r="S38" s="62">
        <f t="shared" si="5"/>
        <v>10328.499999999998</v>
      </c>
      <c r="T38" s="36">
        <f>T70+T59+T39+T60+T69</f>
        <v>-650.1</v>
      </c>
      <c r="U38" s="62">
        <f t="shared" si="8"/>
        <v>9678.3999999999978</v>
      </c>
    </row>
    <row r="39" spans="1:21" ht="46.15" customHeight="1" x14ac:dyDescent="0.3">
      <c r="A39" s="35" t="s">
        <v>884</v>
      </c>
      <c r="B39" s="60">
        <v>522</v>
      </c>
      <c r="C39" s="61" t="s">
        <v>63</v>
      </c>
      <c r="D39" s="61" t="s">
        <v>141</v>
      </c>
      <c r="E39" s="61" t="s">
        <v>121</v>
      </c>
      <c r="F39" s="61" t="s">
        <v>66</v>
      </c>
      <c r="G39" s="36">
        <f>G40+G48</f>
        <v>440.8</v>
      </c>
      <c r="H39" s="36">
        <f>H40+H48</f>
        <v>543.70000000000005</v>
      </c>
      <c r="I39" s="62">
        <f t="shared" si="0"/>
        <v>984.5</v>
      </c>
      <c r="J39" s="36">
        <f>J40+J48</f>
        <v>0</v>
      </c>
      <c r="K39" s="62">
        <f t="shared" si="1"/>
        <v>984.5</v>
      </c>
      <c r="L39" s="36">
        <f>L40+L48</f>
        <v>-81.2</v>
      </c>
      <c r="M39" s="62">
        <f t="shared" si="2"/>
        <v>903.3</v>
      </c>
      <c r="N39" s="36">
        <f>N40+N48</f>
        <v>0</v>
      </c>
      <c r="O39" s="62">
        <f t="shared" si="3"/>
        <v>903.3</v>
      </c>
      <c r="P39" s="36">
        <f>P40+P48</f>
        <v>53.3</v>
      </c>
      <c r="Q39" s="62">
        <f t="shared" si="4"/>
        <v>956.59999999999991</v>
      </c>
      <c r="R39" s="36">
        <f>R40+R48</f>
        <v>-30</v>
      </c>
      <c r="S39" s="62">
        <f t="shared" si="5"/>
        <v>926.59999999999991</v>
      </c>
      <c r="T39" s="36">
        <f>T40+T48</f>
        <v>0</v>
      </c>
      <c r="U39" s="62">
        <f t="shared" si="8"/>
        <v>926.59999999999991</v>
      </c>
    </row>
    <row r="40" spans="1:21" ht="53.25" customHeight="1" x14ac:dyDescent="0.3">
      <c r="A40" s="35" t="s">
        <v>866</v>
      </c>
      <c r="B40" s="60" t="s">
        <v>507</v>
      </c>
      <c r="C40" s="61" t="s">
        <v>63</v>
      </c>
      <c r="D40" s="61" t="s">
        <v>141</v>
      </c>
      <c r="E40" s="61" t="s">
        <v>122</v>
      </c>
      <c r="F40" s="61" t="s">
        <v>66</v>
      </c>
      <c r="G40" s="36">
        <f>G41</f>
        <v>80.8</v>
      </c>
      <c r="H40" s="36">
        <f>H41</f>
        <v>543.70000000000005</v>
      </c>
      <c r="I40" s="62">
        <f t="shared" si="0"/>
        <v>624.5</v>
      </c>
      <c r="J40" s="36">
        <f>J41</f>
        <v>0</v>
      </c>
      <c r="K40" s="62">
        <f t="shared" si="1"/>
        <v>624.5</v>
      </c>
      <c r="L40" s="36">
        <f>L41</f>
        <v>-10</v>
      </c>
      <c r="M40" s="62">
        <f t="shared" si="2"/>
        <v>614.5</v>
      </c>
      <c r="N40" s="36">
        <f>N41</f>
        <v>0</v>
      </c>
      <c r="O40" s="62">
        <f t="shared" si="3"/>
        <v>614.5</v>
      </c>
      <c r="P40" s="36">
        <f>P41</f>
        <v>53.3</v>
      </c>
      <c r="Q40" s="62">
        <f t="shared" si="4"/>
        <v>667.8</v>
      </c>
      <c r="R40" s="36">
        <f>R41</f>
        <v>0</v>
      </c>
      <c r="S40" s="62">
        <f t="shared" si="5"/>
        <v>667.8</v>
      </c>
      <c r="T40" s="36">
        <f>T41</f>
        <v>0</v>
      </c>
      <c r="U40" s="62">
        <f t="shared" si="8"/>
        <v>667.8</v>
      </c>
    </row>
    <row r="41" spans="1:21" ht="66.599999999999994" customHeight="1" x14ac:dyDescent="0.3">
      <c r="A41" s="35" t="s">
        <v>867</v>
      </c>
      <c r="B41" s="60">
        <v>522</v>
      </c>
      <c r="C41" s="61" t="s">
        <v>63</v>
      </c>
      <c r="D41" s="61" t="s">
        <v>141</v>
      </c>
      <c r="E41" s="61" t="s">
        <v>123</v>
      </c>
      <c r="F41" s="61" t="s">
        <v>66</v>
      </c>
      <c r="G41" s="36">
        <f>G42+G45</f>
        <v>80.8</v>
      </c>
      <c r="H41" s="36">
        <f>H42+H45</f>
        <v>543.70000000000005</v>
      </c>
      <c r="I41" s="62">
        <f t="shared" si="0"/>
        <v>624.5</v>
      </c>
      <c r="J41" s="36">
        <f>J42+J45</f>
        <v>0</v>
      </c>
      <c r="K41" s="62">
        <f t="shared" si="1"/>
        <v>624.5</v>
      </c>
      <c r="L41" s="36">
        <f>L42+L45</f>
        <v>-10</v>
      </c>
      <c r="M41" s="62">
        <f t="shared" si="2"/>
        <v>614.5</v>
      </c>
      <c r="N41" s="36">
        <f>N42+N45</f>
        <v>0</v>
      </c>
      <c r="O41" s="62">
        <f t="shared" si="3"/>
        <v>614.5</v>
      </c>
      <c r="P41" s="36">
        <f>P42+P45</f>
        <v>53.3</v>
      </c>
      <c r="Q41" s="62">
        <f t="shared" si="4"/>
        <v>667.8</v>
      </c>
      <c r="R41" s="36">
        <f>R42+R45</f>
        <v>0</v>
      </c>
      <c r="S41" s="62">
        <f t="shared" si="5"/>
        <v>667.8</v>
      </c>
      <c r="T41" s="36">
        <f>T42+T45</f>
        <v>0</v>
      </c>
      <c r="U41" s="62">
        <f t="shared" si="8"/>
        <v>667.8</v>
      </c>
    </row>
    <row r="42" spans="1:21" ht="75" x14ac:dyDescent="0.3">
      <c r="A42" s="35" t="s">
        <v>751</v>
      </c>
      <c r="B42" s="60">
        <v>522</v>
      </c>
      <c r="C42" s="61" t="s">
        <v>63</v>
      </c>
      <c r="D42" s="61" t="s">
        <v>141</v>
      </c>
      <c r="E42" s="61" t="s">
        <v>485</v>
      </c>
      <c r="F42" s="61" t="s">
        <v>66</v>
      </c>
      <c r="G42" s="36">
        <f t="shared" ref="G42:T43" si="12">G43</f>
        <v>0</v>
      </c>
      <c r="H42" s="36">
        <f t="shared" si="12"/>
        <v>543.70000000000005</v>
      </c>
      <c r="I42" s="62">
        <f t="shared" si="0"/>
        <v>543.70000000000005</v>
      </c>
      <c r="J42" s="36">
        <f t="shared" si="12"/>
        <v>36.9</v>
      </c>
      <c r="K42" s="62">
        <f t="shared" si="1"/>
        <v>580.6</v>
      </c>
      <c r="L42" s="36">
        <f t="shared" si="12"/>
        <v>0</v>
      </c>
      <c r="M42" s="62">
        <f t="shared" si="2"/>
        <v>580.6</v>
      </c>
      <c r="N42" s="36">
        <f t="shared" si="12"/>
        <v>18.2</v>
      </c>
      <c r="O42" s="62">
        <f t="shared" si="3"/>
        <v>598.80000000000007</v>
      </c>
      <c r="P42" s="36">
        <f t="shared" si="12"/>
        <v>53.3</v>
      </c>
      <c r="Q42" s="62">
        <f t="shared" si="4"/>
        <v>652.1</v>
      </c>
      <c r="R42" s="36">
        <f t="shared" si="12"/>
        <v>0</v>
      </c>
      <c r="S42" s="62">
        <f t="shared" si="5"/>
        <v>652.1</v>
      </c>
      <c r="T42" s="36">
        <f t="shared" si="12"/>
        <v>0</v>
      </c>
      <c r="U42" s="62">
        <f t="shared" si="8"/>
        <v>652.1</v>
      </c>
    </row>
    <row r="43" spans="1:21" ht="30" x14ac:dyDescent="0.3">
      <c r="A43" s="35" t="s">
        <v>87</v>
      </c>
      <c r="B43" s="60">
        <v>522</v>
      </c>
      <c r="C43" s="61" t="s">
        <v>63</v>
      </c>
      <c r="D43" s="61" t="s">
        <v>141</v>
      </c>
      <c r="E43" s="61" t="s">
        <v>485</v>
      </c>
      <c r="F43" s="61" t="s">
        <v>490</v>
      </c>
      <c r="G43" s="36">
        <f t="shared" si="12"/>
        <v>0</v>
      </c>
      <c r="H43" s="36">
        <f t="shared" si="12"/>
        <v>543.70000000000005</v>
      </c>
      <c r="I43" s="62">
        <f t="shared" si="0"/>
        <v>543.70000000000005</v>
      </c>
      <c r="J43" s="36">
        <f t="shared" si="12"/>
        <v>36.9</v>
      </c>
      <c r="K43" s="62">
        <f t="shared" si="1"/>
        <v>580.6</v>
      </c>
      <c r="L43" s="36">
        <f t="shared" si="12"/>
        <v>0</v>
      </c>
      <c r="M43" s="62">
        <f t="shared" si="2"/>
        <v>580.6</v>
      </c>
      <c r="N43" s="36">
        <f t="shared" si="12"/>
        <v>18.2</v>
      </c>
      <c r="O43" s="62">
        <f t="shared" si="3"/>
        <v>598.80000000000007</v>
      </c>
      <c r="P43" s="36">
        <f t="shared" si="12"/>
        <v>53.3</v>
      </c>
      <c r="Q43" s="62">
        <f t="shared" si="4"/>
        <v>652.1</v>
      </c>
      <c r="R43" s="36">
        <f t="shared" si="12"/>
        <v>0</v>
      </c>
      <c r="S43" s="62">
        <f t="shared" si="5"/>
        <v>652.1</v>
      </c>
      <c r="T43" s="36">
        <f t="shared" si="12"/>
        <v>0</v>
      </c>
      <c r="U43" s="62">
        <f t="shared" si="8"/>
        <v>652.1</v>
      </c>
    </row>
    <row r="44" spans="1:21" ht="45" x14ac:dyDescent="0.3">
      <c r="A44" s="35" t="s">
        <v>88</v>
      </c>
      <c r="B44" s="60">
        <v>522</v>
      </c>
      <c r="C44" s="61" t="s">
        <v>63</v>
      </c>
      <c r="D44" s="61" t="s">
        <v>141</v>
      </c>
      <c r="E44" s="61" t="s">
        <v>485</v>
      </c>
      <c r="F44" s="61" t="s">
        <v>486</v>
      </c>
      <c r="G44" s="36">
        <v>0</v>
      </c>
      <c r="H44" s="36">
        <v>543.70000000000005</v>
      </c>
      <c r="I44" s="62">
        <f t="shared" si="0"/>
        <v>543.70000000000005</v>
      </c>
      <c r="J44" s="36">
        <v>36.9</v>
      </c>
      <c r="K44" s="62">
        <f t="shared" si="1"/>
        <v>580.6</v>
      </c>
      <c r="L44" s="36">
        <v>0</v>
      </c>
      <c r="M44" s="62">
        <f t="shared" si="2"/>
        <v>580.6</v>
      </c>
      <c r="N44" s="36">
        <v>18.2</v>
      </c>
      <c r="O44" s="62">
        <f t="shared" si="3"/>
        <v>598.80000000000007</v>
      </c>
      <c r="P44" s="36">
        <v>53.3</v>
      </c>
      <c r="Q44" s="62">
        <f t="shared" si="4"/>
        <v>652.1</v>
      </c>
      <c r="R44" s="36"/>
      <c r="S44" s="62">
        <f t="shared" si="5"/>
        <v>652.1</v>
      </c>
      <c r="T44" s="36"/>
      <c r="U44" s="62">
        <f t="shared" si="8"/>
        <v>652.1</v>
      </c>
    </row>
    <row r="45" spans="1:21" ht="30" x14ac:dyDescent="0.3">
      <c r="A45" s="35" t="s">
        <v>661</v>
      </c>
      <c r="B45" s="60">
        <v>522</v>
      </c>
      <c r="C45" s="61" t="s">
        <v>63</v>
      </c>
      <c r="D45" s="61" t="s">
        <v>141</v>
      </c>
      <c r="E45" s="61" t="s">
        <v>124</v>
      </c>
      <c r="F45" s="61" t="s">
        <v>66</v>
      </c>
      <c r="G45" s="36">
        <f t="shared" ref="G45:T46" si="13">G46</f>
        <v>80.8</v>
      </c>
      <c r="H45" s="36">
        <f t="shared" si="13"/>
        <v>0</v>
      </c>
      <c r="I45" s="62">
        <f t="shared" si="0"/>
        <v>80.8</v>
      </c>
      <c r="J45" s="36">
        <f t="shared" si="13"/>
        <v>-36.9</v>
      </c>
      <c r="K45" s="62">
        <f t="shared" si="1"/>
        <v>43.9</v>
      </c>
      <c r="L45" s="36">
        <f t="shared" si="13"/>
        <v>-10</v>
      </c>
      <c r="M45" s="62">
        <f t="shared" si="2"/>
        <v>33.9</v>
      </c>
      <c r="N45" s="36">
        <f t="shared" si="13"/>
        <v>-18.2</v>
      </c>
      <c r="O45" s="62">
        <f t="shared" si="3"/>
        <v>15.7</v>
      </c>
      <c r="P45" s="36">
        <f t="shared" si="13"/>
        <v>0</v>
      </c>
      <c r="Q45" s="62">
        <f t="shared" si="4"/>
        <v>15.7</v>
      </c>
      <c r="R45" s="36">
        <f t="shared" si="13"/>
        <v>0</v>
      </c>
      <c r="S45" s="62">
        <f t="shared" si="5"/>
        <v>15.7</v>
      </c>
      <c r="T45" s="36">
        <f t="shared" si="13"/>
        <v>0</v>
      </c>
      <c r="U45" s="62">
        <f t="shared" si="8"/>
        <v>15.7</v>
      </c>
    </row>
    <row r="46" spans="1:21" ht="30.75" customHeight="1" x14ac:dyDescent="0.3">
      <c r="A46" s="35" t="s">
        <v>87</v>
      </c>
      <c r="B46" s="60">
        <v>522</v>
      </c>
      <c r="C46" s="61" t="s">
        <v>63</v>
      </c>
      <c r="D46" s="61" t="s">
        <v>141</v>
      </c>
      <c r="E46" s="61" t="s">
        <v>124</v>
      </c>
      <c r="F46" s="61" t="s">
        <v>490</v>
      </c>
      <c r="G46" s="36">
        <f t="shared" si="13"/>
        <v>80.8</v>
      </c>
      <c r="H46" s="36">
        <f t="shared" si="13"/>
        <v>0</v>
      </c>
      <c r="I46" s="62">
        <f t="shared" si="0"/>
        <v>80.8</v>
      </c>
      <c r="J46" s="36">
        <f t="shared" si="13"/>
        <v>-36.9</v>
      </c>
      <c r="K46" s="62">
        <f t="shared" si="1"/>
        <v>43.9</v>
      </c>
      <c r="L46" s="36">
        <f t="shared" si="13"/>
        <v>-10</v>
      </c>
      <c r="M46" s="62">
        <f t="shared" si="2"/>
        <v>33.9</v>
      </c>
      <c r="N46" s="36">
        <f t="shared" si="13"/>
        <v>-18.2</v>
      </c>
      <c r="O46" s="62">
        <f t="shared" si="3"/>
        <v>15.7</v>
      </c>
      <c r="P46" s="36">
        <f t="shared" si="13"/>
        <v>0</v>
      </c>
      <c r="Q46" s="62">
        <f t="shared" si="4"/>
        <v>15.7</v>
      </c>
      <c r="R46" s="36">
        <f t="shared" si="13"/>
        <v>0</v>
      </c>
      <c r="S46" s="62">
        <f t="shared" si="5"/>
        <v>15.7</v>
      </c>
      <c r="T46" s="36">
        <f t="shared" si="13"/>
        <v>0</v>
      </c>
      <c r="U46" s="62">
        <f t="shared" si="8"/>
        <v>15.7</v>
      </c>
    </row>
    <row r="47" spans="1:21" ht="45" x14ac:dyDescent="0.3">
      <c r="A47" s="35" t="s">
        <v>88</v>
      </c>
      <c r="B47" s="60">
        <v>522</v>
      </c>
      <c r="C47" s="61" t="s">
        <v>63</v>
      </c>
      <c r="D47" s="61" t="s">
        <v>141</v>
      </c>
      <c r="E47" s="61" t="s">
        <v>124</v>
      </c>
      <c r="F47" s="61" t="s">
        <v>486</v>
      </c>
      <c r="G47" s="36">
        <v>80.8</v>
      </c>
      <c r="H47" s="36"/>
      <c r="I47" s="62">
        <f t="shared" si="0"/>
        <v>80.8</v>
      </c>
      <c r="J47" s="36">
        <v>-36.9</v>
      </c>
      <c r="K47" s="62">
        <f t="shared" si="1"/>
        <v>43.9</v>
      </c>
      <c r="L47" s="36">
        <v>-10</v>
      </c>
      <c r="M47" s="62">
        <f t="shared" si="2"/>
        <v>33.9</v>
      </c>
      <c r="N47" s="36">
        <v>-18.2</v>
      </c>
      <c r="O47" s="62">
        <f t="shared" si="3"/>
        <v>15.7</v>
      </c>
      <c r="P47" s="36">
        <v>0</v>
      </c>
      <c r="Q47" s="62">
        <f t="shared" si="4"/>
        <v>15.7</v>
      </c>
      <c r="R47" s="36"/>
      <c r="S47" s="62">
        <f t="shared" si="5"/>
        <v>15.7</v>
      </c>
      <c r="T47" s="36"/>
      <c r="U47" s="62">
        <f t="shared" si="8"/>
        <v>15.7</v>
      </c>
    </row>
    <row r="48" spans="1:21" ht="45" customHeight="1" x14ac:dyDescent="0.3">
      <c r="A48" s="64" t="s">
        <v>662</v>
      </c>
      <c r="B48" s="60">
        <v>522</v>
      </c>
      <c r="C48" s="61" t="s">
        <v>63</v>
      </c>
      <c r="D48" s="61" t="s">
        <v>141</v>
      </c>
      <c r="E48" s="61" t="s">
        <v>664</v>
      </c>
      <c r="F48" s="61" t="s">
        <v>66</v>
      </c>
      <c r="G48" s="36">
        <f t="shared" ref="G48:T49" si="14">G49</f>
        <v>360</v>
      </c>
      <c r="H48" s="36">
        <f t="shared" si="14"/>
        <v>0</v>
      </c>
      <c r="I48" s="62">
        <f t="shared" si="0"/>
        <v>360</v>
      </c>
      <c r="J48" s="36">
        <f t="shared" si="14"/>
        <v>0</v>
      </c>
      <c r="K48" s="62">
        <f t="shared" si="1"/>
        <v>360</v>
      </c>
      <c r="L48" s="36">
        <f t="shared" si="14"/>
        <v>-71.2</v>
      </c>
      <c r="M48" s="62">
        <f t="shared" si="2"/>
        <v>288.8</v>
      </c>
      <c r="N48" s="36">
        <f t="shared" si="14"/>
        <v>0</v>
      </c>
      <c r="O48" s="62">
        <f t="shared" si="3"/>
        <v>288.8</v>
      </c>
      <c r="P48" s="36">
        <f t="shared" si="14"/>
        <v>0</v>
      </c>
      <c r="Q48" s="62">
        <f t="shared" si="4"/>
        <v>288.8</v>
      </c>
      <c r="R48" s="36">
        <f t="shared" si="14"/>
        <v>-30</v>
      </c>
      <c r="S48" s="62">
        <f t="shared" si="5"/>
        <v>258.8</v>
      </c>
      <c r="T48" s="36">
        <f t="shared" si="14"/>
        <v>0</v>
      </c>
      <c r="U48" s="62">
        <f t="shared" si="8"/>
        <v>258.8</v>
      </c>
    </row>
    <row r="49" spans="1:21" ht="77.25" customHeight="1" x14ac:dyDescent="0.3">
      <c r="A49" s="64" t="s">
        <v>868</v>
      </c>
      <c r="B49" s="60">
        <v>522</v>
      </c>
      <c r="C49" s="61" t="s">
        <v>63</v>
      </c>
      <c r="D49" s="61" t="s">
        <v>141</v>
      </c>
      <c r="E49" s="61" t="s">
        <v>665</v>
      </c>
      <c r="F49" s="61" t="s">
        <v>66</v>
      </c>
      <c r="G49" s="36">
        <f t="shared" si="14"/>
        <v>360</v>
      </c>
      <c r="H49" s="36">
        <f t="shared" si="14"/>
        <v>0</v>
      </c>
      <c r="I49" s="62">
        <f t="shared" si="0"/>
        <v>360</v>
      </c>
      <c r="J49" s="36">
        <f t="shared" si="14"/>
        <v>0</v>
      </c>
      <c r="K49" s="62">
        <f t="shared" si="1"/>
        <v>360</v>
      </c>
      <c r="L49" s="36">
        <f t="shared" si="14"/>
        <v>-71.2</v>
      </c>
      <c r="M49" s="62">
        <f t="shared" si="2"/>
        <v>288.8</v>
      </c>
      <c r="N49" s="36">
        <f t="shared" si="14"/>
        <v>0</v>
      </c>
      <c r="O49" s="62">
        <f t="shared" si="3"/>
        <v>288.8</v>
      </c>
      <c r="P49" s="36">
        <f t="shared" si="14"/>
        <v>0</v>
      </c>
      <c r="Q49" s="62">
        <f t="shared" si="4"/>
        <v>288.8</v>
      </c>
      <c r="R49" s="36">
        <f t="shared" si="14"/>
        <v>-30</v>
      </c>
      <c r="S49" s="62">
        <f t="shared" si="5"/>
        <v>258.8</v>
      </c>
      <c r="T49" s="36">
        <f t="shared" si="14"/>
        <v>0</v>
      </c>
      <c r="U49" s="62">
        <f t="shared" si="8"/>
        <v>258.8</v>
      </c>
    </row>
    <row r="50" spans="1:21" ht="66.599999999999994" customHeight="1" x14ac:dyDescent="0.3">
      <c r="A50" s="64" t="s">
        <v>752</v>
      </c>
      <c r="B50" s="60">
        <v>522</v>
      </c>
      <c r="C50" s="61" t="s">
        <v>63</v>
      </c>
      <c r="D50" s="61" t="s">
        <v>141</v>
      </c>
      <c r="E50" s="61" t="s">
        <v>666</v>
      </c>
      <c r="F50" s="61" t="s">
        <v>66</v>
      </c>
      <c r="G50" s="36">
        <f>G51+G53</f>
        <v>360</v>
      </c>
      <c r="H50" s="36">
        <f>H51+H53</f>
        <v>0</v>
      </c>
      <c r="I50" s="62">
        <f t="shared" si="0"/>
        <v>360</v>
      </c>
      <c r="J50" s="36">
        <f>J51+J53</f>
        <v>0</v>
      </c>
      <c r="K50" s="62">
        <f t="shared" si="1"/>
        <v>360</v>
      </c>
      <c r="L50" s="36">
        <f>L51+L53</f>
        <v>-71.2</v>
      </c>
      <c r="M50" s="62">
        <f t="shared" si="2"/>
        <v>288.8</v>
      </c>
      <c r="N50" s="36">
        <f>N51+N53</f>
        <v>0</v>
      </c>
      <c r="O50" s="62">
        <f t="shared" si="3"/>
        <v>288.8</v>
      </c>
      <c r="P50" s="36">
        <f>P51+P53</f>
        <v>0</v>
      </c>
      <c r="Q50" s="62">
        <f t="shared" si="4"/>
        <v>288.8</v>
      </c>
      <c r="R50" s="36">
        <f>R51+R53</f>
        <v>-30</v>
      </c>
      <c r="S50" s="62">
        <f t="shared" si="5"/>
        <v>258.8</v>
      </c>
      <c r="T50" s="36">
        <f>T51+T53</f>
        <v>0</v>
      </c>
      <c r="U50" s="62">
        <f t="shared" si="8"/>
        <v>258.8</v>
      </c>
    </row>
    <row r="51" spans="1:21" ht="30" x14ac:dyDescent="0.3">
      <c r="A51" s="35" t="s">
        <v>87</v>
      </c>
      <c r="B51" s="60">
        <v>522</v>
      </c>
      <c r="C51" s="61" t="s">
        <v>63</v>
      </c>
      <c r="D51" s="61" t="s">
        <v>141</v>
      </c>
      <c r="E51" s="61" t="s">
        <v>666</v>
      </c>
      <c r="F51" s="61" t="s">
        <v>490</v>
      </c>
      <c r="G51" s="36">
        <f>G52</f>
        <v>350</v>
      </c>
      <c r="H51" s="36">
        <f>H52</f>
        <v>0</v>
      </c>
      <c r="I51" s="62">
        <f t="shared" si="0"/>
        <v>350</v>
      </c>
      <c r="J51" s="36">
        <f>J52</f>
        <v>0</v>
      </c>
      <c r="K51" s="62">
        <f t="shared" si="1"/>
        <v>350</v>
      </c>
      <c r="L51" s="36">
        <f>L52</f>
        <v>-71.2</v>
      </c>
      <c r="M51" s="62">
        <f t="shared" si="2"/>
        <v>278.8</v>
      </c>
      <c r="N51" s="36">
        <f>N52</f>
        <v>0</v>
      </c>
      <c r="O51" s="62">
        <f t="shared" si="3"/>
        <v>278.8</v>
      </c>
      <c r="P51" s="36">
        <f>P52</f>
        <v>0</v>
      </c>
      <c r="Q51" s="62">
        <f t="shared" si="4"/>
        <v>278.8</v>
      </c>
      <c r="R51" s="36">
        <f>R52</f>
        <v>-20</v>
      </c>
      <c r="S51" s="62">
        <f t="shared" si="5"/>
        <v>258.8</v>
      </c>
      <c r="T51" s="36">
        <f>T52</f>
        <v>0</v>
      </c>
      <c r="U51" s="62">
        <f t="shared" si="8"/>
        <v>258.8</v>
      </c>
    </row>
    <row r="52" spans="1:21" ht="45" x14ac:dyDescent="0.3">
      <c r="A52" s="35" t="s">
        <v>88</v>
      </c>
      <c r="B52" s="60">
        <v>522</v>
      </c>
      <c r="C52" s="61" t="s">
        <v>63</v>
      </c>
      <c r="D52" s="61" t="s">
        <v>141</v>
      </c>
      <c r="E52" s="61" t="s">
        <v>666</v>
      </c>
      <c r="F52" s="61" t="s">
        <v>486</v>
      </c>
      <c r="G52" s="36">
        <v>350</v>
      </c>
      <c r="H52" s="36"/>
      <c r="I52" s="62">
        <f t="shared" si="0"/>
        <v>350</v>
      </c>
      <c r="J52" s="36"/>
      <c r="K52" s="62">
        <f t="shared" si="1"/>
        <v>350</v>
      </c>
      <c r="L52" s="36">
        <v>-71.2</v>
      </c>
      <c r="M52" s="62">
        <f t="shared" si="2"/>
        <v>278.8</v>
      </c>
      <c r="N52" s="36"/>
      <c r="O52" s="62">
        <f t="shared" si="3"/>
        <v>278.8</v>
      </c>
      <c r="P52" s="36"/>
      <c r="Q52" s="62">
        <f t="shared" si="4"/>
        <v>278.8</v>
      </c>
      <c r="R52" s="36">
        <v>-20</v>
      </c>
      <c r="S52" s="62">
        <f t="shared" si="5"/>
        <v>258.8</v>
      </c>
      <c r="T52" s="36"/>
      <c r="U52" s="62">
        <f t="shared" si="8"/>
        <v>258.8</v>
      </c>
    </row>
    <row r="53" spans="1:21" x14ac:dyDescent="0.3">
      <c r="A53" s="65" t="s">
        <v>89</v>
      </c>
      <c r="B53" s="60">
        <v>522</v>
      </c>
      <c r="C53" s="61" t="s">
        <v>63</v>
      </c>
      <c r="D53" s="61" t="s">
        <v>141</v>
      </c>
      <c r="E53" s="61" t="s">
        <v>666</v>
      </c>
      <c r="F53" s="61" t="s">
        <v>495</v>
      </c>
      <c r="G53" s="36">
        <f>G54</f>
        <v>10</v>
      </c>
      <c r="H53" s="36">
        <f>H54</f>
        <v>0</v>
      </c>
      <c r="I53" s="62">
        <f t="shared" si="0"/>
        <v>10</v>
      </c>
      <c r="J53" s="36">
        <f>J54</f>
        <v>0</v>
      </c>
      <c r="K53" s="62">
        <f t="shared" si="1"/>
        <v>10</v>
      </c>
      <c r="L53" s="36">
        <f>L54</f>
        <v>0</v>
      </c>
      <c r="M53" s="62">
        <f t="shared" si="2"/>
        <v>10</v>
      </c>
      <c r="N53" s="36">
        <f>N54</f>
        <v>0</v>
      </c>
      <c r="O53" s="62">
        <f t="shared" si="3"/>
        <v>10</v>
      </c>
      <c r="P53" s="36">
        <f>P54</f>
        <v>0</v>
      </c>
      <c r="Q53" s="62">
        <f t="shared" si="4"/>
        <v>10</v>
      </c>
      <c r="R53" s="36">
        <f>R54</f>
        <v>-10</v>
      </c>
      <c r="S53" s="62">
        <f t="shared" si="5"/>
        <v>0</v>
      </c>
      <c r="T53" s="36">
        <f>T54</f>
        <v>0</v>
      </c>
      <c r="U53" s="62">
        <f t="shared" si="8"/>
        <v>0</v>
      </c>
    </row>
    <row r="54" spans="1:21" ht="14.25" customHeight="1" x14ac:dyDescent="0.3">
      <c r="A54" s="35" t="s">
        <v>90</v>
      </c>
      <c r="B54" s="60">
        <v>522</v>
      </c>
      <c r="C54" s="61" t="s">
        <v>63</v>
      </c>
      <c r="D54" s="61" t="s">
        <v>141</v>
      </c>
      <c r="E54" s="61" t="s">
        <v>666</v>
      </c>
      <c r="F54" s="61" t="s">
        <v>518</v>
      </c>
      <c r="G54" s="36">
        <v>10</v>
      </c>
      <c r="H54" s="36"/>
      <c r="I54" s="62">
        <f t="shared" si="0"/>
        <v>10</v>
      </c>
      <c r="J54" s="36"/>
      <c r="K54" s="62">
        <f t="shared" si="1"/>
        <v>10</v>
      </c>
      <c r="L54" s="36"/>
      <c r="M54" s="62">
        <f t="shared" si="2"/>
        <v>10</v>
      </c>
      <c r="N54" s="36"/>
      <c r="O54" s="62">
        <f t="shared" si="3"/>
        <v>10</v>
      </c>
      <c r="P54" s="36"/>
      <c r="Q54" s="62">
        <f t="shared" si="4"/>
        <v>10</v>
      </c>
      <c r="R54" s="36">
        <v>-10</v>
      </c>
      <c r="S54" s="62">
        <f t="shared" si="5"/>
        <v>0</v>
      </c>
      <c r="T54" s="36"/>
      <c r="U54" s="62">
        <f t="shared" si="8"/>
        <v>0</v>
      </c>
    </row>
    <row r="55" spans="1:21" ht="96.6" customHeight="1" x14ac:dyDescent="0.3">
      <c r="A55" s="35" t="s">
        <v>749</v>
      </c>
      <c r="B55" s="60">
        <v>522</v>
      </c>
      <c r="C55" s="61" t="s">
        <v>63</v>
      </c>
      <c r="D55" s="61" t="s">
        <v>141</v>
      </c>
      <c r="E55" s="66" t="s">
        <v>543</v>
      </c>
      <c r="F55" s="61" t="s">
        <v>66</v>
      </c>
      <c r="G55" s="62">
        <f t="shared" ref="G55:T58" si="15">G56</f>
        <v>3228.4</v>
      </c>
      <c r="H55" s="62">
        <f t="shared" si="15"/>
        <v>3333.3</v>
      </c>
      <c r="I55" s="62">
        <f t="shared" si="0"/>
        <v>6561.7000000000007</v>
      </c>
      <c r="J55" s="62">
        <f t="shared" si="15"/>
        <v>0</v>
      </c>
      <c r="K55" s="62">
        <f t="shared" si="1"/>
        <v>6561.7000000000007</v>
      </c>
      <c r="L55" s="62">
        <f t="shared" si="15"/>
        <v>-2385</v>
      </c>
      <c r="M55" s="62">
        <f t="shared" si="2"/>
        <v>4176.7000000000007</v>
      </c>
      <c r="N55" s="62">
        <f t="shared" si="15"/>
        <v>0</v>
      </c>
      <c r="O55" s="62">
        <f t="shared" si="3"/>
        <v>4176.7000000000007</v>
      </c>
      <c r="P55" s="62">
        <f t="shared" si="15"/>
        <v>0</v>
      </c>
      <c r="Q55" s="62">
        <f t="shared" si="4"/>
        <v>4176.7000000000007</v>
      </c>
      <c r="R55" s="62">
        <f t="shared" si="15"/>
        <v>0</v>
      </c>
      <c r="S55" s="62">
        <f t="shared" si="5"/>
        <v>4176.7000000000007</v>
      </c>
      <c r="T55" s="62">
        <f t="shared" si="15"/>
        <v>0</v>
      </c>
      <c r="U55" s="62">
        <f t="shared" si="8"/>
        <v>4176.7000000000007</v>
      </c>
    </row>
    <row r="56" spans="1:21" ht="59.45" customHeight="1" x14ac:dyDescent="0.3">
      <c r="A56" s="35" t="s">
        <v>753</v>
      </c>
      <c r="B56" s="60">
        <v>522</v>
      </c>
      <c r="C56" s="61" t="s">
        <v>63</v>
      </c>
      <c r="D56" s="61" t="s">
        <v>141</v>
      </c>
      <c r="E56" s="66" t="s">
        <v>544</v>
      </c>
      <c r="F56" s="61" t="s">
        <v>66</v>
      </c>
      <c r="G56" s="62">
        <f t="shared" si="15"/>
        <v>3228.4</v>
      </c>
      <c r="H56" s="62">
        <f t="shared" si="15"/>
        <v>3333.3</v>
      </c>
      <c r="I56" s="62">
        <f t="shared" si="0"/>
        <v>6561.7000000000007</v>
      </c>
      <c r="J56" s="62">
        <f t="shared" si="15"/>
        <v>0</v>
      </c>
      <c r="K56" s="62">
        <f t="shared" si="1"/>
        <v>6561.7000000000007</v>
      </c>
      <c r="L56" s="62">
        <f t="shared" si="15"/>
        <v>-2385</v>
      </c>
      <c r="M56" s="62">
        <f t="shared" si="2"/>
        <v>4176.7000000000007</v>
      </c>
      <c r="N56" s="62">
        <f t="shared" si="15"/>
        <v>0</v>
      </c>
      <c r="O56" s="62">
        <f t="shared" si="3"/>
        <v>4176.7000000000007</v>
      </c>
      <c r="P56" s="62">
        <f t="shared" si="15"/>
        <v>0</v>
      </c>
      <c r="Q56" s="62">
        <f t="shared" si="4"/>
        <v>4176.7000000000007</v>
      </c>
      <c r="R56" s="62">
        <f t="shared" si="15"/>
        <v>0</v>
      </c>
      <c r="S56" s="62">
        <f t="shared" si="5"/>
        <v>4176.7000000000007</v>
      </c>
      <c r="T56" s="62">
        <f t="shared" si="15"/>
        <v>0</v>
      </c>
      <c r="U56" s="62">
        <f t="shared" si="8"/>
        <v>4176.7000000000007</v>
      </c>
    </row>
    <row r="57" spans="1:21" ht="45" x14ac:dyDescent="0.3">
      <c r="A57" s="35" t="s">
        <v>545</v>
      </c>
      <c r="B57" s="60">
        <v>522</v>
      </c>
      <c r="C57" s="61" t="s">
        <v>63</v>
      </c>
      <c r="D57" s="61" t="s">
        <v>141</v>
      </c>
      <c r="E57" s="66" t="s">
        <v>546</v>
      </c>
      <c r="F57" s="61" t="s">
        <v>66</v>
      </c>
      <c r="G57" s="62">
        <f t="shared" si="15"/>
        <v>3228.4</v>
      </c>
      <c r="H57" s="62">
        <f t="shared" si="15"/>
        <v>3333.3</v>
      </c>
      <c r="I57" s="62">
        <f t="shared" si="0"/>
        <v>6561.7000000000007</v>
      </c>
      <c r="J57" s="62">
        <f t="shared" si="15"/>
        <v>0</v>
      </c>
      <c r="K57" s="62">
        <f t="shared" si="1"/>
        <v>6561.7000000000007</v>
      </c>
      <c r="L57" s="62">
        <f t="shared" si="15"/>
        <v>-2385</v>
      </c>
      <c r="M57" s="62">
        <f t="shared" si="2"/>
        <v>4176.7000000000007</v>
      </c>
      <c r="N57" s="62">
        <f t="shared" si="15"/>
        <v>0</v>
      </c>
      <c r="O57" s="62">
        <f t="shared" si="3"/>
        <v>4176.7000000000007</v>
      </c>
      <c r="P57" s="62">
        <f t="shared" si="15"/>
        <v>0</v>
      </c>
      <c r="Q57" s="62">
        <f t="shared" si="4"/>
        <v>4176.7000000000007</v>
      </c>
      <c r="R57" s="62">
        <f t="shared" si="15"/>
        <v>0</v>
      </c>
      <c r="S57" s="62">
        <f t="shared" si="5"/>
        <v>4176.7000000000007</v>
      </c>
      <c r="T57" s="62">
        <f t="shared" si="15"/>
        <v>0</v>
      </c>
      <c r="U57" s="62">
        <f t="shared" si="8"/>
        <v>4176.7000000000007</v>
      </c>
    </row>
    <row r="58" spans="1:21" ht="30" x14ac:dyDescent="0.3">
      <c r="A58" s="35" t="s">
        <v>87</v>
      </c>
      <c r="B58" s="60">
        <v>522</v>
      </c>
      <c r="C58" s="61" t="s">
        <v>63</v>
      </c>
      <c r="D58" s="61">
        <v>13</v>
      </c>
      <c r="E58" s="66" t="s">
        <v>546</v>
      </c>
      <c r="F58" s="61">
        <v>200</v>
      </c>
      <c r="G58" s="62">
        <f t="shared" si="15"/>
        <v>3228.4</v>
      </c>
      <c r="H58" s="62">
        <f t="shared" si="15"/>
        <v>3333.3</v>
      </c>
      <c r="I58" s="62">
        <f t="shared" si="0"/>
        <v>6561.7000000000007</v>
      </c>
      <c r="J58" s="62">
        <f t="shared" si="15"/>
        <v>0</v>
      </c>
      <c r="K58" s="62">
        <f t="shared" si="1"/>
        <v>6561.7000000000007</v>
      </c>
      <c r="L58" s="62">
        <f t="shared" si="15"/>
        <v>-2385</v>
      </c>
      <c r="M58" s="62">
        <f t="shared" si="2"/>
        <v>4176.7000000000007</v>
      </c>
      <c r="N58" s="62">
        <f t="shared" si="15"/>
        <v>0</v>
      </c>
      <c r="O58" s="62">
        <f t="shared" si="3"/>
        <v>4176.7000000000007</v>
      </c>
      <c r="P58" s="62">
        <f t="shared" si="15"/>
        <v>0</v>
      </c>
      <c r="Q58" s="62">
        <f t="shared" si="4"/>
        <v>4176.7000000000007</v>
      </c>
      <c r="R58" s="62">
        <f t="shared" si="15"/>
        <v>0</v>
      </c>
      <c r="S58" s="62">
        <f t="shared" si="5"/>
        <v>4176.7000000000007</v>
      </c>
      <c r="T58" s="62">
        <f t="shared" si="15"/>
        <v>0</v>
      </c>
      <c r="U58" s="62">
        <f t="shared" si="8"/>
        <v>4176.7000000000007</v>
      </c>
    </row>
    <row r="59" spans="1:21" ht="45" x14ac:dyDescent="0.3">
      <c r="A59" s="35" t="s">
        <v>88</v>
      </c>
      <c r="B59" s="60">
        <v>522</v>
      </c>
      <c r="C59" s="61" t="s">
        <v>63</v>
      </c>
      <c r="D59" s="61">
        <v>13</v>
      </c>
      <c r="E59" s="66" t="s">
        <v>546</v>
      </c>
      <c r="F59" s="61">
        <v>240</v>
      </c>
      <c r="G59" s="62">
        <v>3228.4</v>
      </c>
      <c r="H59" s="62">
        <v>3333.3</v>
      </c>
      <c r="I59" s="62">
        <f t="shared" si="0"/>
        <v>6561.7000000000007</v>
      </c>
      <c r="J59" s="62"/>
      <c r="K59" s="62">
        <f t="shared" si="1"/>
        <v>6561.7000000000007</v>
      </c>
      <c r="L59" s="62">
        <v>-2385</v>
      </c>
      <c r="M59" s="62">
        <f t="shared" si="2"/>
        <v>4176.7000000000007</v>
      </c>
      <c r="N59" s="62"/>
      <c r="O59" s="62">
        <f t="shared" si="3"/>
        <v>4176.7000000000007</v>
      </c>
      <c r="P59" s="62"/>
      <c r="Q59" s="62">
        <f t="shared" si="4"/>
        <v>4176.7000000000007</v>
      </c>
      <c r="R59" s="62"/>
      <c r="S59" s="62">
        <f t="shared" si="5"/>
        <v>4176.7000000000007</v>
      </c>
      <c r="T59" s="62"/>
      <c r="U59" s="62">
        <f t="shared" si="8"/>
        <v>4176.7000000000007</v>
      </c>
    </row>
    <row r="60" spans="1:21" ht="45" customHeight="1" x14ac:dyDescent="0.3">
      <c r="A60" s="35" t="s">
        <v>782</v>
      </c>
      <c r="B60" s="60">
        <v>522</v>
      </c>
      <c r="C60" s="61" t="s">
        <v>63</v>
      </c>
      <c r="D60" s="61" t="s">
        <v>141</v>
      </c>
      <c r="E60" s="66" t="s">
        <v>629</v>
      </c>
      <c r="F60" s="61" t="s">
        <v>66</v>
      </c>
      <c r="G60" s="62">
        <f t="shared" ref="G60:T63" si="16">G61</f>
        <v>600</v>
      </c>
      <c r="H60" s="62">
        <f t="shared" si="16"/>
        <v>0</v>
      </c>
      <c r="I60" s="62">
        <f t="shared" si="0"/>
        <v>600</v>
      </c>
      <c r="J60" s="62">
        <f t="shared" si="16"/>
        <v>0</v>
      </c>
      <c r="K60" s="62">
        <f t="shared" si="1"/>
        <v>600</v>
      </c>
      <c r="L60" s="62">
        <f t="shared" si="16"/>
        <v>0</v>
      </c>
      <c r="M60" s="62">
        <f t="shared" si="2"/>
        <v>600</v>
      </c>
      <c r="N60" s="62">
        <f t="shared" si="16"/>
        <v>350</v>
      </c>
      <c r="O60" s="62">
        <f t="shared" si="3"/>
        <v>950</v>
      </c>
      <c r="P60" s="62">
        <f t="shared" si="16"/>
        <v>0</v>
      </c>
      <c r="Q60" s="62">
        <f t="shared" si="4"/>
        <v>950</v>
      </c>
      <c r="R60" s="62">
        <f t="shared" si="16"/>
        <v>0</v>
      </c>
      <c r="S60" s="62">
        <f t="shared" si="5"/>
        <v>950</v>
      </c>
      <c r="T60" s="62">
        <f t="shared" si="16"/>
        <v>0</v>
      </c>
      <c r="U60" s="62">
        <f t="shared" si="8"/>
        <v>950</v>
      </c>
    </row>
    <row r="61" spans="1:21" ht="76.900000000000006" customHeight="1" x14ac:dyDescent="0.3">
      <c r="A61" s="35" t="s">
        <v>631</v>
      </c>
      <c r="B61" s="60">
        <v>522</v>
      </c>
      <c r="C61" s="61" t="s">
        <v>63</v>
      </c>
      <c r="D61" s="61" t="s">
        <v>141</v>
      </c>
      <c r="E61" s="66" t="s">
        <v>630</v>
      </c>
      <c r="F61" s="61" t="s">
        <v>66</v>
      </c>
      <c r="G61" s="62">
        <f t="shared" si="16"/>
        <v>600</v>
      </c>
      <c r="H61" s="62">
        <f t="shared" si="16"/>
        <v>0</v>
      </c>
      <c r="I61" s="62">
        <f t="shared" si="0"/>
        <v>600</v>
      </c>
      <c r="J61" s="62">
        <f t="shared" si="16"/>
        <v>0</v>
      </c>
      <c r="K61" s="62">
        <f t="shared" si="1"/>
        <v>600</v>
      </c>
      <c r="L61" s="62">
        <f t="shared" si="16"/>
        <v>0</v>
      </c>
      <c r="M61" s="62">
        <f t="shared" si="2"/>
        <v>600</v>
      </c>
      <c r="N61" s="62">
        <f t="shared" si="16"/>
        <v>350</v>
      </c>
      <c r="O61" s="62">
        <f t="shared" si="3"/>
        <v>950</v>
      </c>
      <c r="P61" s="62">
        <f t="shared" si="16"/>
        <v>0</v>
      </c>
      <c r="Q61" s="62">
        <f t="shared" si="4"/>
        <v>950</v>
      </c>
      <c r="R61" s="62">
        <f t="shared" si="16"/>
        <v>0</v>
      </c>
      <c r="S61" s="62">
        <f t="shared" si="5"/>
        <v>950</v>
      </c>
      <c r="T61" s="62">
        <f t="shared" si="16"/>
        <v>0</v>
      </c>
      <c r="U61" s="62">
        <f t="shared" si="8"/>
        <v>950</v>
      </c>
    </row>
    <row r="62" spans="1:21" ht="42.6" customHeight="1" x14ac:dyDescent="0.3">
      <c r="A62" s="35" t="s">
        <v>632</v>
      </c>
      <c r="B62" s="60">
        <v>522</v>
      </c>
      <c r="C62" s="61" t="s">
        <v>63</v>
      </c>
      <c r="D62" s="61" t="s">
        <v>141</v>
      </c>
      <c r="E62" s="66" t="s">
        <v>633</v>
      </c>
      <c r="F62" s="61" t="s">
        <v>66</v>
      </c>
      <c r="G62" s="62">
        <f t="shared" si="16"/>
        <v>600</v>
      </c>
      <c r="H62" s="62">
        <f t="shared" si="16"/>
        <v>0</v>
      </c>
      <c r="I62" s="62">
        <f t="shared" si="0"/>
        <v>600</v>
      </c>
      <c r="J62" s="62">
        <f t="shared" si="16"/>
        <v>0</v>
      </c>
      <c r="K62" s="62">
        <f t="shared" si="1"/>
        <v>600</v>
      </c>
      <c r="L62" s="62">
        <f t="shared" si="16"/>
        <v>0</v>
      </c>
      <c r="M62" s="62">
        <f t="shared" si="2"/>
        <v>600</v>
      </c>
      <c r="N62" s="62">
        <f t="shared" si="16"/>
        <v>350</v>
      </c>
      <c r="O62" s="62">
        <f t="shared" si="3"/>
        <v>950</v>
      </c>
      <c r="P62" s="62">
        <f t="shared" si="16"/>
        <v>0</v>
      </c>
      <c r="Q62" s="62">
        <f t="shared" si="4"/>
        <v>950</v>
      </c>
      <c r="R62" s="62">
        <f t="shared" si="16"/>
        <v>0</v>
      </c>
      <c r="S62" s="62">
        <f t="shared" si="5"/>
        <v>950</v>
      </c>
      <c r="T62" s="62">
        <f t="shared" si="16"/>
        <v>0</v>
      </c>
      <c r="U62" s="62">
        <f t="shared" si="8"/>
        <v>950</v>
      </c>
    </row>
    <row r="63" spans="1:21" ht="30" x14ac:dyDescent="0.3">
      <c r="A63" s="35" t="s">
        <v>87</v>
      </c>
      <c r="B63" s="60">
        <v>522</v>
      </c>
      <c r="C63" s="61" t="s">
        <v>63</v>
      </c>
      <c r="D63" s="61">
        <v>13</v>
      </c>
      <c r="E63" s="66" t="s">
        <v>633</v>
      </c>
      <c r="F63" s="61">
        <v>200</v>
      </c>
      <c r="G63" s="62">
        <f t="shared" si="16"/>
        <v>600</v>
      </c>
      <c r="H63" s="62">
        <f t="shared" si="16"/>
        <v>0</v>
      </c>
      <c r="I63" s="62">
        <f t="shared" si="0"/>
        <v>600</v>
      </c>
      <c r="J63" s="62">
        <f t="shared" si="16"/>
        <v>0</v>
      </c>
      <c r="K63" s="62">
        <f t="shared" si="1"/>
        <v>600</v>
      </c>
      <c r="L63" s="62">
        <f t="shared" si="16"/>
        <v>0</v>
      </c>
      <c r="M63" s="62">
        <f t="shared" si="2"/>
        <v>600</v>
      </c>
      <c r="N63" s="62">
        <f t="shared" si="16"/>
        <v>350</v>
      </c>
      <c r="O63" s="62">
        <f t="shared" si="3"/>
        <v>950</v>
      </c>
      <c r="P63" s="62">
        <f t="shared" si="16"/>
        <v>0</v>
      </c>
      <c r="Q63" s="62">
        <f t="shared" si="4"/>
        <v>950</v>
      </c>
      <c r="R63" s="62">
        <f t="shared" si="16"/>
        <v>0</v>
      </c>
      <c r="S63" s="62">
        <f t="shared" si="5"/>
        <v>950</v>
      </c>
      <c r="T63" s="62">
        <f t="shared" si="16"/>
        <v>0</v>
      </c>
      <c r="U63" s="62">
        <f t="shared" si="8"/>
        <v>950</v>
      </c>
    </row>
    <row r="64" spans="1:21" ht="45" x14ac:dyDescent="0.3">
      <c r="A64" s="35" t="s">
        <v>88</v>
      </c>
      <c r="B64" s="60">
        <v>522</v>
      </c>
      <c r="C64" s="61" t="s">
        <v>63</v>
      </c>
      <c r="D64" s="61">
        <v>13</v>
      </c>
      <c r="E64" s="66" t="s">
        <v>633</v>
      </c>
      <c r="F64" s="61">
        <v>240</v>
      </c>
      <c r="G64" s="62">
        <v>600</v>
      </c>
      <c r="H64" s="62"/>
      <c r="I64" s="62">
        <f t="shared" si="0"/>
        <v>600</v>
      </c>
      <c r="J64" s="62"/>
      <c r="K64" s="62">
        <f t="shared" si="1"/>
        <v>600</v>
      </c>
      <c r="L64" s="62"/>
      <c r="M64" s="62">
        <f t="shared" si="2"/>
        <v>600</v>
      </c>
      <c r="N64" s="62">
        <v>350</v>
      </c>
      <c r="O64" s="62">
        <f t="shared" si="3"/>
        <v>950</v>
      </c>
      <c r="P64" s="62">
        <v>0</v>
      </c>
      <c r="Q64" s="62">
        <f t="shared" si="4"/>
        <v>950</v>
      </c>
      <c r="R64" s="62"/>
      <c r="S64" s="62">
        <f t="shared" si="5"/>
        <v>950</v>
      </c>
      <c r="T64" s="62"/>
      <c r="U64" s="62">
        <f t="shared" si="8"/>
        <v>950</v>
      </c>
    </row>
    <row r="65" spans="1:21" ht="47.25" customHeight="1" x14ac:dyDescent="0.3">
      <c r="A65" s="64" t="s">
        <v>667</v>
      </c>
      <c r="B65" s="60">
        <v>522</v>
      </c>
      <c r="C65" s="61" t="s">
        <v>63</v>
      </c>
      <c r="D65" s="61">
        <v>13</v>
      </c>
      <c r="E65" s="67" t="s">
        <v>670</v>
      </c>
      <c r="F65" s="61" t="s">
        <v>66</v>
      </c>
      <c r="G65" s="62">
        <f t="shared" ref="G65:T68" si="17">G66</f>
        <v>5</v>
      </c>
      <c r="H65" s="62">
        <f t="shared" si="17"/>
        <v>0</v>
      </c>
      <c r="I65" s="62">
        <f t="shared" si="0"/>
        <v>5</v>
      </c>
      <c r="J65" s="62">
        <f t="shared" si="17"/>
        <v>0</v>
      </c>
      <c r="K65" s="62">
        <f t="shared" si="1"/>
        <v>5</v>
      </c>
      <c r="L65" s="62">
        <f t="shared" si="17"/>
        <v>0</v>
      </c>
      <c r="M65" s="62">
        <f t="shared" si="2"/>
        <v>5</v>
      </c>
      <c r="N65" s="62">
        <f t="shared" si="17"/>
        <v>0</v>
      </c>
      <c r="O65" s="62">
        <f t="shared" si="3"/>
        <v>5</v>
      </c>
      <c r="P65" s="62">
        <f t="shared" si="17"/>
        <v>0</v>
      </c>
      <c r="Q65" s="62">
        <f t="shared" si="4"/>
        <v>5</v>
      </c>
      <c r="R65" s="62">
        <f t="shared" si="17"/>
        <v>0</v>
      </c>
      <c r="S65" s="62">
        <f t="shared" si="5"/>
        <v>5</v>
      </c>
      <c r="T65" s="62">
        <f t="shared" si="17"/>
        <v>0</v>
      </c>
      <c r="U65" s="62">
        <f t="shared" si="8"/>
        <v>5</v>
      </c>
    </row>
    <row r="66" spans="1:21" ht="60" x14ac:dyDescent="0.3">
      <c r="A66" s="64" t="s">
        <v>1099</v>
      </c>
      <c r="B66" s="60">
        <v>522</v>
      </c>
      <c r="C66" s="61" t="s">
        <v>63</v>
      </c>
      <c r="D66" s="61">
        <v>13</v>
      </c>
      <c r="E66" s="67" t="s">
        <v>671</v>
      </c>
      <c r="F66" s="61" t="s">
        <v>66</v>
      </c>
      <c r="G66" s="62">
        <f t="shared" si="17"/>
        <v>5</v>
      </c>
      <c r="H66" s="62">
        <f t="shared" si="17"/>
        <v>0</v>
      </c>
      <c r="I66" s="62">
        <f t="shared" si="0"/>
        <v>5</v>
      </c>
      <c r="J66" s="62">
        <f t="shared" si="17"/>
        <v>0</v>
      </c>
      <c r="K66" s="62">
        <f t="shared" si="1"/>
        <v>5</v>
      </c>
      <c r="L66" s="62">
        <f t="shared" si="17"/>
        <v>0</v>
      </c>
      <c r="M66" s="62">
        <f t="shared" si="2"/>
        <v>5</v>
      </c>
      <c r="N66" s="62">
        <f t="shared" si="17"/>
        <v>0</v>
      </c>
      <c r="O66" s="62">
        <f t="shared" si="3"/>
        <v>5</v>
      </c>
      <c r="P66" s="62">
        <f t="shared" si="17"/>
        <v>0</v>
      </c>
      <c r="Q66" s="62">
        <f t="shared" si="4"/>
        <v>5</v>
      </c>
      <c r="R66" s="62">
        <f t="shared" si="17"/>
        <v>0</v>
      </c>
      <c r="S66" s="62">
        <f t="shared" si="5"/>
        <v>5</v>
      </c>
      <c r="T66" s="62">
        <f t="shared" si="17"/>
        <v>0</v>
      </c>
      <c r="U66" s="62">
        <f t="shared" si="8"/>
        <v>5</v>
      </c>
    </row>
    <row r="67" spans="1:21" ht="60" x14ac:dyDescent="0.3">
      <c r="A67" s="64" t="s">
        <v>669</v>
      </c>
      <c r="B67" s="60">
        <v>522</v>
      </c>
      <c r="C67" s="61" t="s">
        <v>63</v>
      </c>
      <c r="D67" s="61">
        <v>13</v>
      </c>
      <c r="E67" s="67" t="s">
        <v>672</v>
      </c>
      <c r="F67" s="61" t="s">
        <v>66</v>
      </c>
      <c r="G67" s="62">
        <f t="shared" si="17"/>
        <v>5</v>
      </c>
      <c r="H67" s="62">
        <f t="shared" si="17"/>
        <v>0</v>
      </c>
      <c r="I67" s="62">
        <f t="shared" si="0"/>
        <v>5</v>
      </c>
      <c r="J67" s="62">
        <f t="shared" si="17"/>
        <v>0</v>
      </c>
      <c r="K67" s="62">
        <f t="shared" si="1"/>
        <v>5</v>
      </c>
      <c r="L67" s="62">
        <f t="shared" si="17"/>
        <v>0</v>
      </c>
      <c r="M67" s="62">
        <f t="shared" si="2"/>
        <v>5</v>
      </c>
      <c r="N67" s="62">
        <f t="shared" si="17"/>
        <v>0</v>
      </c>
      <c r="O67" s="62">
        <f t="shared" si="3"/>
        <v>5</v>
      </c>
      <c r="P67" s="62">
        <f t="shared" si="17"/>
        <v>0</v>
      </c>
      <c r="Q67" s="62">
        <f t="shared" si="4"/>
        <v>5</v>
      </c>
      <c r="R67" s="62">
        <f t="shared" si="17"/>
        <v>0</v>
      </c>
      <c r="S67" s="62">
        <f t="shared" si="5"/>
        <v>5</v>
      </c>
      <c r="T67" s="62">
        <f t="shared" si="17"/>
        <v>0</v>
      </c>
      <c r="U67" s="62">
        <f t="shared" si="8"/>
        <v>5</v>
      </c>
    </row>
    <row r="68" spans="1:21" ht="28.9" customHeight="1" x14ac:dyDescent="0.3">
      <c r="A68" s="64" t="s">
        <v>580</v>
      </c>
      <c r="B68" s="60">
        <v>522</v>
      </c>
      <c r="C68" s="61" t="s">
        <v>63</v>
      </c>
      <c r="D68" s="61">
        <v>13</v>
      </c>
      <c r="E68" s="67" t="s">
        <v>672</v>
      </c>
      <c r="F68" s="61">
        <v>200</v>
      </c>
      <c r="G68" s="62">
        <f t="shared" si="17"/>
        <v>5</v>
      </c>
      <c r="H68" s="62">
        <f t="shared" si="17"/>
        <v>0</v>
      </c>
      <c r="I68" s="62">
        <f t="shared" si="0"/>
        <v>5</v>
      </c>
      <c r="J68" s="62">
        <f t="shared" si="17"/>
        <v>0</v>
      </c>
      <c r="K68" s="62">
        <f t="shared" si="1"/>
        <v>5</v>
      </c>
      <c r="L68" s="62">
        <f t="shared" si="17"/>
        <v>0</v>
      </c>
      <c r="M68" s="62">
        <f t="shared" si="2"/>
        <v>5</v>
      </c>
      <c r="N68" s="62">
        <f t="shared" si="17"/>
        <v>0</v>
      </c>
      <c r="O68" s="62">
        <f t="shared" si="3"/>
        <v>5</v>
      </c>
      <c r="P68" s="62">
        <f t="shared" si="17"/>
        <v>0</v>
      </c>
      <c r="Q68" s="62">
        <f t="shared" si="4"/>
        <v>5</v>
      </c>
      <c r="R68" s="62">
        <f t="shared" si="17"/>
        <v>0</v>
      </c>
      <c r="S68" s="62">
        <f t="shared" si="5"/>
        <v>5</v>
      </c>
      <c r="T68" s="62">
        <f t="shared" si="17"/>
        <v>0</v>
      </c>
      <c r="U68" s="62">
        <f t="shared" si="8"/>
        <v>5</v>
      </c>
    </row>
    <row r="69" spans="1:21" ht="45" x14ac:dyDescent="0.3">
      <c r="A69" s="64" t="s">
        <v>88</v>
      </c>
      <c r="B69" s="60">
        <v>522</v>
      </c>
      <c r="C69" s="61" t="s">
        <v>63</v>
      </c>
      <c r="D69" s="61">
        <v>13</v>
      </c>
      <c r="E69" s="67" t="s">
        <v>672</v>
      </c>
      <c r="F69" s="61">
        <v>240</v>
      </c>
      <c r="G69" s="62">
        <v>5</v>
      </c>
      <c r="H69" s="62"/>
      <c r="I69" s="62">
        <f t="shared" si="0"/>
        <v>5</v>
      </c>
      <c r="J69" s="62"/>
      <c r="K69" s="62">
        <f t="shared" si="1"/>
        <v>5</v>
      </c>
      <c r="L69" s="62"/>
      <c r="M69" s="62">
        <f t="shared" si="2"/>
        <v>5</v>
      </c>
      <c r="N69" s="62"/>
      <c r="O69" s="62">
        <f t="shared" si="3"/>
        <v>5</v>
      </c>
      <c r="P69" s="62"/>
      <c r="Q69" s="62">
        <f t="shared" si="4"/>
        <v>5</v>
      </c>
      <c r="R69" s="62"/>
      <c r="S69" s="62">
        <f t="shared" si="5"/>
        <v>5</v>
      </c>
      <c r="T69" s="62"/>
      <c r="U69" s="62">
        <f t="shared" si="8"/>
        <v>5</v>
      </c>
    </row>
    <row r="70" spans="1:21" ht="30" x14ac:dyDescent="0.3">
      <c r="A70" s="35" t="s">
        <v>402</v>
      </c>
      <c r="B70" s="60">
        <v>522</v>
      </c>
      <c r="C70" s="61" t="s">
        <v>63</v>
      </c>
      <c r="D70" s="61">
        <v>13</v>
      </c>
      <c r="E70" s="115" t="s">
        <v>112</v>
      </c>
      <c r="F70" s="61" t="s">
        <v>66</v>
      </c>
      <c r="G70" s="36">
        <f>G71+G77</f>
        <v>2484.6</v>
      </c>
      <c r="H70" s="36">
        <f>H71+H77</f>
        <v>0</v>
      </c>
      <c r="I70" s="62">
        <f t="shared" si="0"/>
        <v>2484.6</v>
      </c>
      <c r="J70" s="36">
        <f>J71+J77</f>
        <v>0</v>
      </c>
      <c r="K70" s="62">
        <f t="shared" si="1"/>
        <v>2484.6</v>
      </c>
      <c r="L70" s="36">
        <f>L71+L77</f>
        <v>0</v>
      </c>
      <c r="M70" s="62">
        <f t="shared" si="2"/>
        <v>2484.6</v>
      </c>
      <c r="N70" s="36">
        <f>N71+N77</f>
        <v>0</v>
      </c>
      <c r="O70" s="62">
        <f t="shared" si="3"/>
        <v>2484.6</v>
      </c>
      <c r="P70" s="36">
        <f>P71+P77</f>
        <v>1785.6</v>
      </c>
      <c r="Q70" s="62">
        <f t="shared" si="4"/>
        <v>4270.2</v>
      </c>
      <c r="R70" s="36">
        <f>R71+R77</f>
        <v>0</v>
      </c>
      <c r="S70" s="62">
        <f t="shared" si="5"/>
        <v>4270.2</v>
      </c>
      <c r="T70" s="36">
        <f>T71+T77</f>
        <v>-650.1</v>
      </c>
      <c r="U70" s="62">
        <f t="shared" si="8"/>
        <v>3620.1</v>
      </c>
    </row>
    <row r="71" spans="1:21" ht="30" x14ac:dyDescent="0.3">
      <c r="A71" s="35" t="s">
        <v>132</v>
      </c>
      <c r="B71" s="60">
        <v>522</v>
      </c>
      <c r="C71" s="61" t="s">
        <v>63</v>
      </c>
      <c r="D71" s="61">
        <v>13</v>
      </c>
      <c r="E71" s="61" t="s">
        <v>133</v>
      </c>
      <c r="F71" s="61" t="s">
        <v>66</v>
      </c>
      <c r="G71" s="36">
        <f>G72</f>
        <v>740</v>
      </c>
      <c r="H71" s="36">
        <f>H72</f>
        <v>0</v>
      </c>
      <c r="I71" s="62">
        <f t="shared" si="0"/>
        <v>740</v>
      </c>
      <c r="J71" s="36">
        <f>J72</f>
        <v>0</v>
      </c>
      <c r="K71" s="62">
        <f t="shared" si="1"/>
        <v>740</v>
      </c>
      <c r="L71" s="36">
        <f>L72</f>
        <v>0</v>
      </c>
      <c r="M71" s="62">
        <f t="shared" si="2"/>
        <v>740</v>
      </c>
      <c r="N71" s="36">
        <f>N72</f>
        <v>0</v>
      </c>
      <c r="O71" s="62">
        <f t="shared" si="3"/>
        <v>740</v>
      </c>
      <c r="P71" s="36">
        <f>P72</f>
        <v>0</v>
      </c>
      <c r="Q71" s="62">
        <f t="shared" si="4"/>
        <v>740</v>
      </c>
      <c r="R71" s="36">
        <f>R72</f>
        <v>0</v>
      </c>
      <c r="S71" s="62">
        <f t="shared" si="5"/>
        <v>740</v>
      </c>
      <c r="T71" s="36">
        <f>T72</f>
        <v>0</v>
      </c>
      <c r="U71" s="62">
        <f t="shared" si="8"/>
        <v>740</v>
      </c>
    </row>
    <row r="72" spans="1:21" ht="75" x14ac:dyDescent="0.3">
      <c r="A72" s="35" t="s">
        <v>134</v>
      </c>
      <c r="B72" s="60">
        <v>522</v>
      </c>
      <c r="C72" s="61" t="s">
        <v>63</v>
      </c>
      <c r="D72" s="61">
        <v>13</v>
      </c>
      <c r="E72" s="61" t="s">
        <v>135</v>
      </c>
      <c r="F72" s="61" t="s">
        <v>66</v>
      </c>
      <c r="G72" s="36">
        <f>G73+G75</f>
        <v>740</v>
      </c>
      <c r="H72" s="36">
        <f>H73+H75</f>
        <v>0</v>
      </c>
      <c r="I72" s="62">
        <f t="shared" si="0"/>
        <v>740</v>
      </c>
      <c r="J72" s="36">
        <f>J73+J75</f>
        <v>0</v>
      </c>
      <c r="K72" s="62">
        <f t="shared" si="1"/>
        <v>740</v>
      </c>
      <c r="L72" s="36">
        <f>L73+L75</f>
        <v>0</v>
      </c>
      <c r="M72" s="62">
        <f t="shared" si="2"/>
        <v>740</v>
      </c>
      <c r="N72" s="36">
        <f>N73+N75</f>
        <v>0</v>
      </c>
      <c r="O72" s="62">
        <f t="shared" si="3"/>
        <v>740</v>
      </c>
      <c r="P72" s="36">
        <f>P73+P75</f>
        <v>0</v>
      </c>
      <c r="Q72" s="62">
        <f t="shared" si="4"/>
        <v>740</v>
      </c>
      <c r="R72" s="36">
        <f>R73+R75</f>
        <v>0</v>
      </c>
      <c r="S72" s="62">
        <f t="shared" si="5"/>
        <v>740</v>
      </c>
      <c r="T72" s="36">
        <f>T73+T75</f>
        <v>0</v>
      </c>
      <c r="U72" s="62">
        <f t="shared" si="8"/>
        <v>740</v>
      </c>
    </row>
    <row r="73" spans="1:21" ht="82.5" customHeight="1" x14ac:dyDescent="0.3">
      <c r="A73" s="35" t="s">
        <v>75</v>
      </c>
      <c r="B73" s="60">
        <v>522</v>
      </c>
      <c r="C73" s="61" t="s">
        <v>63</v>
      </c>
      <c r="D73" s="61">
        <v>13</v>
      </c>
      <c r="E73" s="61" t="s">
        <v>135</v>
      </c>
      <c r="F73" s="61">
        <v>100</v>
      </c>
      <c r="G73" s="36">
        <f>G74</f>
        <v>738</v>
      </c>
      <c r="H73" s="36">
        <f>H74</f>
        <v>0</v>
      </c>
      <c r="I73" s="62">
        <f t="shared" si="0"/>
        <v>738</v>
      </c>
      <c r="J73" s="36">
        <f>J74</f>
        <v>0</v>
      </c>
      <c r="K73" s="62">
        <f t="shared" si="1"/>
        <v>738</v>
      </c>
      <c r="L73" s="36">
        <f>L74</f>
        <v>0</v>
      </c>
      <c r="M73" s="62">
        <f t="shared" si="2"/>
        <v>738</v>
      </c>
      <c r="N73" s="36">
        <f>N74</f>
        <v>0</v>
      </c>
      <c r="O73" s="62">
        <f t="shared" si="3"/>
        <v>738</v>
      </c>
      <c r="P73" s="36">
        <f>P74</f>
        <v>-5</v>
      </c>
      <c r="Q73" s="62">
        <f t="shared" si="4"/>
        <v>733</v>
      </c>
      <c r="R73" s="36">
        <f>R74</f>
        <v>0</v>
      </c>
      <c r="S73" s="62">
        <f t="shared" si="5"/>
        <v>733</v>
      </c>
      <c r="T73" s="36">
        <f>T74</f>
        <v>1.5</v>
      </c>
      <c r="U73" s="62">
        <f t="shared" si="8"/>
        <v>734.5</v>
      </c>
    </row>
    <row r="74" spans="1:21" ht="30" x14ac:dyDescent="0.3">
      <c r="A74" s="35" t="s">
        <v>76</v>
      </c>
      <c r="B74" s="60">
        <v>522</v>
      </c>
      <c r="C74" s="61" t="s">
        <v>63</v>
      </c>
      <c r="D74" s="61">
        <v>13</v>
      </c>
      <c r="E74" s="61" t="s">
        <v>135</v>
      </c>
      <c r="F74" s="61">
        <v>120</v>
      </c>
      <c r="G74" s="36">
        <v>738</v>
      </c>
      <c r="H74" s="36"/>
      <c r="I74" s="62">
        <f t="shared" si="0"/>
        <v>738</v>
      </c>
      <c r="J74" s="36"/>
      <c r="K74" s="62">
        <f t="shared" si="1"/>
        <v>738</v>
      </c>
      <c r="L74" s="36"/>
      <c r="M74" s="62">
        <f t="shared" si="2"/>
        <v>738</v>
      </c>
      <c r="N74" s="36"/>
      <c r="O74" s="62">
        <f t="shared" si="3"/>
        <v>738</v>
      </c>
      <c r="P74" s="36">
        <v>-5</v>
      </c>
      <c r="Q74" s="62">
        <f t="shared" si="4"/>
        <v>733</v>
      </c>
      <c r="R74" s="36"/>
      <c r="S74" s="62">
        <f t="shared" si="5"/>
        <v>733</v>
      </c>
      <c r="T74" s="36">
        <v>1.5</v>
      </c>
      <c r="U74" s="62">
        <f t="shared" si="8"/>
        <v>734.5</v>
      </c>
    </row>
    <row r="75" spans="1:21" ht="30" x14ac:dyDescent="0.3">
      <c r="A75" s="35" t="s">
        <v>87</v>
      </c>
      <c r="B75" s="60">
        <v>522</v>
      </c>
      <c r="C75" s="61" t="s">
        <v>63</v>
      </c>
      <c r="D75" s="61">
        <v>13</v>
      </c>
      <c r="E75" s="61" t="s">
        <v>135</v>
      </c>
      <c r="F75" s="61">
        <v>200</v>
      </c>
      <c r="G75" s="36">
        <f>G76</f>
        <v>2</v>
      </c>
      <c r="H75" s="36">
        <f>H76</f>
        <v>0</v>
      </c>
      <c r="I75" s="62">
        <f t="shared" si="0"/>
        <v>2</v>
      </c>
      <c r="J75" s="36">
        <f>J76</f>
        <v>0</v>
      </c>
      <c r="K75" s="62">
        <f t="shared" si="1"/>
        <v>2</v>
      </c>
      <c r="L75" s="36">
        <f>L76</f>
        <v>0</v>
      </c>
      <c r="M75" s="62">
        <f t="shared" si="2"/>
        <v>2</v>
      </c>
      <c r="N75" s="36">
        <f>N76</f>
        <v>0</v>
      </c>
      <c r="O75" s="62">
        <f t="shared" si="3"/>
        <v>2</v>
      </c>
      <c r="P75" s="36">
        <f>P76</f>
        <v>5</v>
      </c>
      <c r="Q75" s="62">
        <f t="shared" si="4"/>
        <v>7</v>
      </c>
      <c r="R75" s="36">
        <f>R76</f>
        <v>0</v>
      </c>
      <c r="S75" s="62">
        <f t="shared" si="5"/>
        <v>7</v>
      </c>
      <c r="T75" s="36">
        <f>T76</f>
        <v>-1.5</v>
      </c>
      <c r="U75" s="62">
        <f t="shared" si="8"/>
        <v>5.5</v>
      </c>
    </row>
    <row r="76" spans="1:21" ht="45" x14ac:dyDescent="0.3">
      <c r="A76" s="35" t="s">
        <v>88</v>
      </c>
      <c r="B76" s="60">
        <v>522</v>
      </c>
      <c r="C76" s="61" t="s">
        <v>63</v>
      </c>
      <c r="D76" s="61">
        <v>13</v>
      </c>
      <c r="E76" s="61" t="s">
        <v>135</v>
      </c>
      <c r="F76" s="61">
        <v>240</v>
      </c>
      <c r="G76" s="36">
        <v>2</v>
      </c>
      <c r="H76" s="36"/>
      <c r="I76" s="62">
        <f t="shared" si="0"/>
        <v>2</v>
      </c>
      <c r="J76" s="36"/>
      <c r="K76" s="62">
        <f t="shared" si="1"/>
        <v>2</v>
      </c>
      <c r="L76" s="36"/>
      <c r="M76" s="62">
        <f t="shared" si="2"/>
        <v>2</v>
      </c>
      <c r="N76" s="36"/>
      <c r="O76" s="62">
        <f t="shared" si="3"/>
        <v>2</v>
      </c>
      <c r="P76" s="36">
        <v>5</v>
      </c>
      <c r="Q76" s="62">
        <f t="shared" si="4"/>
        <v>7</v>
      </c>
      <c r="R76" s="36"/>
      <c r="S76" s="62">
        <f t="shared" si="5"/>
        <v>7</v>
      </c>
      <c r="T76" s="36">
        <v>-1.5</v>
      </c>
      <c r="U76" s="62">
        <f t="shared" si="8"/>
        <v>5.5</v>
      </c>
    </row>
    <row r="77" spans="1:21" ht="17.45" customHeight="1" x14ac:dyDescent="0.3">
      <c r="A77" s="35" t="s">
        <v>113</v>
      </c>
      <c r="B77" s="60" t="s">
        <v>507</v>
      </c>
      <c r="C77" s="61" t="s">
        <v>63</v>
      </c>
      <c r="D77" s="61" t="s">
        <v>141</v>
      </c>
      <c r="E77" s="61" t="s">
        <v>114</v>
      </c>
      <c r="F77" s="61" t="s">
        <v>66</v>
      </c>
      <c r="G77" s="36">
        <f>G84+G81</f>
        <v>1744.6</v>
      </c>
      <c r="H77" s="36">
        <f>H84+H81</f>
        <v>0</v>
      </c>
      <c r="I77" s="62">
        <f t="shared" ref="I77:I146" si="18">G77+H77</f>
        <v>1744.6</v>
      </c>
      <c r="J77" s="36">
        <f>J84+J81</f>
        <v>0</v>
      </c>
      <c r="K77" s="62">
        <f t="shared" ref="K77:K146" si="19">I77+J77</f>
        <v>1744.6</v>
      </c>
      <c r="L77" s="36">
        <f>L84+L81</f>
        <v>0</v>
      </c>
      <c r="M77" s="62">
        <f t="shared" ref="M77:M146" si="20">K77+L77</f>
        <v>1744.6</v>
      </c>
      <c r="N77" s="36">
        <f>N84+N81</f>
        <v>0</v>
      </c>
      <c r="O77" s="62">
        <f t="shared" ref="O77:O146" si="21">M77+N77</f>
        <v>1744.6</v>
      </c>
      <c r="P77" s="36">
        <f>P84+P81+P78</f>
        <v>1785.6</v>
      </c>
      <c r="Q77" s="62">
        <f t="shared" ref="Q77:Q146" si="22">O77+P77</f>
        <v>3530.2</v>
      </c>
      <c r="R77" s="36">
        <f>R84+R81+R78</f>
        <v>0</v>
      </c>
      <c r="S77" s="62">
        <f t="shared" ref="S77:S146" si="23">Q77+R77</f>
        <v>3530.2</v>
      </c>
      <c r="T77" s="36">
        <f>T84+T81+T78</f>
        <v>-650.1</v>
      </c>
      <c r="U77" s="62">
        <f t="shared" si="8"/>
        <v>2880.1</v>
      </c>
    </row>
    <row r="78" spans="1:21" ht="30" customHeight="1" x14ac:dyDescent="0.3">
      <c r="A78" s="63" t="s">
        <v>1108</v>
      </c>
      <c r="B78" s="60" t="s">
        <v>507</v>
      </c>
      <c r="C78" s="61" t="s">
        <v>63</v>
      </c>
      <c r="D78" s="61" t="s">
        <v>141</v>
      </c>
      <c r="E78" s="61" t="s">
        <v>1109</v>
      </c>
      <c r="F78" s="61" t="s">
        <v>66</v>
      </c>
      <c r="G78" s="36"/>
      <c r="H78" s="36"/>
      <c r="I78" s="62"/>
      <c r="J78" s="36"/>
      <c r="K78" s="62"/>
      <c r="L78" s="36"/>
      <c r="M78" s="62"/>
      <c r="N78" s="36"/>
      <c r="O78" s="62"/>
      <c r="P78" s="36">
        <f>P79</f>
        <v>1420.6</v>
      </c>
      <c r="Q78" s="62">
        <f t="shared" si="22"/>
        <v>1420.6</v>
      </c>
      <c r="R78" s="36">
        <f>R79</f>
        <v>0</v>
      </c>
      <c r="S78" s="62">
        <f t="shared" si="23"/>
        <v>1420.6</v>
      </c>
      <c r="T78" s="36">
        <f>T79</f>
        <v>-650.1</v>
      </c>
      <c r="U78" s="62">
        <f t="shared" si="8"/>
        <v>770.49999999999989</v>
      </c>
    </row>
    <row r="79" spans="1:21" ht="30" x14ac:dyDescent="0.3">
      <c r="A79" s="35" t="s">
        <v>87</v>
      </c>
      <c r="B79" s="60" t="s">
        <v>507</v>
      </c>
      <c r="C79" s="61" t="s">
        <v>63</v>
      </c>
      <c r="D79" s="61" t="s">
        <v>141</v>
      </c>
      <c r="E79" s="61" t="s">
        <v>1109</v>
      </c>
      <c r="F79" s="61" t="s">
        <v>490</v>
      </c>
      <c r="G79" s="36"/>
      <c r="H79" s="36"/>
      <c r="I79" s="62"/>
      <c r="J79" s="36"/>
      <c r="K79" s="62"/>
      <c r="L79" s="36"/>
      <c r="M79" s="62"/>
      <c r="N79" s="36"/>
      <c r="O79" s="62"/>
      <c r="P79" s="36">
        <f>P80</f>
        <v>1420.6</v>
      </c>
      <c r="Q79" s="62">
        <f t="shared" si="22"/>
        <v>1420.6</v>
      </c>
      <c r="R79" s="36">
        <f>R80</f>
        <v>0</v>
      </c>
      <c r="S79" s="62">
        <f t="shared" si="23"/>
        <v>1420.6</v>
      </c>
      <c r="T79" s="36">
        <f>T80</f>
        <v>-650.1</v>
      </c>
      <c r="U79" s="62">
        <f t="shared" ref="U79:U148" si="24">S79+T79</f>
        <v>770.49999999999989</v>
      </c>
    </row>
    <row r="80" spans="1:21" ht="45" x14ac:dyDescent="0.3">
      <c r="A80" s="35" t="s">
        <v>88</v>
      </c>
      <c r="B80" s="60" t="s">
        <v>507</v>
      </c>
      <c r="C80" s="61" t="s">
        <v>63</v>
      </c>
      <c r="D80" s="61" t="s">
        <v>141</v>
      </c>
      <c r="E80" s="61" t="s">
        <v>1109</v>
      </c>
      <c r="F80" s="61" t="s">
        <v>486</v>
      </c>
      <c r="G80" s="36"/>
      <c r="H80" s="36"/>
      <c r="I80" s="62"/>
      <c r="J80" s="36"/>
      <c r="K80" s="62"/>
      <c r="L80" s="36"/>
      <c r="M80" s="62"/>
      <c r="N80" s="36"/>
      <c r="O80" s="62"/>
      <c r="P80" s="36">
        <v>1420.6</v>
      </c>
      <c r="Q80" s="62">
        <f t="shared" si="22"/>
        <v>1420.6</v>
      </c>
      <c r="R80" s="36"/>
      <c r="S80" s="62">
        <f t="shared" si="23"/>
        <v>1420.6</v>
      </c>
      <c r="T80" s="36">
        <v>-650.1</v>
      </c>
      <c r="U80" s="62">
        <f t="shared" si="24"/>
        <v>770.49999999999989</v>
      </c>
    </row>
    <row r="81" spans="1:21" ht="60" x14ac:dyDescent="0.3">
      <c r="A81" s="35" t="s">
        <v>790</v>
      </c>
      <c r="B81" s="60" t="s">
        <v>507</v>
      </c>
      <c r="C81" s="61" t="s">
        <v>63</v>
      </c>
      <c r="D81" s="61" t="s">
        <v>141</v>
      </c>
      <c r="E81" s="66" t="s">
        <v>140</v>
      </c>
      <c r="F81" s="61" t="s">
        <v>66</v>
      </c>
      <c r="G81" s="36">
        <f t="shared" ref="G81:T82" si="25">G82</f>
        <v>200</v>
      </c>
      <c r="H81" s="36">
        <f t="shared" si="25"/>
        <v>0</v>
      </c>
      <c r="I81" s="62">
        <f t="shared" si="18"/>
        <v>200</v>
      </c>
      <c r="J81" s="36">
        <f t="shared" si="25"/>
        <v>0</v>
      </c>
      <c r="K81" s="62">
        <f t="shared" si="19"/>
        <v>200</v>
      </c>
      <c r="L81" s="36">
        <f t="shared" si="25"/>
        <v>0</v>
      </c>
      <c r="M81" s="62">
        <f t="shared" si="20"/>
        <v>200</v>
      </c>
      <c r="N81" s="36">
        <f t="shared" si="25"/>
        <v>0</v>
      </c>
      <c r="O81" s="62">
        <f t="shared" si="21"/>
        <v>200</v>
      </c>
      <c r="P81" s="36">
        <f t="shared" si="25"/>
        <v>0</v>
      </c>
      <c r="Q81" s="62">
        <f t="shared" si="22"/>
        <v>200</v>
      </c>
      <c r="R81" s="36">
        <f t="shared" si="25"/>
        <v>0</v>
      </c>
      <c r="S81" s="62">
        <f t="shared" si="23"/>
        <v>200</v>
      </c>
      <c r="T81" s="36">
        <f t="shared" si="25"/>
        <v>0</v>
      </c>
      <c r="U81" s="62">
        <f t="shared" si="24"/>
        <v>200</v>
      </c>
    </row>
    <row r="82" spans="1:21" ht="30" x14ac:dyDescent="0.3">
      <c r="A82" s="35" t="s">
        <v>87</v>
      </c>
      <c r="B82" s="60" t="s">
        <v>507</v>
      </c>
      <c r="C82" s="61" t="s">
        <v>63</v>
      </c>
      <c r="D82" s="61" t="s">
        <v>141</v>
      </c>
      <c r="E82" s="66" t="s">
        <v>140</v>
      </c>
      <c r="F82" s="61">
        <v>200</v>
      </c>
      <c r="G82" s="36">
        <f t="shared" si="25"/>
        <v>200</v>
      </c>
      <c r="H82" s="36">
        <f t="shared" si="25"/>
        <v>0</v>
      </c>
      <c r="I82" s="62">
        <f t="shared" si="18"/>
        <v>200</v>
      </c>
      <c r="J82" s="36">
        <f t="shared" si="25"/>
        <v>0</v>
      </c>
      <c r="K82" s="62">
        <f t="shared" si="19"/>
        <v>200</v>
      </c>
      <c r="L82" s="36">
        <f t="shared" si="25"/>
        <v>0</v>
      </c>
      <c r="M82" s="62">
        <f t="shared" si="20"/>
        <v>200</v>
      </c>
      <c r="N82" s="36">
        <f t="shared" si="25"/>
        <v>0</v>
      </c>
      <c r="O82" s="62">
        <f t="shared" si="21"/>
        <v>200</v>
      </c>
      <c r="P82" s="36">
        <f t="shared" si="25"/>
        <v>0</v>
      </c>
      <c r="Q82" s="62">
        <f t="shared" si="22"/>
        <v>200</v>
      </c>
      <c r="R82" s="36">
        <f t="shared" si="25"/>
        <v>0</v>
      </c>
      <c r="S82" s="62">
        <f t="shared" si="23"/>
        <v>200</v>
      </c>
      <c r="T82" s="36">
        <f t="shared" si="25"/>
        <v>0</v>
      </c>
      <c r="U82" s="62">
        <f t="shared" si="24"/>
        <v>200</v>
      </c>
    </row>
    <row r="83" spans="1:21" ht="45" x14ac:dyDescent="0.3">
      <c r="A83" s="35" t="s">
        <v>88</v>
      </c>
      <c r="B83" s="60" t="s">
        <v>507</v>
      </c>
      <c r="C83" s="61" t="s">
        <v>63</v>
      </c>
      <c r="D83" s="61" t="s">
        <v>141</v>
      </c>
      <c r="E83" s="66" t="s">
        <v>140</v>
      </c>
      <c r="F83" s="61">
        <v>240</v>
      </c>
      <c r="G83" s="36">
        <v>200</v>
      </c>
      <c r="H83" s="36"/>
      <c r="I83" s="62">
        <f t="shared" si="18"/>
        <v>200</v>
      </c>
      <c r="J83" s="36"/>
      <c r="K83" s="62">
        <f t="shared" si="19"/>
        <v>200</v>
      </c>
      <c r="L83" s="36"/>
      <c r="M83" s="62">
        <f t="shared" si="20"/>
        <v>200</v>
      </c>
      <c r="N83" s="36"/>
      <c r="O83" s="62">
        <f t="shared" si="21"/>
        <v>200</v>
      </c>
      <c r="P83" s="36"/>
      <c r="Q83" s="62">
        <f t="shared" si="22"/>
        <v>200</v>
      </c>
      <c r="R83" s="36"/>
      <c r="S83" s="62">
        <f t="shared" si="23"/>
        <v>200</v>
      </c>
      <c r="T83" s="36"/>
      <c r="U83" s="62">
        <f t="shared" si="24"/>
        <v>200</v>
      </c>
    </row>
    <row r="84" spans="1:21" ht="30" x14ac:dyDescent="0.3">
      <c r="A84" s="35" t="s">
        <v>547</v>
      </c>
      <c r="B84" s="60" t="s">
        <v>507</v>
      </c>
      <c r="C84" s="61" t="s">
        <v>63</v>
      </c>
      <c r="D84" s="61" t="s">
        <v>141</v>
      </c>
      <c r="E84" s="66" t="s">
        <v>548</v>
      </c>
      <c r="F84" s="61" t="s">
        <v>66</v>
      </c>
      <c r="G84" s="36">
        <f t="shared" ref="G84:T85" si="26">G85</f>
        <v>1544.6</v>
      </c>
      <c r="H84" s="36">
        <f t="shared" si="26"/>
        <v>0</v>
      </c>
      <c r="I84" s="62">
        <f t="shared" si="18"/>
        <v>1544.6</v>
      </c>
      <c r="J84" s="36">
        <f t="shared" si="26"/>
        <v>0</v>
      </c>
      <c r="K84" s="62">
        <f t="shared" si="19"/>
        <v>1544.6</v>
      </c>
      <c r="L84" s="36">
        <f t="shared" si="26"/>
        <v>0</v>
      </c>
      <c r="M84" s="62">
        <f t="shared" si="20"/>
        <v>1544.6</v>
      </c>
      <c r="N84" s="36">
        <f t="shared" si="26"/>
        <v>0</v>
      </c>
      <c r="O84" s="62">
        <f t="shared" si="21"/>
        <v>1544.6</v>
      </c>
      <c r="P84" s="36">
        <f t="shared" si="26"/>
        <v>365</v>
      </c>
      <c r="Q84" s="62">
        <f t="shared" si="22"/>
        <v>1909.6</v>
      </c>
      <c r="R84" s="36">
        <f t="shared" si="26"/>
        <v>0</v>
      </c>
      <c r="S84" s="62">
        <f t="shared" si="23"/>
        <v>1909.6</v>
      </c>
      <c r="T84" s="36">
        <f t="shared" si="26"/>
        <v>0</v>
      </c>
      <c r="U84" s="62">
        <f t="shared" si="24"/>
        <v>1909.6</v>
      </c>
    </row>
    <row r="85" spans="1:21" ht="30" x14ac:dyDescent="0.3">
      <c r="A85" s="35" t="s">
        <v>87</v>
      </c>
      <c r="B85" s="60" t="s">
        <v>507</v>
      </c>
      <c r="C85" s="61" t="s">
        <v>63</v>
      </c>
      <c r="D85" s="61" t="s">
        <v>141</v>
      </c>
      <c r="E85" s="66" t="s">
        <v>548</v>
      </c>
      <c r="F85" s="61">
        <v>200</v>
      </c>
      <c r="G85" s="36">
        <f t="shared" si="26"/>
        <v>1544.6</v>
      </c>
      <c r="H85" s="36">
        <f t="shared" si="26"/>
        <v>0</v>
      </c>
      <c r="I85" s="62">
        <f t="shared" si="18"/>
        <v>1544.6</v>
      </c>
      <c r="J85" s="36">
        <f t="shared" si="26"/>
        <v>0</v>
      </c>
      <c r="K85" s="62">
        <f t="shared" si="19"/>
        <v>1544.6</v>
      </c>
      <c r="L85" s="36">
        <f t="shared" si="26"/>
        <v>0</v>
      </c>
      <c r="M85" s="62">
        <f t="shared" si="20"/>
        <v>1544.6</v>
      </c>
      <c r="N85" s="36">
        <f t="shared" si="26"/>
        <v>0</v>
      </c>
      <c r="O85" s="62">
        <f t="shared" si="21"/>
        <v>1544.6</v>
      </c>
      <c r="P85" s="36">
        <f t="shared" si="26"/>
        <v>365</v>
      </c>
      <c r="Q85" s="62">
        <f t="shared" si="22"/>
        <v>1909.6</v>
      </c>
      <c r="R85" s="36">
        <f t="shared" si="26"/>
        <v>0</v>
      </c>
      <c r="S85" s="62">
        <f t="shared" si="23"/>
        <v>1909.6</v>
      </c>
      <c r="T85" s="36">
        <f t="shared" si="26"/>
        <v>0</v>
      </c>
      <c r="U85" s="62">
        <f t="shared" si="24"/>
        <v>1909.6</v>
      </c>
    </row>
    <row r="86" spans="1:21" ht="45" x14ac:dyDescent="0.3">
      <c r="A86" s="35" t="s">
        <v>88</v>
      </c>
      <c r="B86" s="60" t="s">
        <v>507</v>
      </c>
      <c r="C86" s="61" t="s">
        <v>63</v>
      </c>
      <c r="D86" s="61" t="s">
        <v>141</v>
      </c>
      <c r="E86" s="66" t="s">
        <v>548</v>
      </c>
      <c r="F86" s="61">
        <v>240</v>
      </c>
      <c r="G86" s="36">
        <v>1544.6</v>
      </c>
      <c r="H86" s="36"/>
      <c r="I86" s="62">
        <f t="shared" si="18"/>
        <v>1544.6</v>
      </c>
      <c r="J86" s="36"/>
      <c r="K86" s="62">
        <f t="shared" si="19"/>
        <v>1544.6</v>
      </c>
      <c r="L86" s="36"/>
      <c r="M86" s="62">
        <f t="shared" si="20"/>
        <v>1544.6</v>
      </c>
      <c r="N86" s="36"/>
      <c r="O86" s="62">
        <f t="shared" si="21"/>
        <v>1544.6</v>
      </c>
      <c r="P86" s="36">
        <v>365</v>
      </c>
      <c r="Q86" s="62">
        <f t="shared" si="22"/>
        <v>1909.6</v>
      </c>
      <c r="R86" s="36"/>
      <c r="S86" s="62">
        <f t="shared" si="23"/>
        <v>1909.6</v>
      </c>
      <c r="T86" s="36"/>
      <c r="U86" s="62">
        <f t="shared" si="24"/>
        <v>1909.6</v>
      </c>
    </row>
    <row r="87" spans="1:21" ht="25.5" x14ac:dyDescent="0.3">
      <c r="A87" s="33" t="s">
        <v>148</v>
      </c>
      <c r="B87" s="57">
        <v>522</v>
      </c>
      <c r="C87" s="59" t="s">
        <v>80</v>
      </c>
      <c r="D87" s="59" t="s">
        <v>64</v>
      </c>
      <c r="E87" s="59" t="s">
        <v>65</v>
      </c>
      <c r="F87" s="59" t="s">
        <v>66</v>
      </c>
      <c r="G87" s="31">
        <f>G88+G110</f>
        <v>3750.7999999999997</v>
      </c>
      <c r="H87" s="31">
        <f>H88+H110</f>
        <v>0</v>
      </c>
      <c r="I87" s="58">
        <f t="shared" si="18"/>
        <v>3750.7999999999997</v>
      </c>
      <c r="J87" s="31">
        <f>J88+J110</f>
        <v>0</v>
      </c>
      <c r="K87" s="58">
        <f t="shared" si="19"/>
        <v>3750.7999999999997</v>
      </c>
      <c r="L87" s="31">
        <f>L88+L110</f>
        <v>0</v>
      </c>
      <c r="M87" s="58">
        <f t="shared" si="20"/>
        <v>3750.7999999999997</v>
      </c>
      <c r="N87" s="31">
        <f>N88+N110</f>
        <v>0</v>
      </c>
      <c r="O87" s="58">
        <f t="shared" si="21"/>
        <v>3750.7999999999997</v>
      </c>
      <c r="P87" s="31">
        <f>P88+P110</f>
        <v>400</v>
      </c>
      <c r="Q87" s="58">
        <f t="shared" si="22"/>
        <v>4150.7999999999993</v>
      </c>
      <c r="R87" s="31">
        <f>R88+R110</f>
        <v>0</v>
      </c>
      <c r="S87" s="58">
        <f t="shared" si="23"/>
        <v>4150.7999999999993</v>
      </c>
      <c r="T87" s="31">
        <f>T88+T110</f>
        <v>0</v>
      </c>
      <c r="U87" s="58">
        <f t="shared" si="24"/>
        <v>4150.7999999999993</v>
      </c>
    </row>
    <row r="88" spans="1:21" ht="45" customHeight="1" x14ac:dyDescent="0.3">
      <c r="A88" s="35" t="s">
        <v>403</v>
      </c>
      <c r="B88" s="60">
        <v>522</v>
      </c>
      <c r="C88" s="61" t="s">
        <v>80</v>
      </c>
      <c r="D88" s="61" t="s">
        <v>150</v>
      </c>
      <c r="E88" s="61" t="s">
        <v>404</v>
      </c>
      <c r="F88" s="61" t="s">
        <v>66</v>
      </c>
      <c r="G88" s="36">
        <f>G89</f>
        <v>3610.7999999999997</v>
      </c>
      <c r="H88" s="36">
        <f>H89</f>
        <v>0</v>
      </c>
      <c r="I88" s="62">
        <f t="shared" si="18"/>
        <v>3610.7999999999997</v>
      </c>
      <c r="J88" s="36">
        <f>J89</f>
        <v>0</v>
      </c>
      <c r="K88" s="62">
        <f t="shared" si="19"/>
        <v>3610.7999999999997</v>
      </c>
      <c r="L88" s="36">
        <f>L89</f>
        <v>0</v>
      </c>
      <c r="M88" s="62">
        <f t="shared" si="20"/>
        <v>3610.7999999999997</v>
      </c>
      <c r="N88" s="36">
        <f>N89</f>
        <v>0</v>
      </c>
      <c r="O88" s="62">
        <f t="shared" si="21"/>
        <v>3610.7999999999997</v>
      </c>
      <c r="P88" s="36">
        <f>P89</f>
        <v>400</v>
      </c>
      <c r="Q88" s="62">
        <f t="shared" si="22"/>
        <v>4010.7999999999997</v>
      </c>
      <c r="R88" s="36">
        <f>R89</f>
        <v>0</v>
      </c>
      <c r="S88" s="62">
        <f t="shared" si="23"/>
        <v>4010.7999999999997</v>
      </c>
      <c r="T88" s="36">
        <f>T89</f>
        <v>0</v>
      </c>
      <c r="U88" s="62">
        <f t="shared" si="24"/>
        <v>4010.7999999999997</v>
      </c>
    </row>
    <row r="89" spans="1:21" ht="78" customHeight="1" x14ac:dyDescent="0.3">
      <c r="A89" s="35" t="s">
        <v>673</v>
      </c>
      <c r="B89" s="60">
        <v>522</v>
      </c>
      <c r="C89" s="61" t="s">
        <v>80</v>
      </c>
      <c r="D89" s="61" t="s">
        <v>150</v>
      </c>
      <c r="E89" s="61" t="s">
        <v>151</v>
      </c>
      <c r="F89" s="61" t="s">
        <v>66</v>
      </c>
      <c r="G89" s="36">
        <f>G90+G101</f>
        <v>3610.7999999999997</v>
      </c>
      <c r="H89" s="36">
        <f>H90+H101</f>
        <v>0</v>
      </c>
      <c r="I89" s="62">
        <f t="shared" si="18"/>
        <v>3610.7999999999997</v>
      </c>
      <c r="J89" s="36">
        <f>J90+J101</f>
        <v>0</v>
      </c>
      <c r="K89" s="62">
        <f t="shared" si="19"/>
        <v>3610.7999999999997</v>
      </c>
      <c r="L89" s="36">
        <f>L90+L101</f>
        <v>0</v>
      </c>
      <c r="M89" s="62">
        <f t="shared" si="20"/>
        <v>3610.7999999999997</v>
      </c>
      <c r="N89" s="36">
        <f>N90+N101</f>
        <v>0</v>
      </c>
      <c r="O89" s="62">
        <f t="shared" si="21"/>
        <v>3610.7999999999997</v>
      </c>
      <c r="P89" s="36">
        <f>P90+P101</f>
        <v>400</v>
      </c>
      <c r="Q89" s="62">
        <f t="shared" si="22"/>
        <v>4010.7999999999997</v>
      </c>
      <c r="R89" s="36">
        <f>R90+R101</f>
        <v>0</v>
      </c>
      <c r="S89" s="62">
        <f t="shared" si="23"/>
        <v>4010.7999999999997</v>
      </c>
      <c r="T89" s="36">
        <f>T90+T101</f>
        <v>0</v>
      </c>
      <c r="U89" s="62">
        <f t="shared" si="24"/>
        <v>4010.7999999999997</v>
      </c>
    </row>
    <row r="90" spans="1:21" ht="75" x14ac:dyDescent="0.3">
      <c r="A90" s="35" t="s">
        <v>405</v>
      </c>
      <c r="B90" s="60">
        <v>522</v>
      </c>
      <c r="C90" s="61" t="s">
        <v>80</v>
      </c>
      <c r="D90" s="61" t="s">
        <v>150</v>
      </c>
      <c r="E90" s="61" t="s">
        <v>152</v>
      </c>
      <c r="F90" s="61" t="s">
        <v>66</v>
      </c>
      <c r="G90" s="36">
        <f>G91</f>
        <v>110</v>
      </c>
      <c r="H90" s="36">
        <f>H91</f>
        <v>0</v>
      </c>
      <c r="I90" s="62">
        <f t="shared" si="18"/>
        <v>110</v>
      </c>
      <c r="J90" s="36">
        <f>J91</f>
        <v>0</v>
      </c>
      <c r="K90" s="62">
        <f t="shared" si="19"/>
        <v>110</v>
      </c>
      <c r="L90" s="36">
        <f>L91</f>
        <v>0</v>
      </c>
      <c r="M90" s="62">
        <f t="shared" si="20"/>
        <v>110</v>
      </c>
      <c r="N90" s="36">
        <f>N91</f>
        <v>0</v>
      </c>
      <c r="O90" s="62">
        <f t="shared" si="21"/>
        <v>110</v>
      </c>
      <c r="P90" s="36">
        <f>P91</f>
        <v>400</v>
      </c>
      <c r="Q90" s="62">
        <f t="shared" si="22"/>
        <v>510</v>
      </c>
      <c r="R90" s="36">
        <f>R91</f>
        <v>0</v>
      </c>
      <c r="S90" s="62">
        <f t="shared" si="23"/>
        <v>510</v>
      </c>
      <c r="T90" s="36">
        <f>T91</f>
        <v>0</v>
      </c>
      <c r="U90" s="62">
        <f t="shared" si="24"/>
        <v>510</v>
      </c>
    </row>
    <row r="91" spans="1:21" ht="60" x14ac:dyDescent="0.3">
      <c r="A91" s="35" t="s">
        <v>153</v>
      </c>
      <c r="B91" s="60">
        <v>522</v>
      </c>
      <c r="C91" s="61" t="s">
        <v>80</v>
      </c>
      <c r="D91" s="61" t="s">
        <v>150</v>
      </c>
      <c r="E91" s="61" t="s">
        <v>154</v>
      </c>
      <c r="F91" s="61" t="s">
        <v>66</v>
      </c>
      <c r="G91" s="36">
        <f>G92+G95</f>
        <v>110</v>
      </c>
      <c r="H91" s="36">
        <f>H92+H95</f>
        <v>0</v>
      </c>
      <c r="I91" s="62">
        <f t="shared" si="18"/>
        <v>110</v>
      </c>
      <c r="J91" s="36">
        <f>J92+J95</f>
        <v>0</v>
      </c>
      <c r="K91" s="62">
        <f t="shared" si="19"/>
        <v>110</v>
      </c>
      <c r="L91" s="36">
        <f>L92+L95</f>
        <v>0</v>
      </c>
      <c r="M91" s="62">
        <f t="shared" si="20"/>
        <v>110</v>
      </c>
      <c r="N91" s="36">
        <f>N92+N95</f>
        <v>0</v>
      </c>
      <c r="O91" s="62">
        <f t="shared" si="21"/>
        <v>110</v>
      </c>
      <c r="P91" s="36">
        <f>P92+P95+P98</f>
        <v>400</v>
      </c>
      <c r="Q91" s="62">
        <f t="shared" si="22"/>
        <v>510</v>
      </c>
      <c r="R91" s="36">
        <f>R92+R95+R98</f>
        <v>0</v>
      </c>
      <c r="S91" s="62">
        <f t="shared" si="23"/>
        <v>510</v>
      </c>
      <c r="T91" s="36">
        <f>T92+T95+T98</f>
        <v>0</v>
      </c>
      <c r="U91" s="62">
        <f t="shared" si="24"/>
        <v>510</v>
      </c>
    </row>
    <row r="92" spans="1:21" ht="45.75" customHeight="1" x14ac:dyDescent="0.3">
      <c r="A92" s="35" t="s">
        <v>155</v>
      </c>
      <c r="B92" s="60">
        <v>522</v>
      </c>
      <c r="C92" s="61" t="s">
        <v>80</v>
      </c>
      <c r="D92" s="61" t="s">
        <v>150</v>
      </c>
      <c r="E92" s="61" t="s">
        <v>156</v>
      </c>
      <c r="F92" s="61" t="s">
        <v>66</v>
      </c>
      <c r="G92" s="36">
        <f t="shared" ref="G92:T93" si="27">G93</f>
        <v>100</v>
      </c>
      <c r="H92" s="36">
        <f t="shared" si="27"/>
        <v>0</v>
      </c>
      <c r="I92" s="62">
        <f t="shared" si="18"/>
        <v>100</v>
      </c>
      <c r="J92" s="36">
        <f t="shared" si="27"/>
        <v>0</v>
      </c>
      <c r="K92" s="62">
        <f t="shared" si="19"/>
        <v>100</v>
      </c>
      <c r="L92" s="36">
        <f t="shared" si="27"/>
        <v>0</v>
      </c>
      <c r="M92" s="62">
        <f t="shared" si="20"/>
        <v>100</v>
      </c>
      <c r="N92" s="36">
        <f t="shared" si="27"/>
        <v>0</v>
      </c>
      <c r="O92" s="62">
        <f t="shared" si="21"/>
        <v>100</v>
      </c>
      <c r="P92" s="36">
        <f t="shared" si="27"/>
        <v>0</v>
      </c>
      <c r="Q92" s="62">
        <f t="shared" si="22"/>
        <v>100</v>
      </c>
      <c r="R92" s="36">
        <f t="shared" si="27"/>
        <v>0</v>
      </c>
      <c r="S92" s="62">
        <f t="shared" si="23"/>
        <v>100</v>
      </c>
      <c r="T92" s="36">
        <f t="shared" si="27"/>
        <v>0</v>
      </c>
      <c r="U92" s="62">
        <f t="shared" si="24"/>
        <v>100</v>
      </c>
    </row>
    <row r="93" spans="1:21" ht="30" x14ac:dyDescent="0.3">
      <c r="A93" s="35" t="s">
        <v>87</v>
      </c>
      <c r="B93" s="60">
        <v>522</v>
      </c>
      <c r="C93" s="61" t="s">
        <v>80</v>
      </c>
      <c r="D93" s="61" t="s">
        <v>150</v>
      </c>
      <c r="E93" s="61" t="s">
        <v>156</v>
      </c>
      <c r="F93" s="61">
        <v>200</v>
      </c>
      <c r="G93" s="36">
        <f t="shared" si="27"/>
        <v>100</v>
      </c>
      <c r="H93" s="36">
        <f t="shared" si="27"/>
        <v>0</v>
      </c>
      <c r="I93" s="62">
        <f t="shared" si="18"/>
        <v>100</v>
      </c>
      <c r="J93" s="36">
        <f t="shared" si="27"/>
        <v>0</v>
      </c>
      <c r="K93" s="62">
        <f t="shared" si="19"/>
        <v>100</v>
      </c>
      <c r="L93" s="36">
        <f t="shared" si="27"/>
        <v>0</v>
      </c>
      <c r="M93" s="62">
        <f t="shared" si="20"/>
        <v>100</v>
      </c>
      <c r="N93" s="36">
        <f t="shared" si="27"/>
        <v>0</v>
      </c>
      <c r="O93" s="62">
        <f t="shared" si="21"/>
        <v>100</v>
      </c>
      <c r="P93" s="36">
        <f t="shared" si="27"/>
        <v>0</v>
      </c>
      <c r="Q93" s="62">
        <f t="shared" si="22"/>
        <v>100</v>
      </c>
      <c r="R93" s="36">
        <f t="shared" si="27"/>
        <v>0</v>
      </c>
      <c r="S93" s="62">
        <f t="shared" si="23"/>
        <v>100</v>
      </c>
      <c r="T93" s="36">
        <f t="shared" si="27"/>
        <v>0</v>
      </c>
      <c r="U93" s="62">
        <f t="shared" si="24"/>
        <v>100</v>
      </c>
    </row>
    <row r="94" spans="1:21" ht="45" x14ac:dyDescent="0.3">
      <c r="A94" s="35" t="s">
        <v>88</v>
      </c>
      <c r="B94" s="60">
        <v>522</v>
      </c>
      <c r="C94" s="61" t="s">
        <v>80</v>
      </c>
      <c r="D94" s="61" t="s">
        <v>150</v>
      </c>
      <c r="E94" s="61" t="s">
        <v>156</v>
      </c>
      <c r="F94" s="61">
        <v>240</v>
      </c>
      <c r="G94" s="36">
        <v>100</v>
      </c>
      <c r="H94" s="36"/>
      <c r="I94" s="62">
        <f t="shared" si="18"/>
        <v>100</v>
      </c>
      <c r="J94" s="36"/>
      <c r="K94" s="62">
        <f t="shared" si="19"/>
        <v>100</v>
      </c>
      <c r="L94" s="36"/>
      <c r="M94" s="62">
        <f t="shared" si="20"/>
        <v>100</v>
      </c>
      <c r="N94" s="36"/>
      <c r="O94" s="62">
        <f t="shared" si="21"/>
        <v>100</v>
      </c>
      <c r="P94" s="36"/>
      <c r="Q94" s="62">
        <f t="shared" si="22"/>
        <v>100</v>
      </c>
      <c r="R94" s="36"/>
      <c r="S94" s="62">
        <f t="shared" si="23"/>
        <v>100</v>
      </c>
      <c r="T94" s="36"/>
      <c r="U94" s="62">
        <f t="shared" si="24"/>
        <v>100</v>
      </c>
    </row>
    <row r="95" spans="1:21" ht="60" x14ac:dyDescent="0.3">
      <c r="A95" s="35" t="s">
        <v>406</v>
      </c>
      <c r="B95" s="60">
        <v>522</v>
      </c>
      <c r="C95" s="61" t="s">
        <v>80</v>
      </c>
      <c r="D95" s="61" t="s">
        <v>150</v>
      </c>
      <c r="E95" s="61" t="s">
        <v>158</v>
      </c>
      <c r="F95" s="61" t="s">
        <v>66</v>
      </c>
      <c r="G95" s="36">
        <f t="shared" ref="G95:T96" si="28">G96</f>
        <v>10</v>
      </c>
      <c r="H95" s="36">
        <f t="shared" si="28"/>
        <v>0</v>
      </c>
      <c r="I95" s="62">
        <f t="shared" si="18"/>
        <v>10</v>
      </c>
      <c r="J95" s="36">
        <f t="shared" si="28"/>
        <v>0</v>
      </c>
      <c r="K95" s="62">
        <f t="shared" si="19"/>
        <v>10</v>
      </c>
      <c r="L95" s="36">
        <f t="shared" si="28"/>
        <v>0</v>
      </c>
      <c r="M95" s="62">
        <f t="shared" si="20"/>
        <v>10</v>
      </c>
      <c r="N95" s="36">
        <f t="shared" si="28"/>
        <v>0</v>
      </c>
      <c r="O95" s="62">
        <f t="shared" si="21"/>
        <v>10</v>
      </c>
      <c r="P95" s="36">
        <f t="shared" si="28"/>
        <v>0</v>
      </c>
      <c r="Q95" s="62">
        <f t="shared" si="22"/>
        <v>10</v>
      </c>
      <c r="R95" s="36">
        <f t="shared" si="28"/>
        <v>0</v>
      </c>
      <c r="S95" s="62">
        <f t="shared" si="23"/>
        <v>10</v>
      </c>
      <c r="T95" s="36">
        <f t="shared" si="28"/>
        <v>0</v>
      </c>
      <c r="U95" s="62">
        <f t="shared" si="24"/>
        <v>10</v>
      </c>
    </row>
    <row r="96" spans="1:21" ht="30" x14ac:dyDescent="0.3">
      <c r="A96" s="35" t="s">
        <v>87</v>
      </c>
      <c r="B96" s="60">
        <v>522</v>
      </c>
      <c r="C96" s="61" t="s">
        <v>80</v>
      </c>
      <c r="D96" s="61" t="s">
        <v>150</v>
      </c>
      <c r="E96" s="61" t="s">
        <v>158</v>
      </c>
      <c r="F96" s="61">
        <v>200</v>
      </c>
      <c r="G96" s="36">
        <f t="shared" si="28"/>
        <v>10</v>
      </c>
      <c r="H96" s="36">
        <f t="shared" si="28"/>
        <v>0</v>
      </c>
      <c r="I96" s="62">
        <f t="shared" si="18"/>
        <v>10</v>
      </c>
      <c r="J96" s="36">
        <f t="shared" si="28"/>
        <v>0</v>
      </c>
      <c r="K96" s="62">
        <f t="shared" si="19"/>
        <v>10</v>
      </c>
      <c r="L96" s="36">
        <f t="shared" si="28"/>
        <v>0</v>
      </c>
      <c r="M96" s="62">
        <f t="shared" si="20"/>
        <v>10</v>
      </c>
      <c r="N96" s="36">
        <f t="shared" si="28"/>
        <v>0</v>
      </c>
      <c r="O96" s="62">
        <f t="shared" si="21"/>
        <v>10</v>
      </c>
      <c r="P96" s="36">
        <f t="shared" si="28"/>
        <v>0</v>
      </c>
      <c r="Q96" s="62">
        <f t="shared" si="22"/>
        <v>10</v>
      </c>
      <c r="R96" s="36">
        <f t="shared" si="28"/>
        <v>0</v>
      </c>
      <c r="S96" s="62">
        <f t="shared" si="23"/>
        <v>10</v>
      </c>
      <c r="T96" s="36">
        <f t="shared" si="28"/>
        <v>0</v>
      </c>
      <c r="U96" s="62">
        <f t="shared" si="24"/>
        <v>10</v>
      </c>
    </row>
    <row r="97" spans="1:21" ht="45" x14ac:dyDescent="0.3">
      <c r="A97" s="35" t="s">
        <v>88</v>
      </c>
      <c r="B97" s="60">
        <v>522</v>
      </c>
      <c r="C97" s="61" t="s">
        <v>80</v>
      </c>
      <c r="D97" s="61" t="s">
        <v>150</v>
      </c>
      <c r="E97" s="61" t="s">
        <v>158</v>
      </c>
      <c r="F97" s="61">
        <v>240</v>
      </c>
      <c r="G97" s="36">
        <v>10</v>
      </c>
      <c r="H97" s="36"/>
      <c r="I97" s="62">
        <f t="shared" si="18"/>
        <v>10</v>
      </c>
      <c r="J97" s="36"/>
      <c r="K97" s="62">
        <f t="shared" si="19"/>
        <v>10</v>
      </c>
      <c r="L97" s="36"/>
      <c r="M97" s="62">
        <f t="shared" si="20"/>
        <v>10</v>
      </c>
      <c r="N97" s="36"/>
      <c r="O97" s="62">
        <f t="shared" si="21"/>
        <v>10</v>
      </c>
      <c r="P97" s="36"/>
      <c r="Q97" s="62">
        <f t="shared" si="22"/>
        <v>10</v>
      </c>
      <c r="R97" s="36"/>
      <c r="S97" s="62">
        <f t="shared" si="23"/>
        <v>10</v>
      </c>
      <c r="T97" s="36"/>
      <c r="U97" s="62">
        <f t="shared" si="24"/>
        <v>10</v>
      </c>
    </row>
    <row r="98" spans="1:21" ht="45" x14ac:dyDescent="0.3">
      <c r="A98" s="63" t="s">
        <v>1110</v>
      </c>
      <c r="B98" s="60">
        <v>522</v>
      </c>
      <c r="C98" s="61" t="s">
        <v>80</v>
      </c>
      <c r="D98" s="61" t="s">
        <v>150</v>
      </c>
      <c r="E98" s="61" t="s">
        <v>160</v>
      </c>
      <c r="F98" s="61" t="s">
        <v>66</v>
      </c>
      <c r="G98" s="36"/>
      <c r="H98" s="36"/>
      <c r="I98" s="62"/>
      <c r="J98" s="36"/>
      <c r="K98" s="62"/>
      <c r="L98" s="36"/>
      <c r="M98" s="62"/>
      <c r="N98" s="36"/>
      <c r="O98" s="62"/>
      <c r="P98" s="36">
        <f>P99</f>
        <v>400</v>
      </c>
      <c r="Q98" s="62">
        <f t="shared" si="22"/>
        <v>400</v>
      </c>
      <c r="R98" s="36">
        <f>R99</f>
        <v>0</v>
      </c>
      <c r="S98" s="62">
        <f t="shared" si="23"/>
        <v>400</v>
      </c>
      <c r="T98" s="36">
        <f>T99</f>
        <v>0</v>
      </c>
      <c r="U98" s="62">
        <f t="shared" si="24"/>
        <v>400</v>
      </c>
    </row>
    <row r="99" spans="1:21" ht="30" x14ac:dyDescent="0.3">
      <c r="A99" s="35" t="s">
        <v>87</v>
      </c>
      <c r="B99" s="60">
        <v>522</v>
      </c>
      <c r="C99" s="61" t="s">
        <v>80</v>
      </c>
      <c r="D99" s="61" t="s">
        <v>150</v>
      </c>
      <c r="E99" s="61" t="s">
        <v>160</v>
      </c>
      <c r="F99" s="61">
        <v>200</v>
      </c>
      <c r="G99" s="36"/>
      <c r="H99" s="36"/>
      <c r="I99" s="62"/>
      <c r="J99" s="36"/>
      <c r="K99" s="62"/>
      <c r="L99" s="36"/>
      <c r="M99" s="62"/>
      <c r="N99" s="36"/>
      <c r="O99" s="62"/>
      <c r="P99" s="36">
        <f>P100</f>
        <v>400</v>
      </c>
      <c r="Q99" s="62">
        <f t="shared" si="22"/>
        <v>400</v>
      </c>
      <c r="R99" s="36">
        <f>R100</f>
        <v>0</v>
      </c>
      <c r="S99" s="62">
        <f t="shared" si="23"/>
        <v>400</v>
      </c>
      <c r="T99" s="36">
        <f>T100</f>
        <v>0</v>
      </c>
      <c r="U99" s="62">
        <f t="shared" si="24"/>
        <v>400</v>
      </c>
    </row>
    <row r="100" spans="1:21" ht="45" x14ac:dyDescent="0.3">
      <c r="A100" s="35" t="s">
        <v>88</v>
      </c>
      <c r="B100" s="60">
        <v>522</v>
      </c>
      <c r="C100" s="61" t="s">
        <v>80</v>
      </c>
      <c r="D100" s="61" t="s">
        <v>150</v>
      </c>
      <c r="E100" s="61" t="s">
        <v>160</v>
      </c>
      <c r="F100" s="61">
        <v>240</v>
      </c>
      <c r="G100" s="36"/>
      <c r="H100" s="36"/>
      <c r="I100" s="62"/>
      <c r="J100" s="36"/>
      <c r="K100" s="62"/>
      <c r="L100" s="36"/>
      <c r="M100" s="62"/>
      <c r="N100" s="36"/>
      <c r="O100" s="62"/>
      <c r="P100" s="36">
        <v>400</v>
      </c>
      <c r="Q100" s="62">
        <f t="shared" si="22"/>
        <v>400</v>
      </c>
      <c r="R100" s="36"/>
      <c r="S100" s="62">
        <f t="shared" si="23"/>
        <v>400</v>
      </c>
      <c r="T100" s="36"/>
      <c r="U100" s="62">
        <f t="shared" si="24"/>
        <v>400</v>
      </c>
    </row>
    <row r="101" spans="1:21" ht="96" customHeight="1" x14ac:dyDescent="0.3">
      <c r="A101" s="35" t="s">
        <v>771</v>
      </c>
      <c r="B101" s="60">
        <v>522</v>
      </c>
      <c r="C101" s="61" t="s">
        <v>80</v>
      </c>
      <c r="D101" s="61" t="s">
        <v>150</v>
      </c>
      <c r="E101" s="61" t="s">
        <v>161</v>
      </c>
      <c r="F101" s="61" t="s">
        <v>66</v>
      </c>
      <c r="G101" s="36">
        <f t="shared" ref="G101:T102" si="29">G102</f>
        <v>3500.7999999999997</v>
      </c>
      <c r="H101" s="36">
        <f t="shared" si="29"/>
        <v>0</v>
      </c>
      <c r="I101" s="62">
        <f t="shared" si="18"/>
        <v>3500.7999999999997</v>
      </c>
      <c r="J101" s="36">
        <f t="shared" si="29"/>
        <v>0</v>
      </c>
      <c r="K101" s="62">
        <f t="shared" si="19"/>
        <v>3500.7999999999997</v>
      </c>
      <c r="L101" s="36">
        <f t="shared" si="29"/>
        <v>0</v>
      </c>
      <c r="M101" s="62">
        <f t="shared" si="20"/>
        <v>3500.7999999999997</v>
      </c>
      <c r="N101" s="36">
        <f t="shared" si="29"/>
        <v>0</v>
      </c>
      <c r="O101" s="62">
        <f t="shared" si="21"/>
        <v>3500.7999999999997</v>
      </c>
      <c r="P101" s="36">
        <f t="shared" si="29"/>
        <v>0</v>
      </c>
      <c r="Q101" s="62">
        <f t="shared" si="22"/>
        <v>3500.7999999999997</v>
      </c>
      <c r="R101" s="36">
        <f t="shared" si="29"/>
        <v>0</v>
      </c>
      <c r="S101" s="62">
        <f t="shared" si="23"/>
        <v>3500.7999999999997</v>
      </c>
      <c r="T101" s="36">
        <f t="shared" si="29"/>
        <v>0</v>
      </c>
      <c r="U101" s="62">
        <f t="shared" si="24"/>
        <v>3500.7999999999997</v>
      </c>
    </row>
    <row r="102" spans="1:21" ht="45" x14ac:dyDescent="0.3">
      <c r="A102" s="35" t="s">
        <v>162</v>
      </c>
      <c r="B102" s="60">
        <v>522</v>
      </c>
      <c r="C102" s="61" t="s">
        <v>80</v>
      </c>
      <c r="D102" s="61" t="s">
        <v>150</v>
      </c>
      <c r="E102" s="61" t="s">
        <v>163</v>
      </c>
      <c r="F102" s="61" t="s">
        <v>66</v>
      </c>
      <c r="G102" s="36">
        <f t="shared" si="29"/>
        <v>3500.7999999999997</v>
      </c>
      <c r="H102" s="36">
        <f t="shared" si="29"/>
        <v>0</v>
      </c>
      <c r="I102" s="62">
        <f t="shared" si="18"/>
        <v>3500.7999999999997</v>
      </c>
      <c r="J102" s="36">
        <f t="shared" si="29"/>
        <v>0</v>
      </c>
      <c r="K102" s="62">
        <f t="shared" si="19"/>
        <v>3500.7999999999997</v>
      </c>
      <c r="L102" s="36">
        <f t="shared" si="29"/>
        <v>0</v>
      </c>
      <c r="M102" s="62">
        <f t="shared" si="20"/>
        <v>3500.7999999999997</v>
      </c>
      <c r="N102" s="36">
        <f t="shared" si="29"/>
        <v>0</v>
      </c>
      <c r="O102" s="62">
        <f t="shared" si="21"/>
        <v>3500.7999999999997</v>
      </c>
      <c r="P102" s="36">
        <f t="shared" si="29"/>
        <v>0</v>
      </c>
      <c r="Q102" s="62">
        <f t="shared" si="22"/>
        <v>3500.7999999999997</v>
      </c>
      <c r="R102" s="36">
        <f t="shared" si="29"/>
        <v>0</v>
      </c>
      <c r="S102" s="62">
        <f t="shared" si="23"/>
        <v>3500.7999999999997</v>
      </c>
      <c r="T102" s="36">
        <f t="shared" si="29"/>
        <v>0</v>
      </c>
      <c r="U102" s="62">
        <f t="shared" si="24"/>
        <v>3500.7999999999997</v>
      </c>
    </row>
    <row r="103" spans="1:21" ht="30" x14ac:dyDescent="0.3">
      <c r="A103" s="35" t="s">
        <v>407</v>
      </c>
      <c r="B103" s="60">
        <v>522</v>
      </c>
      <c r="C103" s="61" t="s">
        <v>80</v>
      </c>
      <c r="D103" s="61" t="s">
        <v>150</v>
      </c>
      <c r="E103" s="61" t="s">
        <v>165</v>
      </c>
      <c r="F103" s="61" t="s">
        <v>66</v>
      </c>
      <c r="G103" s="36">
        <f>G104+G106+G108</f>
        <v>3500.7999999999997</v>
      </c>
      <c r="H103" s="36">
        <f>H104+H106+H108</f>
        <v>0</v>
      </c>
      <c r="I103" s="62">
        <f t="shared" si="18"/>
        <v>3500.7999999999997</v>
      </c>
      <c r="J103" s="36">
        <f>J104+J106+J108</f>
        <v>0</v>
      </c>
      <c r="K103" s="62">
        <f t="shared" si="19"/>
        <v>3500.7999999999997</v>
      </c>
      <c r="L103" s="36">
        <f>L104+L106+L108</f>
        <v>0</v>
      </c>
      <c r="M103" s="62">
        <f t="shared" si="20"/>
        <v>3500.7999999999997</v>
      </c>
      <c r="N103" s="36">
        <f>N104+N106+N108</f>
        <v>0</v>
      </c>
      <c r="O103" s="62">
        <f t="shared" si="21"/>
        <v>3500.7999999999997</v>
      </c>
      <c r="P103" s="36">
        <f>P104+P106+P108</f>
        <v>0</v>
      </c>
      <c r="Q103" s="62">
        <f t="shared" si="22"/>
        <v>3500.7999999999997</v>
      </c>
      <c r="R103" s="36">
        <f>R104+R106+R108</f>
        <v>0</v>
      </c>
      <c r="S103" s="62">
        <f t="shared" si="23"/>
        <v>3500.7999999999997</v>
      </c>
      <c r="T103" s="36">
        <f>T104+T106+T108</f>
        <v>0</v>
      </c>
      <c r="U103" s="62">
        <f t="shared" si="24"/>
        <v>3500.7999999999997</v>
      </c>
    </row>
    <row r="104" spans="1:21" ht="78.75" customHeight="1" x14ac:dyDescent="0.3">
      <c r="A104" s="35" t="s">
        <v>75</v>
      </c>
      <c r="B104" s="60">
        <v>522</v>
      </c>
      <c r="C104" s="61" t="s">
        <v>80</v>
      </c>
      <c r="D104" s="61" t="s">
        <v>150</v>
      </c>
      <c r="E104" s="61" t="s">
        <v>165</v>
      </c>
      <c r="F104" s="61">
        <v>100</v>
      </c>
      <c r="G104" s="36">
        <f>G105</f>
        <v>2902.7</v>
      </c>
      <c r="H104" s="36">
        <f>H105</f>
        <v>0</v>
      </c>
      <c r="I104" s="62">
        <f t="shared" si="18"/>
        <v>2902.7</v>
      </c>
      <c r="J104" s="36">
        <f>J105</f>
        <v>0</v>
      </c>
      <c r="K104" s="62">
        <f t="shared" si="19"/>
        <v>2902.7</v>
      </c>
      <c r="L104" s="36">
        <f>L105</f>
        <v>0</v>
      </c>
      <c r="M104" s="62">
        <f t="shared" si="20"/>
        <v>2902.7</v>
      </c>
      <c r="N104" s="36">
        <f>N105</f>
        <v>0</v>
      </c>
      <c r="O104" s="62">
        <f t="shared" si="21"/>
        <v>2902.7</v>
      </c>
      <c r="P104" s="36">
        <f>P105</f>
        <v>0</v>
      </c>
      <c r="Q104" s="62">
        <f t="shared" si="22"/>
        <v>2902.7</v>
      </c>
      <c r="R104" s="36">
        <f>R105</f>
        <v>0</v>
      </c>
      <c r="S104" s="62">
        <f t="shared" si="23"/>
        <v>2902.7</v>
      </c>
      <c r="T104" s="36">
        <f>T105</f>
        <v>0</v>
      </c>
      <c r="U104" s="62">
        <f t="shared" si="24"/>
        <v>2902.7</v>
      </c>
    </row>
    <row r="105" spans="1:21" ht="30" x14ac:dyDescent="0.3">
      <c r="A105" s="35" t="s">
        <v>137</v>
      </c>
      <c r="B105" s="60">
        <v>522</v>
      </c>
      <c r="C105" s="61" t="s">
        <v>80</v>
      </c>
      <c r="D105" s="61" t="s">
        <v>150</v>
      </c>
      <c r="E105" s="61" t="s">
        <v>165</v>
      </c>
      <c r="F105" s="61">
        <v>110</v>
      </c>
      <c r="G105" s="36">
        <v>2902.7</v>
      </c>
      <c r="H105" s="36"/>
      <c r="I105" s="62">
        <f t="shared" si="18"/>
        <v>2902.7</v>
      </c>
      <c r="J105" s="36"/>
      <c r="K105" s="62">
        <f t="shared" si="19"/>
        <v>2902.7</v>
      </c>
      <c r="L105" s="36"/>
      <c r="M105" s="62">
        <f t="shared" si="20"/>
        <v>2902.7</v>
      </c>
      <c r="N105" s="36"/>
      <c r="O105" s="62">
        <f t="shared" si="21"/>
        <v>2902.7</v>
      </c>
      <c r="P105" s="36"/>
      <c r="Q105" s="62">
        <f t="shared" si="22"/>
        <v>2902.7</v>
      </c>
      <c r="R105" s="36"/>
      <c r="S105" s="62">
        <f t="shared" si="23"/>
        <v>2902.7</v>
      </c>
      <c r="T105" s="36"/>
      <c r="U105" s="62">
        <f t="shared" si="24"/>
        <v>2902.7</v>
      </c>
    </row>
    <row r="106" spans="1:21" ht="30" x14ac:dyDescent="0.3">
      <c r="A106" s="35" t="s">
        <v>87</v>
      </c>
      <c r="B106" s="60">
        <v>522</v>
      </c>
      <c r="C106" s="61" t="s">
        <v>80</v>
      </c>
      <c r="D106" s="61" t="s">
        <v>150</v>
      </c>
      <c r="E106" s="61" t="s">
        <v>165</v>
      </c>
      <c r="F106" s="61">
        <v>200</v>
      </c>
      <c r="G106" s="36">
        <f>G107</f>
        <v>594.1</v>
      </c>
      <c r="H106" s="36">
        <f>H107</f>
        <v>0</v>
      </c>
      <c r="I106" s="62">
        <f t="shared" si="18"/>
        <v>594.1</v>
      </c>
      <c r="J106" s="36">
        <f>J107</f>
        <v>0</v>
      </c>
      <c r="K106" s="62">
        <f t="shared" si="19"/>
        <v>594.1</v>
      </c>
      <c r="L106" s="36">
        <f>L107</f>
        <v>0</v>
      </c>
      <c r="M106" s="62">
        <f t="shared" si="20"/>
        <v>594.1</v>
      </c>
      <c r="N106" s="36">
        <f>N107</f>
        <v>0</v>
      </c>
      <c r="O106" s="62">
        <f t="shared" si="21"/>
        <v>594.1</v>
      </c>
      <c r="P106" s="36">
        <f>P107</f>
        <v>0</v>
      </c>
      <c r="Q106" s="62">
        <f t="shared" si="22"/>
        <v>594.1</v>
      </c>
      <c r="R106" s="36">
        <f>R107</f>
        <v>0</v>
      </c>
      <c r="S106" s="62">
        <f t="shared" si="23"/>
        <v>594.1</v>
      </c>
      <c r="T106" s="36">
        <f>T107</f>
        <v>0</v>
      </c>
      <c r="U106" s="62">
        <f t="shared" si="24"/>
        <v>594.1</v>
      </c>
    </row>
    <row r="107" spans="1:21" ht="45" x14ac:dyDescent="0.3">
      <c r="A107" s="35" t="s">
        <v>88</v>
      </c>
      <c r="B107" s="60">
        <v>522</v>
      </c>
      <c r="C107" s="61" t="s">
        <v>80</v>
      </c>
      <c r="D107" s="61" t="s">
        <v>150</v>
      </c>
      <c r="E107" s="61" t="s">
        <v>165</v>
      </c>
      <c r="F107" s="61">
        <v>240</v>
      </c>
      <c r="G107" s="36">
        <v>594.1</v>
      </c>
      <c r="H107" s="36"/>
      <c r="I107" s="62">
        <f t="shared" si="18"/>
        <v>594.1</v>
      </c>
      <c r="J107" s="36"/>
      <c r="K107" s="62">
        <f t="shared" si="19"/>
        <v>594.1</v>
      </c>
      <c r="L107" s="36"/>
      <c r="M107" s="62">
        <f t="shared" si="20"/>
        <v>594.1</v>
      </c>
      <c r="N107" s="36"/>
      <c r="O107" s="62">
        <f t="shared" si="21"/>
        <v>594.1</v>
      </c>
      <c r="P107" s="36"/>
      <c r="Q107" s="62">
        <f t="shared" si="22"/>
        <v>594.1</v>
      </c>
      <c r="R107" s="36"/>
      <c r="S107" s="62">
        <f t="shared" si="23"/>
        <v>594.1</v>
      </c>
      <c r="T107" s="36"/>
      <c r="U107" s="62">
        <f t="shared" si="24"/>
        <v>594.1</v>
      </c>
    </row>
    <row r="108" spans="1:21" x14ac:dyDescent="0.3">
      <c r="A108" s="35" t="s">
        <v>89</v>
      </c>
      <c r="B108" s="60">
        <v>522</v>
      </c>
      <c r="C108" s="61" t="s">
        <v>80</v>
      </c>
      <c r="D108" s="61" t="s">
        <v>150</v>
      </c>
      <c r="E108" s="61" t="s">
        <v>165</v>
      </c>
      <c r="F108" s="61">
        <v>800</v>
      </c>
      <c r="G108" s="36">
        <f>G109</f>
        <v>4</v>
      </c>
      <c r="H108" s="36">
        <f>H109</f>
        <v>0</v>
      </c>
      <c r="I108" s="62">
        <f t="shared" si="18"/>
        <v>4</v>
      </c>
      <c r="J108" s="36">
        <f>J109</f>
        <v>0</v>
      </c>
      <c r="K108" s="62">
        <f t="shared" si="19"/>
        <v>4</v>
      </c>
      <c r="L108" s="36">
        <f>L109</f>
        <v>0</v>
      </c>
      <c r="M108" s="62">
        <f t="shared" si="20"/>
        <v>4</v>
      </c>
      <c r="N108" s="36">
        <f>N109</f>
        <v>0</v>
      </c>
      <c r="O108" s="62">
        <f t="shared" si="21"/>
        <v>4</v>
      </c>
      <c r="P108" s="36">
        <f>P109</f>
        <v>0</v>
      </c>
      <c r="Q108" s="62">
        <f t="shared" si="22"/>
        <v>4</v>
      </c>
      <c r="R108" s="36">
        <f>R109</f>
        <v>0</v>
      </c>
      <c r="S108" s="62">
        <f t="shared" si="23"/>
        <v>4</v>
      </c>
      <c r="T108" s="36">
        <f>T109</f>
        <v>0</v>
      </c>
      <c r="U108" s="62">
        <f t="shared" si="24"/>
        <v>4</v>
      </c>
    </row>
    <row r="109" spans="1:21" x14ac:dyDescent="0.3">
      <c r="A109" s="35" t="s">
        <v>90</v>
      </c>
      <c r="B109" s="60">
        <v>522</v>
      </c>
      <c r="C109" s="61" t="s">
        <v>80</v>
      </c>
      <c r="D109" s="61" t="s">
        <v>150</v>
      </c>
      <c r="E109" s="61" t="s">
        <v>165</v>
      </c>
      <c r="F109" s="61">
        <v>850</v>
      </c>
      <c r="G109" s="36">
        <v>4</v>
      </c>
      <c r="H109" s="36"/>
      <c r="I109" s="62">
        <f t="shared" si="18"/>
        <v>4</v>
      </c>
      <c r="J109" s="36"/>
      <c r="K109" s="62">
        <f t="shared" si="19"/>
        <v>4</v>
      </c>
      <c r="L109" s="36"/>
      <c r="M109" s="62">
        <f t="shared" si="20"/>
        <v>4</v>
      </c>
      <c r="N109" s="36"/>
      <c r="O109" s="62">
        <f t="shared" si="21"/>
        <v>4</v>
      </c>
      <c r="P109" s="36"/>
      <c r="Q109" s="62">
        <f t="shared" si="22"/>
        <v>4</v>
      </c>
      <c r="R109" s="36"/>
      <c r="S109" s="62">
        <f t="shared" si="23"/>
        <v>4</v>
      </c>
      <c r="T109" s="36"/>
      <c r="U109" s="62">
        <f t="shared" si="24"/>
        <v>4</v>
      </c>
    </row>
    <row r="110" spans="1:21" ht="44.25" customHeight="1" x14ac:dyDescent="0.3">
      <c r="A110" s="35" t="s">
        <v>167</v>
      </c>
      <c r="B110" s="60" t="s">
        <v>507</v>
      </c>
      <c r="C110" s="61" t="s">
        <v>80</v>
      </c>
      <c r="D110" s="61" t="s">
        <v>168</v>
      </c>
      <c r="E110" s="66" t="s">
        <v>65</v>
      </c>
      <c r="F110" s="61" t="s">
        <v>66</v>
      </c>
      <c r="G110" s="36">
        <f>G111+G117+G122</f>
        <v>140</v>
      </c>
      <c r="H110" s="36">
        <f>H111+H117+H122</f>
        <v>0</v>
      </c>
      <c r="I110" s="62">
        <f t="shared" si="18"/>
        <v>140</v>
      </c>
      <c r="J110" s="36">
        <f>J111+J117+J122</f>
        <v>0</v>
      </c>
      <c r="K110" s="62">
        <f t="shared" si="19"/>
        <v>140</v>
      </c>
      <c r="L110" s="36">
        <f>L111+L117+L122</f>
        <v>0</v>
      </c>
      <c r="M110" s="62">
        <f t="shared" si="20"/>
        <v>140</v>
      </c>
      <c r="N110" s="36">
        <f>N111+N117+N122</f>
        <v>0</v>
      </c>
      <c r="O110" s="62">
        <f t="shared" si="21"/>
        <v>140</v>
      </c>
      <c r="P110" s="36">
        <f>P111+P117+P122</f>
        <v>0</v>
      </c>
      <c r="Q110" s="62">
        <f t="shared" si="22"/>
        <v>140</v>
      </c>
      <c r="R110" s="36">
        <f>R111+R117+R122</f>
        <v>0</v>
      </c>
      <c r="S110" s="62">
        <f t="shared" si="23"/>
        <v>140</v>
      </c>
      <c r="T110" s="36">
        <f>T111+T117+T122</f>
        <v>0</v>
      </c>
      <c r="U110" s="62">
        <f t="shared" si="24"/>
        <v>140</v>
      </c>
    </row>
    <row r="111" spans="1:21" ht="45" x14ac:dyDescent="0.3">
      <c r="A111" s="35" t="s">
        <v>674</v>
      </c>
      <c r="B111" s="60" t="s">
        <v>507</v>
      </c>
      <c r="C111" s="61" t="s">
        <v>80</v>
      </c>
      <c r="D111" s="61" t="s">
        <v>168</v>
      </c>
      <c r="E111" s="66" t="s">
        <v>169</v>
      </c>
      <c r="F111" s="61" t="s">
        <v>66</v>
      </c>
      <c r="G111" s="36">
        <f t="shared" ref="G111:T115" si="30">G112</f>
        <v>70</v>
      </c>
      <c r="H111" s="36">
        <f t="shared" si="30"/>
        <v>0</v>
      </c>
      <c r="I111" s="62">
        <f t="shared" si="18"/>
        <v>70</v>
      </c>
      <c r="J111" s="36">
        <f t="shared" si="30"/>
        <v>0</v>
      </c>
      <c r="K111" s="62">
        <f t="shared" si="19"/>
        <v>70</v>
      </c>
      <c r="L111" s="36">
        <f t="shared" si="30"/>
        <v>0</v>
      </c>
      <c r="M111" s="62">
        <f t="shared" si="20"/>
        <v>70</v>
      </c>
      <c r="N111" s="36">
        <f t="shared" si="30"/>
        <v>0</v>
      </c>
      <c r="O111" s="62">
        <f t="shared" si="21"/>
        <v>70</v>
      </c>
      <c r="P111" s="36">
        <f t="shared" si="30"/>
        <v>0</v>
      </c>
      <c r="Q111" s="62">
        <f t="shared" si="22"/>
        <v>70</v>
      </c>
      <c r="R111" s="36">
        <f t="shared" si="30"/>
        <v>0</v>
      </c>
      <c r="S111" s="62">
        <f t="shared" si="23"/>
        <v>70</v>
      </c>
      <c r="T111" s="36">
        <f t="shared" si="30"/>
        <v>0</v>
      </c>
      <c r="U111" s="62">
        <f t="shared" si="24"/>
        <v>70</v>
      </c>
    </row>
    <row r="112" spans="1:21" ht="52.9" customHeight="1" x14ac:dyDescent="0.3">
      <c r="A112" s="35" t="s">
        <v>487</v>
      </c>
      <c r="B112" s="60" t="s">
        <v>507</v>
      </c>
      <c r="C112" s="61" t="s">
        <v>80</v>
      </c>
      <c r="D112" s="61" t="s">
        <v>168</v>
      </c>
      <c r="E112" s="66" t="s">
        <v>491</v>
      </c>
      <c r="F112" s="61" t="s">
        <v>66</v>
      </c>
      <c r="G112" s="36">
        <f t="shared" si="30"/>
        <v>70</v>
      </c>
      <c r="H112" s="36">
        <f t="shared" si="30"/>
        <v>0</v>
      </c>
      <c r="I112" s="62">
        <f t="shared" si="18"/>
        <v>70</v>
      </c>
      <c r="J112" s="36">
        <f t="shared" si="30"/>
        <v>0</v>
      </c>
      <c r="K112" s="62">
        <f t="shared" si="19"/>
        <v>70</v>
      </c>
      <c r="L112" s="36">
        <f t="shared" si="30"/>
        <v>0</v>
      </c>
      <c r="M112" s="62">
        <f t="shared" si="20"/>
        <v>70</v>
      </c>
      <c r="N112" s="36">
        <f t="shared" si="30"/>
        <v>0</v>
      </c>
      <c r="O112" s="62">
        <f t="shared" si="21"/>
        <v>70</v>
      </c>
      <c r="P112" s="36">
        <f t="shared" si="30"/>
        <v>0</v>
      </c>
      <c r="Q112" s="62">
        <f t="shared" si="22"/>
        <v>70</v>
      </c>
      <c r="R112" s="36">
        <f t="shared" si="30"/>
        <v>0</v>
      </c>
      <c r="S112" s="62">
        <f t="shared" si="23"/>
        <v>70</v>
      </c>
      <c r="T112" s="36">
        <f t="shared" si="30"/>
        <v>0</v>
      </c>
      <c r="U112" s="62">
        <f t="shared" si="24"/>
        <v>70</v>
      </c>
    </row>
    <row r="113" spans="1:21" ht="30" x14ac:dyDescent="0.3">
      <c r="A113" s="35" t="s">
        <v>488</v>
      </c>
      <c r="B113" s="60" t="s">
        <v>507</v>
      </c>
      <c r="C113" s="61" t="s">
        <v>80</v>
      </c>
      <c r="D113" s="61" t="s">
        <v>168</v>
      </c>
      <c r="E113" s="66" t="s">
        <v>492</v>
      </c>
      <c r="F113" s="61" t="s">
        <v>66</v>
      </c>
      <c r="G113" s="36">
        <f t="shared" si="30"/>
        <v>70</v>
      </c>
      <c r="H113" s="36">
        <f t="shared" si="30"/>
        <v>0</v>
      </c>
      <c r="I113" s="62">
        <f t="shared" si="18"/>
        <v>70</v>
      </c>
      <c r="J113" s="36">
        <f t="shared" si="30"/>
        <v>0</v>
      </c>
      <c r="K113" s="62">
        <f t="shared" si="19"/>
        <v>70</v>
      </c>
      <c r="L113" s="36">
        <f t="shared" si="30"/>
        <v>0</v>
      </c>
      <c r="M113" s="62">
        <f t="shared" si="20"/>
        <v>70</v>
      </c>
      <c r="N113" s="36">
        <f t="shared" si="30"/>
        <v>0</v>
      </c>
      <c r="O113" s="62">
        <f t="shared" si="21"/>
        <v>70</v>
      </c>
      <c r="P113" s="36">
        <f t="shared" si="30"/>
        <v>0</v>
      </c>
      <c r="Q113" s="62">
        <f t="shared" si="22"/>
        <v>70</v>
      </c>
      <c r="R113" s="36">
        <f t="shared" si="30"/>
        <v>0</v>
      </c>
      <c r="S113" s="62">
        <f t="shared" si="23"/>
        <v>70</v>
      </c>
      <c r="T113" s="36">
        <f t="shared" si="30"/>
        <v>0</v>
      </c>
      <c r="U113" s="62">
        <f t="shared" si="24"/>
        <v>70</v>
      </c>
    </row>
    <row r="114" spans="1:21" ht="47.25" customHeight="1" x14ac:dyDescent="0.3">
      <c r="A114" s="35" t="s">
        <v>489</v>
      </c>
      <c r="B114" s="60" t="s">
        <v>507</v>
      </c>
      <c r="C114" s="61" t="s">
        <v>80</v>
      </c>
      <c r="D114" s="61" t="s">
        <v>168</v>
      </c>
      <c r="E114" s="66" t="s">
        <v>493</v>
      </c>
      <c r="F114" s="61" t="s">
        <v>66</v>
      </c>
      <c r="G114" s="36">
        <f t="shared" si="30"/>
        <v>70</v>
      </c>
      <c r="H114" s="36">
        <f t="shared" si="30"/>
        <v>0</v>
      </c>
      <c r="I114" s="62">
        <f t="shared" si="18"/>
        <v>70</v>
      </c>
      <c r="J114" s="36">
        <f t="shared" si="30"/>
        <v>0</v>
      </c>
      <c r="K114" s="62">
        <f t="shared" si="19"/>
        <v>70</v>
      </c>
      <c r="L114" s="36">
        <f t="shared" si="30"/>
        <v>0</v>
      </c>
      <c r="M114" s="62">
        <f t="shared" si="20"/>
        <v>70</v>
      </c>
      <c r="N114" s="36">
        <f t="shared" si="30"/>
        <v>0</v>
      </c>
      <c r="O114" s="62">
        <f t="shared" si="21"/>
        <v>70</v>
      </c>
      <c r="P114" s="36">
        <f t="shared" si="30"/>
        <v>0</v>
      </c>
      <c r="Q114" s="62">
        <f t="shared" si="22"/>
        <v>70</v>
      </c>
      <c r="R114" s="36">
        <f t="shared" si="30"/>
        <v>0</v>
      </c>
      <c r="S114" s="62">
        <f t="shared" si="23"/>
        <v>70</v>
      </c>
      <c r="T114" s="36">
        <f t="shared" si="30"/>
        <v>0</v>
      </c>
      <c r="U114" s="62">
        <f t="shared" si="24"/>
        <v>70</v>
      </c>
    </row>
    <row r="115" spans="1:21" ht="30" customHeight="1" x14ac:dyDescent="0.3">
      <c r="A115" s="35" t="s">
        <v>580</v>
      </c>
      <c r="B115" s="60" t="s">
        <v>507</v>
      </c>
      <c r="C115" s="61" t="s">
        <v>80</v>
      </c>
      <c r="D115" s="61" t="s">
        <v>168</v>
      </c>
      <c r="E115" s="66" t="s">
        <v>493</v>
      </c>
      <c r="F115" s="61" t="s">
        <v>490</v>
      </c>
      <c r="G115" s="36">
        <f t="shared" si="30"/>
        <v>70</v>
      </c>
      <c r="H115" s="36">
        <f t="shared" si="30"/>
        <v>0</v>
      </c>
      <c r="I115" s="62">
        <f t="shared" si="18"/>
        <v>70</v>
      </c>
      <c r="J115" s="36">
        <f t="shared" si="30"/>
        <v>0</v>
      </c>
      <c r="K115" s="62">
        <f t="shared" si="19"/>
        <v>70</v>
      </c>
      <c r="L115" s="36">
        <f t="shared" si="30"/>
        <v>0</v>
      </c>
      <c r="M115" s="62">
        <f t="shared" si="20"/>
        <v>70</v>
      </c>
      <c r="N115" s="36">
        <f t="shared" si="30"/>
        <v>0</v>
      </c>
      <c r="O115" s="62">
        <f t="shared" si="21"/>
        <v>70</v>
      </c>
      <c r="P115" s="36">
        <f t="shared" si="30"/>
        <v>0</v>
      </c>
      <c r="Q115" s="62">
        <f t="shared" si="22"/>
        <v>70</v>
      </c>
      <c r="R115" s="36">
        <f t="shared" si="30"/>
        <v>0</v>
      </c>
      <c r="S115" s="62">
        <f t="shared" si="23"/>
        <v>70</v>
      </c>
      <c r="T115" s="36">
        <f t="shared" si="30"/>
        <v>0</v>
      </c>
      <c r="U115" s="62">
        <f t="shared" si="24"/>
        <v>70</v>
      </c>
    </row>
    <row r="116" spans="1:21" ht="45.75" customHeight="1" x14ac:dyDescent="0.3">
      <c r="A116" s="35" t="s">
        <v>88</v>
      </c>
      <c r="B116" s="60" t="s">
        <v>507</v>
      </c>
      <c r="C116" s="61" t="s">
        <v>80</v>
      </c>
      <c r="D116" s="61" t="s">
        <v>168</v>
      </c>
      <c r="E116" s="66" t="s">
        <v>493</v>
      </c>
      <c r="F116" s="61" t="s">
        <v>486</v>
      </c>
      <c r="G116" s="36">
        <v>70</v>
      </c>
      <c r="H116" s="36"/>
      <c r="I116" s="62">
        <f t="shared" si="18"/>
        <v>70</v>
      </c>
      <c r="J116" s="36"/>
      <c r="K116" s="62">
        <f t="shared" si="19"/>
        <v>70</v>
      </c>
      <c r="L116" s="36"/>
      <c r="M116" s="62">
        <f t="shared" si="20"/>
        <v>70</v>
      </c>
      <c r="N116" s="36"/>
      <c r="O116" s="62">
        <f t="shared" si="21"/>
        <v>70</v>
      </c>
      <c r="P116" s="36"/>
      <c r="Q116" s="62">
        <f t="shared" si="22"/>
        <v>70</v>
      </c>
      <c r="R116" s="36"/>
      <c r="S116" s="62">
        <f t="shared" si="23"/>
        <v>70</v>
      </c>
      <c r="T116" s="36"/>
      <c r="U116" s="62">
        <f t="shared" si="24"/>
        <v>70</v>
      </c>
    </row>
    <row r="117" spans="1:21" ht="43.5" customHeight="1" x14ac:dyDescent="0.3">
      <c r="A117" s="35" t="s">
        <v>746</v>
      </c>
      <c r="B117" s="60" t="s">
        <v>507</v>
      </c>
      <c r="C117" s="61" t="s">
        <v>80</v>
      </c>
      <c r="D117" s="61" t="s">
        <v>168</v>
      </c>
      <c r="E117" s="66" t="s">
        <v>549</v>
      </c>
      <c r="F117" s="61" t="s">
        <v>66</v>
      </c>
      <c r="G117" s="62">
        <f t="shared" ref="G117:T120" si="31">G118</f>
        <v>20</v>
      </c>
      <c r="H117" s="62">
        <f t="shared" si="31"/>
        <v>0</v>
      </c>
      <c r="I117" s="62">
        <f t="shared" si="18"/>
        <v>20</v>
      </c>
      <c r="J117" s="62">
        <f t="shared" si="31"/>
        <v>0</v>
      </c>
      <c r="K117" s="62">
        <f t="shared" si="19"/>
        <v>20</v>
      </c>
      <c r="L117" s="62">
        <f t="shared" si="31"/>
        <v>0</v>
      </c>
      <c r="M117" s="62">
        <f t="shared" si="20"/>
        <v>20</v>
      </c>
      <c r="N117" s="62">
        <f t="shared" si="31"/>
        <v>0</v>
      </c>
      <c r="O117" s="62">
        <f t="shared" si="21"/>
        <v>20</v>
      </c>
      <c r="P117" s="62">
        <f t="shared" si="31"/>
        <v>0</v>
      </c>
      <c r="Q117" s="62">
        <f t="shared" si="22"/>
        <v>20</v>
      </c>
      <c r="R117" s="62">
        <f t="shared" si="31"/>
        <v>0</v>
      </c>
      <c r="S117" s="62">
        <f t="shared" si="23"/>
        <v>20</v>
      </c>
      <c r="T117" s="62">
        <f t="shared" si="31"/>
        <v>0</v>
      </c>
      <c r="U117" s="62">
        <f t="shared" si="24"/>
        <v>20</v>
      </c>
    </row>
    <row r="118" spans="1:21" ht="88.5" customHeight="1" x14ac:dyDescent="0.3">
      <c r="A118" s="35" t="s">
        <v>550</v>
      </c>
      <c r="B118" s="60" t="s">
        <v>507</v>
      </c>
      <c r="C118" s="61" t="s">
        <v>80</v>
      </c>
      <c r="D118" s="61" t="s">
        <v>168</v>
      </c>
      <c r="E118" s="66" t="s">
        <v>551</v>
      </c>
      <c r="F118" s="61" t="s">
        <v>66</v>
      </c>
      <c r="G118" s="62">
        <f t="shared" si="31"/>
        <v>20</v>
      </c>
      <c r="H118" s="62">
        <f t="shared" si="31"/>
        <v>0</v>
      </c>
      <c r="I118" s="62">
        <f t="shared" si="18"/>
        <v>20</v>
      </c>
      <c r="J118" s="62">
        <f t="shared" si="31"/>
        <v>0</v>
      </c>
      <c r="K118" s="62">
        <f t="shared" si="19"/>
        <v>20</v>
      </c>
      <c r="L118" s="62">
        <f t="shared" si="31"/>
        <v>0</v>
      </c>
      <c r="M118" s="62">
        <f t="shared" si="20"/>
        <v>20</v>
      </c>
      <c r="N118" s="62">
        <f t="shared" si="31"/>
        <v>0</v>
      </c>
      <c r="O118" s="62">
        <f t="shared" si="21"/>
        <v>20</v>
      </c>
      <c r="P118" s="62">
        <f t="shared" si="31"/>
        <v>0</v>
      </c>
      <c r="Q118" s="62">
        <f t="shared" si="22"/>
        <v>20</v>
      </c>
      <c r="R118" s="62">
        <f t="shared" si="31"/>
        <v>0</v>
      </c>
      <c r="S118" s="62">
        <f t="shared" si="23"/>
        <v>20</v>
      </c>
      <c r="T118" s="62">
        <f t="shared" si="31"/>
        <v>0</v>
      </c>
      <c r="U118" s="62">
        <f t="shared" si="24"/>
        <v>20</v>
      </c>
    </row>
    <row r="119" spans="1:21" ht="48.75" customHeight="1" x14ac:dyDescent="0.3">
      <c r="A119" s="35" t="s">
        <v>552</v>
      </c>
      <c r="B119" s="60" t="s">
        <v>507</v>
      </c>
      <c r="C119" s="61" t="s">
        <v>80</v>
      </c>
      <c r="D119" s="61" t="s">
        <v>168</v>
      </c>
      <c r="E119" s="66" t="s">
        <v>553</v>
      </c>
      <c r="F119" s="61" t="s">
        <v>66</v>
      </c>
      <c r="G119" s="62">
        <f t="shared" si="31"/>
        <v>20</v>
      </c>
      <c r="H119" s="62">
        <f t="shared" si="31"/>
        <v>0</v>
      </c>
      <c r="I119" s="62">
        <f t="shared" si="18"/>
        <v>20</v>
      </c>
      <c r="J119" s="62">
        <f t="shared" si="31"/>
        <v>0</v>
      </c>
      <c r="K119" s="62">
        <f t="shared" si="19"/>
        <v>20</v>
      </c>
      <c r="L119" s="62">
        <f t="shared" si="31"/>
        <v>0</v>
      </c>
      <c r="M119" s="62">
        <f t="shared" si="20"/>
        <v>20</v>
      </c>
      <c r="N119" s="62">
        <f t="shared" si="31"/>
        <v>0</v>
      </c>
      <c r="O119" s="62">
        <f t="shared" si="21"/>
        <v>20</v>
      </c>
      <c r="P119" s="62">
        <f t="shared" si="31"/>
        <v>0</v>
      </c>
      <c r="Q119" s="62">
        <f t="shared" si="22"/>
        <v>20</v>
      </c>
      <c r="R119" s="62">
        <f t="shared" si="31"/>
        <v>0</v>
      </c>
      <c r="S119" s="62">
        <f t="shared" si="23"/>
        <v>20</v>
      </c>
      <c r="T119" s="62">
        <f t="shared" si="31"/>
        <v>0</v>
      </c>
      <c r="U119" s="62">
        <f t="shared" si="24"/>
        <v>20</v>
      </c>
    </row>
    <row r="120" spans="1:21" ht="32.25" customHeight="1" x14ac:dyDescent="0.3">
      <c r="A120" s="35" t="s">
        <v>87</v>
      </c>
      <c r="B120" s="60" t="s">
        <v>507</v>
      </c>
      <c r="C120" s="61" t="s">
        <v>80</v>
      </c>
      <c r="D120" s="61" t="s">
        <v>168</v>
      </c>
      <c r="E120" s="66" t="s">
        <v>553</v>
      </c>
      <c r="F120" s="61" t="s">
        <v>490</v>
      </c>
      <c r="G120" s="62">
        <f t="shared" si="31"/>
        <v>20</v>
      </c>
      <c r="H120" s="62">
        <f t="shared" si="31"/>
        <v>0</v>
      </c>
      <c r="I120" s="62">
        <f t="shared" si="18"/>
        <v>20</v>
      </c>
      <c r="J120" s="62">
        <f t="shared" si="31"/>
        <v>0</v>
      </c>
      <c r="K120" s="62">
        <f t="shared" si="19"/>
        <v>20</v>
      </c>
      <c r="L120" s="62">
        <f t="shared" si="31"/>
        <v>0</v>
      </c>
      <c r="M120" s="62">
        <f t="shared" si="20"/>
        <v>20</v>
      </c>
      <c r="N120" s="62">
        <f t="shared" si="31"/>
        <v>0</v>
      </c>
      <c r="O120" s="62">
        <f t="shared" si="21"/>
        <v>20</v>
      </c>
      <c r="P120" s="62">
        <f t="shared" si="31"/>
        <v>0</v>
      </c>
      <c r="Q120" s="62">
        <f t="shared" si="22"/>
        <v>20</v>
      </c>
      <c r="R120" s="62">
        <f t="shared" si="31"/>
        <v>0</v>
      </c>
      <c r="S120" s="62">
        <f t="shared" si="23"/>
        <v>20</v>
      </c>
      <c r="T120" s="62">
        <f t="shared" si="31"/>
        <v>0</v>
      </c>
      <c r="U120" s="62">
        <f t="shared" si="24"/>
        <v>20</v>
      </c>
    </row>
    <row r="121" spans="1:21" ht="45.75" customHeight="1" x14ac:dyDescent="0.3">
      <c r="A121" s="35" t="s">
        <v>88</v>
      </c>
      <c r="B121" s="60" t="s">
        <v>507</v>
      </c>
      <c r="C121" s="61" t="s">
        <v>80</v>
      </c>
      <c r="D121" s="61" t="s">
        <v>168</v>
      </c>
      <c r="E121" s="66" t="s">
        <v>553</v>
      </c>
      <c r="F121" s="61" t="s">
        <v>486</v>
      </c>
      <c r="G121" s="62">
        <v>20</v>
      </c>
      <c r="H121" s="62"/>
      <c r="I121" s="62">
        <f t="shared" si="18"/>
        <v>20</v>
      </c>
      <c r="J121" s="62"/>
      <c r="K121" s="62">
        <f t="shared" si="19"/>
        <v>20</v>
      </c>
      <c r="L121" s="62"/>
      <c r="M121" s="62">
        <f t="shared" si="20"/>
        <v>20</v>
      </c>
      <c r="N121" s="62"/>
      <c r="O121" s="62">
        <f t="shared" si="21"/>
        <v>20</v>
      </c>
      <c r="P121" s="62"/>
      <c r="Q121" s="62">
        <f t="shared" si="22"/>
        <v>20</v>
      </c>
      <c r="R121" s="62"/>
      <c r="S121" s="62">
        <f t="shared" si="23"/>
        <v>20</v>
      </c>
      <c r="T121" s="62"/>
      <c r="U121" s="62">
        <f t="shared" si="24"/>
        <v>20</v>
      </c>
    </row>
    <row r="122" spans="1:21" ht="76.5" customHeight="1" x14ac:dyDescent="0.3">
      <c r="A122" s="35" t="s">
        <v>750</v>
      </c>
      <c r="B122" s="60" t="s">
        <v>507</v>
      </c>
      <c r="C122" s="61" t="s">
        <v>80</v>
      </c>
      <c r="D122" s="61" t="s">
        <v>168</v>
      </c>
      <c r="E122" s="66" t="s">
        <v>555</v>
      </c>
      <c r="F122" s="61" t="s">
        <v>66</v>
      </c>
      <c r="G122" s="62">
        <f t="shared" ref="G122:T125" si="32">G123</f>
        <v>50</v>
      </c>
      <c r="H122" s="62">
        <f t="shared" si="32"/>
        <v>0</v>
      </c>
      <c r="I122" s="62">
        <f t="shared" si="18"/>
        <v>50</v>
      </c>
      <c r="J122" s="62">
        <f t="shared" si="32"/>
        <v>0</v>
      </c>
      <c r="K122" s="62">
        <f t="shared" si="19"/>
        <v>50</v>
      </c>
      <c r="L122" s="62">
        <f t="shared" si="32"/>
        <v>0</v>
      </c>
      <c r="M122" s="62">
        <f t="shared" si="20"/>
        <v>50</v>
      </c>
      <c r="N122" s="62">
        <f t="shared" si="32"/>
        <v>0</v>
      </c>
      <c r="O122" s="62">
        <f t="shared" si="21"/>
        <v>50</v>
      </c>
      <c r="P122" s="62">
        <f t="shared" si="32"/>
        <v>0</v>
      </c>
      <c r="Q122" s="62">
        <f t="shared" si="22"/>
        <v>50</v>
      </c>
      <c r="R122" s="62">
        <f t="shared" si="32"/>
        <v>0</v>
      </c>
      <c r="S122" s="62">
        <f t="shared" si="23"/>
        <v>50</v>
      </c>
      <c r="T122" s="62">
        <f t="shared" si="32"/>
        <v>0</v>
      </c>
      <c r="U122" s="62">
        <f t="shared" si="24"/>
        <v>50</v>
      </c>
    </row>
    <row r="123" spans="1:21" ht="90" customHeight="1" x14ac:dyDescent="0.3">
      <c r="A123" s="35" t="s">
        <v>554</v>
      </c>
      <c r="B123" s="60" t="s">
        <v>507</v>
      </c>
      <c r="C123" s="61" t="s">
        <v>80</v>
      </c>
      <c r="D123" s="61" t="s">
        <v>168</v>
      </c>
      <c r="E123" s="66" t="s">
        <v>556</v>
      </c>
      <c r="F123" s="61" t="s">
        <v>66</v>
      </c>
      <c r="G123" s="62">
        <f t="shared" si="32"/>
        <v>50</v>
      </c>
      <c r="H123" s="62">
        <f t="shared" si="32"/>
        <v>0</v>
      </c>
      <c r="I123" s="62">
        <f t="shared" si="18"/>
        <v>50</v>
      </c>
      <c r="J123" s="62">
        <f t="shared" si="32"/>
        <v>0</v>
      </c>
      <c r="K123" s="62">
        <f t="shared" si="19"/>
        <v>50</v>
      </c>
      <c r="L123" s="62">
        <f t="shared" si="32"/>
        <v>0</v>
      </c>
      <c r="M123" s="62">
        <f t="shared" si="20"/>
        <v>50</v>
      </c>
      <c r="N123" s="62">
        <f t="shared" si="32"/>
        <v>0</v>
      </c>
      <c r="O123" s="62">
        <f t="shared" si="21"/>
        <v>50</v>
      </c>
      <c r="P123" s="62">
        <f t="shared" si="32"/>
        <v>0</v>
      </c>
      <c r="Q123" s="62">
        <f t="shared" si="22"/>
        <v>50</v>
      </c>
      <c r="R123" s="62">
        <f t="shared" si="32"/>
        <v>0</v>
      </c>
      <c r="S123" s="62">
        <f t="shared" si="23"/>
        <v>50</v>
      </c>
      <c r="T123" s="62">
        <f t="shared" si="32"/>
        <v>0</v>
      </c>
      <c r="U123" s="62">
        <f t="shared" si="24"/>
        <v>50</v>
      </c>
    </row>
    <row r="124" spans="1:21" ht="75" customHeight="1" x14ac:dyDescent="0.3">
      <c r="A124" s="35" t="s">
        <v>557</v>
      </c>
      <c r="B124" s="60" t="s">
        <v>507</v>
      </c>
      <c r="C124" s="61" t="s">
        <v>80</v>
      </c>
      <c r="D124" s="61" t="s">
        <v>168</v>
      </c>
      <c r="E124" s="66" t="s">
        <v>558</v>
      </c>
      <c r="F124" s="61" t="s">
        <v>66</v>
      </c>
      <c r="G124" s="62">
        <f t="shared" si="32"/>
        <v>50</v>
      </c>
      <c r="H124" s="62">
        <f t="shared" si="32"/>
        <v>0</v>
      </c>
      <c r="I124" s="62">
        <f t="shared" si="18"/>
        <v>50</v>
      </c>
      <c r="J124" s="62">
        <f t="shared" si="32"/>
        <v>0</v>
      </c>
      <c r="K124" s="62">
        <f t="shared" si="19"/>
        <v>50</v>
      </c>
      <c r="L124" s="62">
        <f t="shared" si="32"/>
        <v>0</v>
      </c>
      <c r="M124" s="62">
        <f t="shared" si="20"/>
        <v>50</v>
      </c>
      <c r="N124" s="62">
        <f t="shared" si="32"/>
        <v>0</v>
      </c>
      <c r="O124" s="62">
        <f t="shared" si="21"/>
        <v>50</v>
      </c>
      <c r="P124" s="62">
        <f t="shared" si="32"/>
        <v>0</v>
      </c>
      <c r="Q124" s="62">
        <f t="shared" si="22"/>
        <v>50</v>
      </c>
      <c r="R124" s="62">
        <f t="shared" si="32"/>
        <v>0</v>
      </c>
      <c r="S124" s="62">
        <f t="shared" si="23"/>
        <v>50</v>
      </c>
      <c r="T124" s="62">
        <f t="shared" si="32"/>
        <v>0</v>
      </c>
      <c r="U124" s="62">
        <f t="shared" si="24"/>
        <v>50</v>
      </c>
    </row>
    <row r="125" spans="1:21" ht="29.25" customHeight="1" x14ac:dyDescent="0.3">
      <c r="A125" s="35" t="s">
        <v>87</v>
      </c>
      <c r="B125" s="60" t="s">
        <v>507</v>
      </c>
      <c r="C125" s="61" t="s">
        <v>80</v>
      </c>
      <c r="D125" s="61" t="s">
        <v>168</v>
      </c>
      <c r="E125" s="66" t="s">
        <v>558</v>
      </c>
      <c r="F125" s="61" t="s">
        <v>490</v>
      </c>
      <c r="G125" s="62">
        <f t="shared" si="32"/>
        <v>50</v>
      </c>
      <c r="H125" s="62">
        <f t="shared" si="32"/>
        <v>0</v>
      </c>
      <c r="I125" s="62">
        <f t="shared" si="18"/>
        <v>50</v>
      </c>
      <c r="J125" s="62">
        <f t="shared" si="32"/>
        <v>0</v>
      </c>
      <c r="K125" s="62">
        <f t="shared" si="19"/>
        <v>50</v>
      </c>
      <c r="L125" s="62">
        <f t="shared" si="32"/>
        <v>0</v>
      </c>
      <c r="M125" s="62">
        <f t="shared" si="20"/>
        <v>50</v>
      </c>
      <c r="N125" s="62">
        <f t="shared" si="32"/>
        <v>0</v>
      </c>
      <c r="O125" s="62">
        <f t="shared" si="21"/>
        <v>50</v>
      </c>
      <c r="P125" s="62">
        <f t="shared" si="32"/>
        <v>0</v>
      </c>
      <c r="Q125" s="62">
        <f t="shared" si="22"/>
        <v>50</v>
      </c>
      <c r="R125" s="62">
        <f t="shared" si="32"/>
        <v>0</v>
      </c>
      <c r="S125" s="62">
        <f t="shared" si="23"/>
        <v>50</v>
      </c>
      <c r="T125" s="62">
        <f t="shared" si="32"/>
        <v>0</v>
      </c>
      <c r="U125" s="62">
        <f t="shared" si="24"/>
        <v>50</v>
      </c>
    </row>
    <row r="126" spans="1:21" ht="45.75" customHeight="1" x14ac:dyDescent="0.3">
      <c r="A126" s="35" t="s">
        <v>88</v>
      </c>
      <c r="B126" s="60" t="s">
        <v>507</v>
      </c>
      <c r="C126" s="61" t="s">
        <v>80</v>
      </c>
      <c r="D126" s="61" t="s">
        <v>168</v>
      </c>
      <c r="E126" s="66" t="s">
        <v>558</v>
      </c>
      <c r="F126" s="61" t="s">
        <v>486</v>
      </c>
      <c r="G126" s="62">
        <v>50</v>
      </c>
      <c r="H126" s="62"/>
      <c r="I126" s="62">
        <f t="shared" si="18"/>
        <v>50</v>
      </c>
      <c r="J126" s="62"/>
      <c r="K126" s="62">
        <f t="shared" si="19"/>
        <v>50</v>
      </c>
      <c r="L126" s="62"/>
      <c r="M126" s="62">
        <f t="shared" si="20"/>
        <v>50</v>
      </c>
      <c r="N126" s="62"/>
      <c r="O126" s="62">
        <f t="shared" si="21"/>
        <v>50</v>
      </c>
      <c r="P126" s="62"/>
      <c r="Q126" s="62">
        <f t="shared" si="22"/>
        <v>50</v>
      </c>
      <c r="R126" s="62"/>
      <c r="S126" s="62">
        <f t="shared" si="23"/>
        <v>50</v>
      </c>
      <c r="T126" s="62"/>
      <c r="U126" s="62">
        <f t="shared" si="24"/>
        <v>50</v>
      </c>
    </row>
    <row r="127" spans="1:21" ht="15.75" customHeight="1" x14ac:dyDescent="0.3">
      <c r="A127" s="33" t="s">
        <v>178</v>
      </c>
      <c r="B127" s="57">
        <v>522</v>
      </c>
      <c r="C127" s="59" t="s">
        <v>92</v>
      </c>
      <c r="D127" s="59" t="s">
        <v>64</v>
      </c>
      <c r="E127" s="57" t="s">
        <v>65</v>
      </c>
      <c r="F127" s="59" t="s">
        <v>66</v>
      </c>
      <c r="G127" s="31">
        <f>G155+G134+G128</f>
        <v>75943.799999999988</v>
      </c>
      <c r="H127" s="31">
        <f>H155+H134+H128</f>
        <v>2029.7</v>
      </c>
      <c r="I127" s="58">
        <f t="shared" si="18"/>
        <v>77973.499999999985</v>
      </c>
      <c r="J127" s="31">
        <f>J155+J134+J128</f>
        <v>0</v>
      </c>
      <c r="K127" s="58">
        <f t="shared" si="19"/>
        <v>77973.499999999985</v>
      </c>
      <c r="L127" s="31">
        <f>L155+L134+L128</f>
        <v>0</v>
      </c>
      <c r="M127" s="58">
        <f t="shared" si="20"/>
        <v>77973.499999999985</v>
      </c>
      <c r="N127" s="31">
        <f>N155+N134+N128</f>
        <v>-770.1</v>
      </c>
      <c r="O127" s="58">
        <f t="shared" si="21"/>
        <v>77203.39999999998</v>
      </c>
      <c r="P127" s="31">
        <f>P155+P134+P128</f>
        <v>-286.39999999999998</v>
      </c>
      <c r="Q127" s="58">
        <f t="shared" si="22"/>
        <v>76916.999999999985</v>
      </c>
      <c r="R127" s="31">
        <f>R155+R134+R128</f>
        <v>-633.9</v>
      </c>
      <c r="S127" s="58">
        <f t="shared" si="23"/>
        <v>76283.099999999991</v>
      </c>
      <c r="T127" s="31">
        <f>T155+T134+T128</f>
        <v>0</v>
      </c>
      <c r="U127" s="58">
        <f t="shared" si="24"/>
        <v>76283.099999999991</v>
      </c>
    </row>
    <row r="128" spans="1:21" ht="15.75" customHeight="1" x14ac:dyDescent="0.3">
      <c r="A128" s="68" t="s">
        <v>179</v>
      </c>
      <c r="B128" s="60" t="s">
        <v>507</v>
      </c>
      <c r="C128" s="61" t="s">
        <v>92</v>
      </c>
      <c r="D128" s="61" t="s">
        <v>63</v>
      </c>
      <c r="E128" s="60" t="s">
        <v>65</v>
      </c>
      <c r="F128" s="61" t="s">
        <v>66</v>
      </c>
      <c r="G128" s="36">
        <f t="shared" ref="G128:T132" si="33">G129</f>
        <v>542</v>
      </c>
      <c r="H128" s="36">
        <f t="shared" si="33"/>
        <v>0</v>
      </c>
      <c r="I128" s="62">
        <f t="shared" si="18"/>
        <v>542</v>
      </c>
      <c r="J128" s="36">
        <f t="shared" si="33"/>
        <v>0</v>
      </c>
      <c r="K128" s="62">
        <f t="shared" si="19"/>
        <v>542</v>
      </c>
      <c r="L128" s="36">
        <f t="shared" si="33"/>
        <v>0</v>
      </c>
      <c r="M128" s="62">
        <f t="shared" si="20"/>
        <v>542</v>
      </c>
      <c r="N128" s="36">
        <f t="shared" si="33"/>
        <v>0</v>
      </c>
      <c r="O128" s="62">
        <f t="shared" si="21"/>
        <v>542</v>
      </c>
      <c r="P128" s="36">
        <f t="shared" si="33"/>
        <v>-436.4</v>
      </c>
      <c r="Q128" s="62">
        <f t="shared" si="22"/>
        <v>105.60000000000002</v>
      </c>
      <c r="R128" s="36">
        <f t="shared" si="33"/>
        <v>-100</v>
      </c>
      <c r="S128" s="62">
        <f t="shared" si="23"/>
        <v>5.6000000000000227</v>
      </c>
      <c r="T128" s="36">
        <f t="shared" si="33"/>
        <v>0</v>
      </c>
      <c r="U128" s="62">
        <f t="shared" si="24"/>
        <v>5.6000000000000227</v>
      </c>
    </row>
    <row r="129" spans="1:21" ht="29.45" customHeight="1" x14ac:dyDescent="0.3">
      <c r="A129" s="64" t="s">
        <v>676</v>
      </c>
      <c r="B129" s="60" t="s">
        <v>507</v>
      </c>
      <c r="C129" s="61" t="s">
        <v>92</v>
      </c>
      <c r="D129" s="61" t="s">
        <v>63</v>
      </c>
      <c r="E129" s="67" t="s">
        <v>180</v>
      </c>
      <c r="F129" s="61" t="s">
        <v>66</v>
      </c>
      <c r="G129" s="36">
        <f t="shared" si="33"/>
        <v>542</v>
      </c>
      <c r="H129" s="36">
        <f t="shared" si="33"/>
        <v>0</v>
      </c>
      <c r="I129" s="62">
        <f t="shared" si="18"/>
        <v>542</v>
      </c>
      <c r="J129" s="36">
        <f t="shared" si="33"/>
        <v>0</v>
      </c>
      <c r="K129" s="62">
        <f t="shared" si="19"/>
        <v>542</v>
      </c>
      <c r="L129" s="36">
        <f t="shared" si="33"/>
        <v>0</v>
      </c>
      <c r="M129" s="62">
        <f t="shared" si="20"/>
        <v>542</v>
      </c>
      <c r="N129" s="36">
        <f t="shared" si="33"/>
        <v>0</v>
      </c>
      <c r="O129" s="62">
        <f t="shared" si="21"/>
        <v>542</v>
      </c>
      <c r="P129" s="36">
        <f t="shared" si="33"/>
        <v>-436.4</v>
      </c>
      <c r="Q129" s="62">
        <f t="shared" si="22"/>
        <v>105.60000000000002</v>
      </c>
      <c r="R129" s="36">
        <f t="shared" si="33"/>
        <v>-100</v>
      </c>
      <c r="S129" s="62">
        <f t="shared" si="23"/>
        <v>5.6000000000000227</v>
      </c>
      <c r="T129" s="36">
        <f t="shared" si="33"/>
        <v>0</v>
      </c>
      <c r="U129" s="62">
        <f t="shared" si="24"/>
        <v>5.6000000000000227</v>
      </c>
    </row>
    <row r="130" spans="1:21" ht="46.5" customHeight="1" x14ac:dyDescent="0.3">
      <c r="A130" s="64" t="s">
        <v>675</v>
      </c>
      <c r="B130" s="60" t="s">
        <v>507</v>
      </c>
      <c r="C130" s="61" t="s">
        <v>92</v>
      </c>
      <c r="D130" s="61" t="s">
        <v>63</v>
      </c>
      <c r="E130" s="67" t="s">
        <v>565</v>
      </c>
      <c r="F130" s="61" t="s">
        <v>66</v>
      </c>
      <c r="G130" s="36">
        <f t="shared" si="33"/>
        <v>542</v>
      </c>
      <c r="H130" s="36">
        <f t="shared" si="33"/>
        <v>0</v>
      </c>
      <c r="I130" s="62">
        <f t="shared" si="18"/>
        <v>542</v>
      </c>
      <c r="J130" s="36">
        <f t="shared" si="33"/>
        <v>0</v>
      </c>
      <c r="K130" s="62">
        <f t="shared" si="19"/>
        <v>542</v>
      </c>
      <c r="L130" s="36">
        <f t="shared" si="33"/>
        <v>0</v>
      </c>
      <c r="M130" s="62">
        <f t="shared" si="20"/>
        <v>542</v>
      </c>
      <c r="N130" s="36">
        <f t="shared" si="33"/>
        <v>0</v>
      </c>
      <c r="O130" s="62">
        <f t="shared" si="21"/>
        <v>542</v>
      </c>
      <c r="P130" s="36">
        <f t="shared" si="33"/>
        <v>-436.4</v>
      </c>
      <c r="Q130" s="62">
        <f t="shared" si="22"/>
        <v>105.60000000000002</v>
      </c>
      <c r="R130" s="36">
        <f t="shared" si="33"/>
        <v>-100</v>
      </c>
      <c r="S130" s="62">
        <f t="shared" si="23"/>
        <v>5.6000000000000227</v>
      </c>
      <c r="T130" s="36">
        <f t="shared" si="33"/>
        <v>0</v>
      </c>
      <c r="U130" s="62">
        <f t="shared" si="24"/>
        <v>5.6000000000000227</v>
      </c>
    </row>
    <row r="131" spans="1:21" ht="28.9" customHeight="1" x14ac:dyDescent="0.3">
      <c r="A131" s="64" t="s">
        <v>183</v>
      </c>
      <c r="B131" s="60" t="s">
        <v>507</v>
      </c>
      <c r="C131" s="61" t="s">
        <v>92</v>
      </c>
      <c r="D131" s="61" t="s">
        <v>63</v>
      </c>
      <c r="E131" s="66" t="s">
        <v>804</v>
      </c>
      <c r="F131" s="61" t="s">
        <v>66</v>
      </c>
      <c r="G131" s="36">
        <f t="shared" si="33"/>
        <v>542</v>
      </c>
      <c r="H131" s="36">
        <f t="shared" si="33"/>
        <v>0</v>
      </c>
      <c r="I131" s="62">
        <f t="shared" si="18"/>
        <v>542</v>
      </c>
      <c r="J131" s="36">
        <f t="shared" si="33"/>
        <v>0</v>
      </c>
      <c r="K131" s="62">
        <f t="shared" si="19"/>
        <v>542</v>
      </c>
      <c r="L131" s="36">
        <f t="shared" si="33"/>
        <v>0</v>
      </c>
      <c r="M131" s="62">
        <f t="shared" si="20"/>
        <v>542</v>
      </c>
      <c r="N131" s="36">
        <f t="shared" si="33"/>
        <v>0</v>
      </c>
      <c r="O131" s="62">
        <f t="shared" si="21"/>
        <v>542</v>
      </c>
      <c r="P131" s="36">
        <f t="shared" si="33"/>
        <v>-436.4</v>
      </c>
      <c r="Q131" s="62">
        <f t="shared" si="22"/>
        <v>105.60000000000002</v>
      </c>
      <c r="R131" s="36">
        <f t="shared" si="33"/>
        <v>-100</v>
      </c>
      <c r="S131" s="62">
        <f t="shared" si="23"/>
        <v>5.6000000000000227</v>
      </c>
      <c r="T131" s="36">
        <f t="shared" si="33"/>
        <v>0</v>
      </c>
      <c r="U131" s="62">
        <f t="shared" si="24"/>
        <v>5.6000000000000227</v>
      </c>
    </row>
    <row r="132" spans="1:21" ht="31.9" customHeight="1" x14ac:dyDescent="0.3">
      <c r="A132" s="35" t="s">
        <v>87</v>
      </c>
      <c r="B132" s="60" t="s">
        <v>507</v>
      </c>
      <c r="C132" s="61" t="s">
        <v>92</v>
      </c>
      <c r="D132" s="61" t="s">
        <v>63</v>
      </c>
      <c r="E132" s="66" t="s">
        <v>804</v>
      </c>
      <c r="F132" s="61" t="s">
        <v>490</v>
      </c>
      <c r="G132" s="36">
        <f t="shared" si="33"/>
        <v>542</v>
      </c>
      <c r="H132" s="36">
        <f t="shared" si="33"/>
        <v>0</v>
      </c>
      <c r="I132" s="62">
        <f t="shared" si="18"/>
        <v>542</v>
      </c>
      <c r="J132" s="36">
        <f t="shared" si="33"/>
        <v>0</v>
      </c>
      <c r="K132" s="62">
        <f t="shared" si="19"/>
        <v>542</v>
      </c>
      <c r="L132" s="36">
        <f t="shared" si="33"/>
        <v>0</v>
      </c>
      <c r="M132" s="62">
        <f t="shared" si="20"/>
        <v>542</v>
      </c>
      <c r="N132" s="36">
        <f t="shared" si="33"/>
        <v>0</v>
      </c>
      <c r="O132" s="62">
        <f t="shared" si="21"/>
        <v>542</v>
      </c>
      <c r="P132" s="36">
        <f t="shared" si="33"/>
        <v>-436.4</v>
      </c>
      <c r="Q132" s="62">
        <f t="shared" si="22"/>
        <v>105.60000000000002</v>
      </c>
      <c r="R132" s="36">
        <f t="shared" si="33"/>
        <v>-100</v>
      </c>
      <c r="S132" s="62">
        <f t="shared" si="23"/>
        <v>5.6000000000000227</v>
      </c>
      <c r="T132" s="36">
        <f t="shared" si="33"/>
        <v>0</v>
      </c>
      <c r="U132" s="62">
        <f t="shared" si="24"/>
        <v>5.6000000000000227</v>
      </c>
    </row>
    <row r="133" spans="1:21" ht="46.5" customHeight="1" x14ac:dyDescent="0.3">
      <c r="A133" s="35" t="s">
        <v>88</v>
      </c>
      <c r="B133" s="60" t="s">
        <v>507</v>
      </c>
      <c r="C133" s="61" t="s">
        <v>92</v>
      </c>
      <c r="D133" s="61" t="s">
        <v>63</v>
      </c>
      <c r="E133" s="66" t="s">
        <v>804</v>
      </c>
      <c r="F133" s="61" t="s">
        <v>486</v>
      </c>
      <c r="G133" s="36">
        <v>542</v>
      </c>
      <c r="H133" s="36"/>
      <c r="I133" s="62">
        <f t="shared" si="18"/>
        <v>542</v>
      </c>
      <c r="J133" s="36"/>
      <c r="K133" s="62">
        <f t="shared" si="19"/>
        <v>542</v>
      </c>
      <c r="L133" s="36"/>
      <c r="M133" s="62">
        <f t="shared" si="20"/>
        <v>542</v>
      </c>
      <c r="N133" s="36"/>
      <c r="O133" s="62">
        <f t="shared" si="21"/>
        <v>542</v>
      </c>
      <c r="P133" s="36">
        <v>-436.4</v>
      </c>
      <c r="Q133" s="62">
        <f t="shared" si="22"/>
        <v>105.60000000000002</v>
      </c>
      <c r="R133" s="36">
        <v>-100</v>
      </c>
      <c r="S133" s="62">
        <f t="shared" si="23"/>
        <v>5.6000000000000227</v>
      </c>
      <c r="T133" s="36"/>
      <c r="U133" s="62">
        <f t="shared" si="24"/>
        <v>5.6000000000000227</v>
      </c>
    </row>
    <row r="134" spans="1:21" ht="15.75" customHeight="1" x14ac:dyDescent="0.3">
      <c r="A134" s="35" t="s">
        <v>581</v>
      </c>
      <c r="B134" s="60" t="s">
        <v>507</v>
      </c>
      <c r="C134" s="61" t="s">
        <v>92</v>
      </c>
      <c r="D134" s="61" t="s">
        <v>150</v>
      </c>
      <c r="E134" s="60" t="s">
        <v>317</v>
      </c>
      <c r="F134" s="61" t="s">
        <v>66</v>
      </c>
      <c r="G134" s="36">
        <f t="shared" ref="G134:T135" si="34">G135</f>
        <v>71901.799999999988</v>
      </c>
      <c r="H134" s="36">
        <f t="shared" si="34"/>
        <v>2029.7</v>
      </c>
      <c r="I134" s="62">
        <f t="shared" si="18"/>
        <v>73931.499999999985</v>
      </c>
      <c r="J134" s="36">
        <f t="shared" si="34"/>
        <v>0</v>
      </c>
      <c r="K134" s="62">
        <f t="shared" si="19"/>
        <v>73931.499999999985</v>
      </c>
      <c r="L134" s="36">
        <f t="shared" si="34"/>
        <v>0</v>
      </c>
      <c r="M134" s="62">
        <f t="shared" si="20"/>
        <v>73931.499999999985</v>
      </c>
      <c r="N134" s="36">
        <f t="shared" si="34"/>
        <v>0</v>
      </c>
      <c r="O134" s="62">
        <f t="shared" si="21"/>
        <v>73931.499999999985</v>
      </c>
      <c r="P134" s="36">
        <f t="shared" si="34"/>
        <v>-50</v>
      </c>
      <c r="Q134" s="62">
        <f t="shared" si="22"/>
        <v>73881.499999999985</v>
      </c>
      <c r="R134" s="36">
        <f t="shared" si="34"/>
        <v>0</v>
      </c>
      <c r="S134" s="62">
        <f t="shared" si="23"/>
        <v>73881.499999999985</v>
      </c>
      <c r="T134" s="36">
        <f t="shared" si="34"/>
        <v>0</v>
      </c>
      <c r="U134" s="62">
        <f t="shared" si="24"/>
        <v>73881.499999999985</v>
      </c>
    </row>
    <row r="135" spans="1:21" ht="52.15" customHeight="1" x14ac:dyDescent="0.3">
      <c r="A135" s="35" t="s">
        <v>754</v>
      </c>
      <c r="B135" s="60" t="s">
        <v>507</v>
      </c>
      <c r="C135" s="61" t="s">
        <v>92</v>
      </c>
      <c r="D135" s="61" t="s">
        <v>150</v>
      </c>
      <c r="E135" s="60" t="s">
        <v>196</v>
      </c>
      <c r="F135" s="61" t="s">
        <v>66</v>
      </c>
      <c r="G135" s="36">
        <f t="shared" si="34"/>
        <v>71901.799999999988</v>
      </c>
      <c r="H135" s="36">
        <f t="shared" si="34"/>
        <v>2029.7</v>
      </c>
      <c r="I135" s="62">
        <f t="shared" si="18"/>
        <v>73931.499999999985</v>
      </c>
      <c r="J135" s="36">
        <f t="shared" si="34"/>
        <v>0</v>
      </c>
      <c r="K135" s="62">
        <f t="shared" si="19"/>
        <v>73931.499999999985</v>
      </c>
      <c r="L135" s="36">
        <f t="shared" si="34"/>
        <v>0</v>
      </c>
      <c r="M135" s="62">
        <f t="shared" si="20"/>
        <v>73931.499999999985</v>
      </c>
      <c r="N135" s="36">
        <f t="shared" si="34"/>
        <v>0</v>
      </c>
      <c r="O135" s="62">
        <f t="shared" si="21"/>
        <v>73931.499999999985</v>
      </c>
      <c r="P135" s="36">
        <f t="shared" si="34"/>
        <v>-50</v>
      </c>
      <c r="Q135" s="62">
        <f t="shared" si="22"/>
        <v>73881.499999999985</v>
      </c>
      <c r="R135" s="36">
        <f t="shared" si="34"/>
        <v>0</v>
      </c>
      <c r="S135" s="62">
        <f t="shared" si="23"/>
        <v>73881.499999999985</v>
      </c>
      <c r="T135" s="36">
        <f t="shared" si="34"/>
        <v>0</v>
      </c>
      <c r="U135" s="62">
        <f t="shared" si="24"/>
        <v>73881.499999999985</v>
      </c>
    </row>
    <row r="136" spans="1:21" ht="28.15" customHeight="1" x14ac:dyDescent="0.3">
      <c r="A136" s="35" t="s">
        <v>582</v>
      </c>
      <c r="B136" s="60" t="s">
        <v>507</v>
      </c>
      <c r="C136" s="61" t="s">
        <v>92</v>
      </c>
      <c r="D136" s="61" t="s">
        <v>150</v>
      </c>
      <c r="E136" s="60" t="s">
        <v>567</v>
      </c>
      <c r="F136" s="61" t="s">
        <v>66</v>
      </c>
      <c r="G136" s="36">
        <f>G137+G143+G140+G146+G149+G152</f>
        <v>71901.799999999988</v>
      </c>
      <c r="H136" s="36">
        <f>H137+H143+H140+H146+H149+H152</f>
        <v>2029.7</v>
      </c>
      <c r="I136" s="62">
        <f t="shared" si="18"/>
        <v>73931.499999999985</v>
      </c>
      <c r="J136" s="36">
        <f>J137+J143+J140+J146+J149+J152</f>
        <v>0</v>
      </c>
      <c r="K136" s="62">
        <f t="shared" si="19"/>
        <v>73931.499999999985</v>
      </c>
      <c r="L136" s="36">
        <f>L137+L143+L140+L146+L149+L152</f>
        <v>0</v>
      </c>
      <c r="M136" s="62">
        <f t="shared" si="20"/>
        <v>73931.499999999985</v>
      </c>
      <c r="N136" s="36">
        <f>N137+N143+N140+N146+N149+N152</f>
        <v>0</v>
      </c>
      <c r="O136" s="62">
        <f t="shared" si="21"/>
        <v>73931.499999999985</v>
      </c>
      <c r="P136" s="36">
        <f>P137+P143+P140+P146+P149+P152</f>
        <v>-50</v>
      </c>
      <c r="Q136" s="62">
        <f t="shared" si="22"/>
        <v>73881.499999999985</v>
      </c>
      <c r="R136" s="36">
        <f>R137+R143+R140+R146+R149+R152</f>
        <v>0</v>
      </c>
      <c r="S136" s="62">
        <f t="shared" si="23"/>
        <v>73881.499999999985</v>
      </c>
      <c r="T136" s="36">
        <f>T137+T143+T140+T146+T149+T152</f>
        <v>0</v>
      </c>
      <c r="U136" s="62">
        <f t="shared" si="24"/>
        <v>73881.499999999985</v>
      </c>
    </row>
    <row r="137" spans="1:21" ht="45" customHeight="1" x14ac:dyDescent="0.3">
      <c r="A137" s="35" t="s">
        <v>583</v>
      </c>
      <c r="B137" s="60" t="s">
        <v>507</v>
      </c>
      <c r="C137" s="61" t="s">
        <v>92</v>
      </c>
      <c r="D137" s="61" t="s">
        <v>150</v>
      </c>
      <c r="E137" s="60" t="s">
        <v>568</v>
      </c>
      <c r="F137" s="61" t="s">
        <v>66</v>
      </c>
      <c r="G137" s="36">
        <f t="shared" ref="G137:T138" si="35">G138</f>
        <v>25049.599999999999</v>
      </c>
      <c r="H137" s="36">
        <f t="shared" si="35"/>
        <v>1700</v>
      </c>
      <c r="I137" s="62">
        <f t="shared" si="18"/>
        <v>26749.599999999999</v>
      </c>
      <c r="J137" s="36">
        <f t="shared" si="35"/>
        <v>0</v>
      </c>
      <c r="K137" s="62">
        <f t="shared" si="19"/>
        <v>26749.599999999999</v>
      </c>
      <c r="L137" s="36">
        <f t="shared" si="35"/>
        <v>0</v>
      </c>
      <c r="M137" s="62">
        <f t="shared" si="20"/>
        <v>26749.599999999999</v>
      </c>
      <c r="N137" s="36">
        <f t="shared" si="35"/>
        <v>0</v>
      </c>
      <c r="O137" s="62">
        <f t="shared" si="21"/>
        <v>26749.599999999999</v>
      </c>
      <c r="P137" s="36">
        <f t="shared" si="35"/>
        <v>170</v>
      </c>
      <c r="Q137" s="62">
        <f t="shared" si="22"/>
        <v>26919.599999999999</v>
      </c>
      <c r="R137" s="36">
        <f t="shared" si="35"/>
        <v>0</v>
      </c>
      <c r="S137" s="62">
        <f t="shared" si="23"/>
        <v>26919.599999999999</v>
      </c>
      <c r="T137" s="36">
        <f t="shared" si="35"/>
        <v>0</v>
      </c>
      <c r="U137" s="62">
        <f t="shared" si="24"/>
        <v>26919.599999999999</v>
      </c>
    </row>
    <row r="138" spans="1:21" ht="30" customHeight="1" x14ac:dyDescent="0.3">
      <c r="A138" s="35" t="s">
        <v>87</v>
      </c>
      <c r="B138" s="60" t="s">
        <v>507</v>
      </c>
      <c r="C138" s="61" t="s">
        <v>92</v>
      </c>
      <c r="D138" s="61" t="s">
        <v>150</v>
      </c>
      <c r="E138" s="60" t="s">
        <v>568</v>
      </c>
      <c r="F138" s="61" t="s">
        <v>490</v>
      </c>
      <c r="G138" s="36">
        <f t="shared" si="35"/>
        <v>25049.599999999999</v>
      </c>
      <c r="H138" s="36">
        <f t="shared" si="35"/>
        <v>1700</v>
      </c>
      <c r="I138" s="62">
        <f t="shared" si="18"/>
        <v>26749.599999999999</v>
      </c>
      <c r="J138" s="36">
        <f t="shared" si="35"/>
        <v>0</v>
      </c>
      <c r="K138" s="62">
        <f t="shared" si="19"/>
        <v>26749.599999999999</v>
      </c>
      <c r="L138" s="36">
        <f t="shared" si="35"/>
        <v>0</v>
      </c>
      <c r="M138" s="62">
        <f t="shared" si="20"/>
        <v>26749.599999999999</v>
      </c>
      <c r="N138" s="36">
        <f t="shared" si="35"/>
        <v>0</v>
      </c>
      <c r="O138" s="62">
        <f t="shared" si="21"/>
        <v>26749.599999999999</v>
      </c>
      <c r="P138" s="36">
        <f t="shared" si="35"/>
        <v>170</v>
      </c>
      <c r="Q138" s="62">
        <f t="shared" si="22"/>
        <v>26919.599999999999</v>
      </c>
      <c r="R138" s="36">
        <f t="shared" si="35"/>
        <v>0</v>
      </c>
      <c r="S138" s="62">
        <f t="shared" si="23"/>
        <v>26919.599999999999</v>
      </c>
      <c r="T138" s="36">
        <f t="shared" si="35"/>
        <v>0</v>
      </c>
      <c r="U138" s="62">
        <f t="shared" si="24"/>
        <v>26919.599999999999</v>
      </c>
    </row>
    <row r="139" spans="1:21" ht="43.5" customHeight="1" x14ac:dyDescent="0.3">
      <c r="A139" s="35" t="s">
        <v>88</v>
      </c>
      <c r="B139" s="60" t="s">
        <v>507</v>
      </c>
      <c r="C139" s="61" t="s">
        <v>92</v>
      </c>
      <c r="D139" s="61" t="s">
        <v>150</v>
      </c>
      <c r="E139" s="60" t="s">
        <v>568</v>
      </c>
      <c r="F139" s="61" t="s">
        <v>486</v>
      </c>
      <c r="G139" s="36">
        <v>25049.599999999999</v>
      </c>
      <c r="H139" s="36">
        <v>1700</v>
      </c>
      <c r="I139" s="62">
        <f t="shared" si="18"/>
        <v>26749.599999999999</v>
      </c>
      <c r="J139" s="36"/>
      <c r="K139" s="62">
        <f t="shared" si="19"/>
        <v>26749.599999999999</v>
      </c>
      <c r="L139" s="36"/>
      <c r="M139" s="62">
        <f t="shared" si="20"/>
        <v>26749.599999999999</v>
      </c>
      <c r="N139" s="36"/>
      <c r="O139" s="62">
        <f t="shared" si="21"/>
        <v>26749.599999999999</v>
      </c>
      <c r="P139" s="36">
        <v>170</v>
      </c>
      <c r="Q139" s="62">
        <f t="shared" si="22"/>
        <v>26919.599999999999</v>
      </c>
      <c r="R139" s="36"/>
      <c r="S139" s="62">
        <f t="shared" si="23"/>
        <v>26919.599999999999</v>
      </c>
      <c r="T139" s="36"/>
      <c r="U139" s="62">
        <f t="shared" si="24"/>
        <v>26919.599999999999</v>
      </c>
    </row>
    <row r="140" spans="1:21" ht="29.25" customHeight="1" x14ac:dyDescent="0.3">
      <c r="A140" s="35" t="s">
        <v>201</v>
      </c>
      <c r="B140" s="60" t="s">
        <v>507</v>
      </c>
      <c r="C140" s="61" t="s">
        <v>92</v>
      </c>
      <c r="D140" s="61" t="s">
        <v>150</v>
      </c>
      <c r="E140" s="60" t="s">
        <v>569</v>
      </c>
      <c r="F140" s="61" t="s">
        <v>66</v>
      </c>
      <c r="G140" s="36">
        <f t="shared" ref="G140:T141" si="36">G141</f>
        <v>2010</v>
      </c>
      <c r="H140" s="36">
        <f t="shared" si="36"/>
        <v>329.7</v>
      </c>
      <c r="I140" s="62">
        <f t="shared" si="18"/>
        <v>2339.6999999999998</v>
      </c>
      <c r="J140" s="36">
        <f t="shared" si="36"/>
        <v>0</v>
      </c>
      <c r="K140" s="62">
        <f t="shared" si="19"/>
        <v>2339.6999999999998</v>
      </c>
      <c r="L140" s="36">
        <f t="shared" si="36"/>
        <v>0</v>
      </c>
      <c r="M140" s="62">
        <f t="shared" si="20"/>
        <v>2339.6999999999998</v>
      </c>
      <c r="N140" s="36">
        <f t="shared" si="36"/>
        <v>0</v>
      </c>
      <c r="O140" s="62">
        <f t="shared" si="21"/>
        <v>2339.6999999999998</v>
      </c>
      <c r="P140" s="36">
        <f t="shared" si="36"/>
        <v>0</v>
      </c>
      <c r="Q140" s="62">
        <f t="shared" si="22"/>
        <v>2339.6999999999998</v>
      </c>
      <c r="R140" s="36">
        <f t="shared" si="36"/>
        <v>0</v>
      </c>
      <c r="S140" s="62">
        <f t="shared" si="23"/>
        <v>2339.6999999999998</v>
      </c>
      <c r="T140" s="36">
        <f t="shared" si="36"/>
        <v>0</v>
      </c>
      <c r="U140" s="62">
        <f t="shared" si="24"/>
        <v>2339.6999999999998</v>
      </c>
    </row>
    <row r="141" spans="1:21" ht="30" customHeight="1" x14ac:dyDescent="0.3">
      <c r="A141" s="35" t="s">
        <v>87</v>
      </c>
      <c r="B141" s="60" t="s">
        <v>507</v>
      </c>
      <c r="C141" s="61" t="s">
        <v>92</v>
      </c>
      <c r="D141" s="61" t="s">
        <v>150</v>
      </c>
      <c r="E141" s="60" t="s">
        <v>569</v>
      </c>
      <c r="F141" s="61" t="s">
        <v>490</v>
      </c>
      <c r="G141" s="36">
        <f t="shared" si="36"/>
        <v>2010</v>
      </c>
      <c r="H141" s="36">
        <f t="shared" si="36"/>
        <v>329.7</v>
      </c>
      <c r="I141" s="62">
        <f t="shared" si="18"/>
        <v>2339.6999999999998</v>
      </c>
      <c r="J141" s="36">
        <f t="shared" si="36"/>
        <v>0</v>
      </c>
      <c r="K141" s="62">
        <f t="shared" si="19"/>
        <v>2339.6999999999998</v>
      </c>
      <c r="L141" s="36">
        <f t="shared" si="36"/>
        <v>0</v>
      </c>
      <c r="M141" s="62">
        <f t="shared" si="20"/>
        <v>2339.6999999999998</v>
      </c>
      <c r="N141" s="36">
        <f t="shared" si="36"/>
        <v>0</v>
      </c>
      <c r="O141" s="62">
        <f t="shared" si="21"/>
        <v>2339.6999999999998</v>
      </c>
      <c r="P141" s="36">
        <f t="shared" si="36"/>
        <v>0</v>
      </c>
      <c r="Q141" s="62">
        <f t="shared" si="22"/>
        <v>2339.6999999999998</v>
      </c>
      <c r="R141" s="36">
        <f t="shared" si="36"/>
        <v>0</v>
      </c>
      <c r="S141" s="62">
        <f t="shared" si="23"/>
        <v>2339.6999999999998</v>
      </c>
      <c r="T141" s="36">
        <f t="shared" si="36"/>
        <v>0</v>
      </c>
      <c r="U141" s="62">
        <f t="shared" si="24"/>
        <v>2339.6999999999998</v>
      </c>
    </row>
    <row r="142" spans="1:21" ht="45" customHeight="1" x14ac:dyDescent="0.3">
      <c r="A142" s="35" t="s">
        <v>88</v>
      </c>
      <c r="B142" s="60" t="s">
        <v>507</v>
      </c>
      <c r="C142" s="61" t="s">
        <v>92</v>
      </c>
      <c r="D142" s="61" t="s">
        <v>150</v>
      </c>
      <c r="E142" s="60" t="s">
        <v>569</v>
      </c>
      <c r="F142" s="61" t="s">
        <v>486</v>
      </c>
      <c r="G142" s="36">
        <v>2010</v>
      </c>
      <c r="H142" s="36">
        <v>329.7</v>
      </c>
      <c r="I142" s="62">
        <f t="shared" si="18"/>
        <v>2339.6999999999998</v>
      </c>
      <c r="J142" s="36"/>
      <c r="K142" s="62">
        <f t="shared" si="19"/>
        <v>2339.6999999999998</v>
      </c>
      <c r="L142" s="36"/>
      <c r="M142" s="62">
        <f t="shared" si="20"/>
        <v>2339.6999999999998</v>
      </c>
      <c r="N142" s="36"/>
      <c r="O142" s="62">
        <f t="shared" si="21"/>
        <v>2339.6999999999998</v>
      </c>
      <c r="P142" s="36"/>
      <c r="Q142" s="62">
        <f t="shared" si="22"/>
        <v>2339.6999999999998</v>
      </c>
      <c r="R142" s="36"/>
      <c r="S142" s="62">
        <f t="shared" si="23"/>
        <v>2339.6999999999998</v>
      </c>
      <c r="T142" s="36"/>
      <c r="U142" s="62">
        <f t="shared" si="24"/>
        <v>2339.6999999999998</v>
      </c>
    </row>
    <row r="143" spans="1:21" ht="30" customHeight="1" x14ac:dyDescent="0.3">
      <c r="A143" s="35" t="s">
        <v>203</v>
      </c>
      <c r="B143" s="60" t="s">
        <v>507</v>
      </c>
      <c r="C143" s="61" t="s">
        <v>92</v>
      </c>
      <c r="D143" s="61" t="s">
        <v>150</v>
      </c>
      <c r="E143" s="60" t="s">
        <v>570</v>
      </c>
      <c r="F143" s="61" t="s">
        <v>66</v>
      </c>
      <c r="G143" s="36">
        <f t="shared" ref="G143:T144" si="37">G144</f>
        <v>1165</v>
      </c>
      <c r="H143" s="36">
        <f t="shared" si="37"/>
        <v>0</v>
      </c>
      <c r="I143" s="62">
        <f t="shared" si="18"/>
        <v>1165</v>
      </c>
      <c r="J143" s="36">
        <f t="shared" si="37"/>
        <v>0</v>
      </c>
      <c r="K143" s="62">
        <f t="shared" si="19"/>
        <v>1165</v>
      </c>
      <c r="L143" s="36">
        <f t="shared" si="37"/>
        <v>0</v>
      </c>
      <c r="M143" s="62">
        <f t="shared" si="20"/>
        <v>1165</v>
      </c>
      <c r="N143" s="36">
        <f t="shared" si="37"/>
        <v>0</v>
      </c>
      <c r="O143" s="62">
        <f t="shared" si="21"/>
        <v>1165</v>
      </c>
      <c r="P143" s="36">
        <f t="shared" si="37"/>
        <v>0</v>
      </c>
      <c r="Q143" s="62">
        <f t="shared" si="22"/>
        <v>1165</v>
      </c>
      <c r="R143" s="36">
        <f t="shared" si="37"/>
        <v>0</v>
      </c>
      <c r="S143" s="62">
        <f t="shared" si="23"/>
        <v>1165</v>
      </c>
      <c r="T143" s="36">
        <f t="shared" si="37"/>
        <v>0</v>
      </c>
      <c r="U143" s="62">
        <f t="shared" si="24"/>
        <v>1165</v>
      </c>
    </row>
    <row r="144" spans="1:21" ht="30" customHeight="1" x14ac:dyDescent="0.3">
      <c r="A144" s="35" t="s">
        <v>87</v>
      </c>
      <c r="B144" s="60" t="s">
        <v>507</v>
      </c>
      <c r="C144" s="61" t="s">
        <v>92</v>
      </c>
      <c r="D144" s="61" t="s">
        <v>150</v>
      </c>
      <c r="E144" s="60" t="s">
        <v>570</v>
      </c>
      <c r="F144" s="61" t="s">
        <v>490</v>
      </c>
      <c r="G144" s="36">
        <f t="shared" si="37"/>
        <v>1165</v>
      </c>
      <c r="H144" s="36">
        <f t="shared" si="37"/>
        <v>0</v>
      </c>
      <c r="I144" s="62">
        <f t="shared" si="18"/>
        <v>1165</v>
      </c>
      <c r="J144" s="36">
        <f t="shared" si="37"/>
        <v>0</v>
      </c>
      <c r="K144" s="62">
        <f t="shared" si="19"/>
        <v>1165</v>
      </c>
      <c r="L144" s="36">
        <f t="shared" si="37"/>
        <v>0</v>
      </c>
      <c r="M144" s="62">
        <f t="shared" si="20"/>
        <v>1165</v>
      </c>
      <c r="N144" s="36">
        <f t="shared" si="37"/>
        <v>0</v>
      </c>
      <c r="O144" s="62">
        <f t="shared" si="21"/>
        <v>1165</v>
      </c>
      <c r="P144" s="36">
        <f t="shared" si="37"/>
        <v>0</v>
      </c>
      <c r="Q144" s="62">
        <f t="shared" si="22"/>
        <v>1165</v>
      </c>
      <c r="R144" s="36">
        <f t="shared" si="37"/>
        <v>0</v>
      </c>
      <c r="S144" s="62">
        <f t="shared" si="23"/>
        <v>1165</v>
      </c>
      <c r="T144" s="36">
        <f t="shared" si="37"/>
        <v>0</v>
      </c>
      <c r="U144" s="62">
        <f t="shared" si="24"/>
        <v>1165</v>
      </c>
    </row>
    <row r="145" spans="1:21" ht="46.5" customHeight="1" x14ac:dyDescent="0.3">
      <c r="A145" s="35" t="s">
        <v>88</v>
      </c>
      <c r="B145" s="60" t="s">
        <v>507</v>
      </c>
      <c r="C145" s="61" t="s">
        <v>92</v>
      </c>
      <c r="D145" s="61" t="s">
        <v>150</v>
      </c>
      <c r="E145" s="60" t="s">
        <v>570</v>
      </c>
      <c r="F145" s="61" t="s">
        <v>486</v>
      </c>
      <c r="G145" s="36">
        <v>1165</v>
      </c>
      <c r="H145" s="36"/>
      <c r="I145" s="62">
        <f t="shared" si="18"/>
        <v>1165</v>
      </c>
      <c r="J145" s="36"/>
      <c r="K145" s="62">
        <f t="shared" si="19"/>
        <v>1165</v>
      </c>
      <c r="L145" s="36"/>
      <c r="M145" s="62">
        <f t="shared" si="20"/>
        <v>1165</v>
      </c>
      <c r="N145" s="36"/>
      <c r="O145" s="62">
        <f t="shared" si="21"/>
        <v>1165</v>
      </c>
      <c r="P145" s="36"/>
      <c r="Q145" s="62">
        <f t="shared" si="22"/>
        <v>1165</v>
      </c>
      <c r="R145" s="36"/>
      <c r="S145" s="62">
        <f t="shared" si="23"/>
        <v>1165</v>
      </c>
      <c r="T145" s="36"/>
      <c r="U145" s="62">
        <f t="shared" si="24"/>
        <v>1165</v>
      </c>
    </row>
    <row r="146" spans="1:21" ht="30" customHeight="1" x14ac:dyDescent="0.3">
      <c r="A146" s="35" t="s">
        <v>634</v>
      </c>
      <c r="B146" s="60" t="s">
        <v>507</v>
      </c>
      <c r="C146" s="61" t="s">
        <v>92</v>
      </c>
      <c r="D146" s="61" t="s">
        <v>150</v>
      </c>
      <c r="E146" s="60" t="s">
        <v>635</v>
      </c>
      <c r="F146" s="61" t="s">
        <v>66</v>
      </c>
      <c r="G146" s="36">
        <f t="shared" ref="G146:T147" si="38">G147</f>
        <v>220</v>
      </c>
      <c r="H146" s="36">
        <f t="shared" si="38"/>
        <v>0</v>
      </c>
      <c r="I146" s="62">
        <f t="shared" si="18"/>
        <v>220</v>
      </c>
      <c r="J146" s="36">
        <f t="shared" si="38"/>
        <v>0</v>
      </c>
      <c r="K146" s="62">
        <f t="shared" si="19"/>
        <v>220</v>
      </c>
      <c r="L146" s="36">
        <f t="shared" si="38"/>
        <v>0</v>
      </c>
      <c r="M146" s="62">
        <f t="shared" si="20"/>
        <v>220</v>
      </c>
      <c r="N146" s="36">
        <f t="shared" si="38"/>
        <v>0</v>
      </c>
      <c r="O146" s="62">
        <f t="shared" si="21"/>
        <v>220</v>
      </c>
      <c r="P146" s="36">
        <f t="shared" si="38"/>
        <v>-220</v>
      </c>
      <c r="Q146" s="62">
        <f t="shared" si="22"/>
        <v>0</v>
      </c>
      <c r="R146" s="36">
        <f t="shared" si="38"/>
        <v>0</v>
      </c>
      <c r="S146" s="62">
        <f t="shared" si="23"/>
        <v>0</v>
      </c>
      <c r="T146" s="36">
        <f t="shared" si="38"/>
        <v>0</v>
      </c>
      <c r="U146" s="62">
        <f t="shared" si="24"/>
        <v>0</v>
      </c>
    </row>
    <row r="147" spans="1:21" ht="30" customHeight="1" x14ac:dyDescent="0.3">
      <c r="A147" s="35" t="s">
        <v>87</v>
      </c>
      <c r="B147" s="60" t="s">
        <v>507</v>
      </c>
      <c r="C147" s="61" t="s">
        <v>92</v>
      </c>
      <c r="D147" s="61" t="s">
        <v>150</v>
      </c>
      <c r="E147" s="60" t="s">
        <v>635</v>
      </c>
      <c r="F147" s="61" t="s">
        <v>490</v>
      </c>
      <c r="G147" s="36">
        <f t="shared" si="38"/>
        <v>220</v>
      </c>
      <c r="H147" s="36">
        <f t="shared" si="38"/>
        <v>0</v>
      </c>
      <c r="I147" s="62">
        <f t="shared" ref="I147:I225" si="39">G147+H147</f>
        <v>220</v>
      </c>
      <c r="J147" s="36">
        <f t="shared" si="38"/>
        <v>0</v>
      </c>
      <c r="K147" s="62">
        <f t="shared" ref="K147:K225" si="40">I147+J147</f>
        <v>220</v>
      </c>
      <c r="L147" s="36">
        <f t="shared" si="38"/>
        <v>0</v>
      </c>
      <c r="M147" s="62">
        <f t="shared" ref="M147:M212" si="41">K147+L147</f>
        <v>220</v>
      </c>
      <c r="N147" s="36">
        <f t="shared" si="38"/>
        <v>0</v>
      </c>
      <c r="O147" s="62">
        <f t="shared" ref="O147:O212" si="42">M147+N147</f>
        <v>220</v>
      </c>
      <c r="P147" s="36">
        <f t="shared" si="38"/>
        <v>-220</v>
      </c>
      <c r="Q147" s="62">
        <f t="shared" ref="Q147:Q179" si="43">O147+P147</f>
        <v>0</v>
      </c>
      <c r="R147" s="36">
        <f t="shared" si="38"/>
        <v>0</v>
      </c>
      <c r="S147" s="62">
        <f t="shared" ref="S147:S179" si="44">Q147+R147</f>
        <v>0</v>
      </c>
      <c r="T147" s="36">
        <f t="shared" si="38"/>
        <v>0</v>
      </c>
      <c r="U147" s="62">
        <f t="shared" si="24"/>
        <v>0</v>
      </c>
    </row>
    <row r="148" spans="1:21" ht="44.25" customHeight="1" x14ac:dyDescent="0.3">
      <c r="A148" s="35" t="s">
        <v>88</v>
      </c>
      <c r="B148" s="60" t="s">
        <v>507</v>
      </c>
      <c r="C148" s="61" t="s">
        <v>92</v>
      </c>
      <c r="D148" s="61" t="s">
        <v>150</v>
      </c>
      <c r="E148" s="60" t="s">
        <v>635</v>
      </c>
      <c r="F148" s="61" t="s">
        <v>486</v>
      </c>
      <c r="G148" s="36">
        <v>220</v>
      </c>
      <c r="H148" s="36"/>
      <c r="I148" s="62">
        <f t="shared" si="39"/>
        <v>220</v>
      </c>
      <c r="J148" s="36"/>
      <c r="K148" s="62">
        <f t="shared" si="40"/>
        <v>220</v>
      </c>
      <c r="L148" s="36"/>
      <c r="M148" s="62">
        <f t="shared" si="41"/>
        <v>220</v>
      </c>
      <c r="N148" s="36"/>
      <c r="O148" s="62">
        <f t="shared" si="42"/>
        <v>220</v>
      </c>
      <c r="P148" s="36">
        <v>-220</v>
      </c>
      <c r="Q148" s="62">
        <f t="shared" si="43"/>
        <v>0</v>
      </c>
      <c r="R148" s="36"/>
      <c r="S148" s="62">
        <f t="shared" si="44"/>
        <v>0</v>
      </c>
      <c r="T148" s="36"/>
      <c r="U148" s="62">
        <f t="shared" si="24"/>
        <v>0</v>
      </c>
    </row>
    <row r="149" spans="1:21" ht="75" customHeight="1" x14ac:dyDescent="0.3">
      <c r="A149" s="69" t="s">
        <v>656</v>
      </c>
      <c r="B149" s="60" t="s">
        <v>507</v>
      </c>
      <c r="C149" s="61" t="s">
        <v>92</v>
      </c>
      <c r="D149" s="61" t="s">
        <v>150</v>
      </c>
      <c r="E149" s="60" t="s">
        <v>657</v>
      </c>
      <c r="F149" s="61" t="s">
        <v>66</v>
      </c>
      <c r="G149" s="36">
        <f t="shared" ref="G149:T150" si="45">G150</f>
        <v>41284.300000000003</v>
      </c>
      <c r="H149" s="36">
        <f t="shared" si="45"/>
        <v>0</v>
      </c>
      <c r="I149" s="62">
        <f t="shared" si="39"/>
        <v>41284.300000000003</v>
      </c>
      <c r="J149" s="36">
        <f t="shared" si="45"/>
        <v>0</v>
      </c>
      <c r="K149" s="62">
        <f t="shared" si="40"/>
        <v>41284.300000000003</v>
      </c>
      <c r="L149" s="36">
        <f t="shared" si="45"/>
        <v>0</v>
      </c>
      <c r="M149" s="62">
        <f t="shared" si="41"/>
        <v>41284.300000000003</v>
      </c>
      <c r="N149" s="36">
        <f t="shared" si="45"/>
        <v>0</v>
      </c>
      <c r="O149" s="62">
        <f t="shared" si="42"/>
        <v>41284.300000000003</v>
      </c>
      <c r="P149" s="36">
        <f t="shared" si="45"/>
        <v>0</v>
      </c>
      <c r="Q149" s="62">
        <f t="shared" si="43"/>
        <v>41284.300000000003</v>
      </c>
      <c r="R149" s="36">
        <f t="shared" si="45"/>
        <v>0</v>
      </c>
      <c r="S149" s="62">
        <f t="shared" si="44"/>
        <v>41284.300000000003</v>
      </c>
      <c r="T149" s="36">
        <f t="shared" si="45"/>
        <v>0</v>
      </c>
      <c r="U149" s="62">
        <f t="shared" ref="U149:U179" si="46">S149+T149</f>
        <v>41284.300000000003</v>
      </c>
    </row>
    <row r="150" spans="1:21" ht="30" customHeight="1" x14ac:dyDescent="0.3">
      <c r="A150" s="35" t="s">
        <v>87</v>
      </c>
      <c r="B150" s="60" t="s">
        <v>507</v>
      </c>
      <c r="C150" s="61" t="s">
        <v>92</v>
      </c>
      <c r="D150" s="61" t="s">
        <v>150</v>
      </c>
      <c r="E150" s="60" t="s">
        <v>657</v>
      </c>
      <c r="F150" s="61" t="s">
        <v>490</v>
      </c>
      <c r="G150" s="36">
        <f t="shared" si="45"/>
        <v>41284.300000000003</v>
      </c>
      <c r="H150" s="36">
        <f t="shared" si="45"/>
        <v>0</v>
      </c>
      <c r="I150" s="62">
        <f t="shared" si="39"/>
        <v>41284.300000000003</v>
      </c>
      <c r="J150" s="36">
        <f t="shared" si="45"/>
        <v>0</v>
      </c>
      <c r="K150" s="62">
        <f t="shared" si="40"/>
        <v>41284.300000000003</v>
      </c>
      <c r="L150" s="36">
        <f t="shared" si="45"/>
        <v>0</v>
      </c>
      <c r="M150" s="62">
        <f t="shared" si="41"/>
        <v>41284.300000000003</v>
      </c>
      <c r="N150" s="36">
        <f t="shared" si="45"/>
        <v>0</v>
      </c>
      <c r="O150" s="62">
        <f t="shared" si="42"/>
        <v>41284.300000000003</v>
      </c>
      <c r="P150" s="36">
        <f t="shared" si="45"/>
        <v>0</v>
      </c>
      <c r="Q150" s="62">
        <f t="shared" si="43"/>
        <v>41284.300000000003</v>
      </c>
      <c r="R150" s="36">
        <f t="shared" si="45"/>
        <v>0</v>
      </c>
      <c r="S150" s="62">
        <f t="shared" si="44"/>
        <v>41284.300000000003</v>
      </c>
      <c r="T150" s="36">
        <f t="shared" si="45"/>
        <v>0</v>
      </c>
      <c r="U150" s="62">
        <f t="shared" si="46"/>
        <v>41284.300000000003</v>
      </c>
    </row>
    <row r="151" spans="1:21" ht="45.75" customHeight="1" x14ac:dyDescent="0.3">
      <c r="A151" s="35" t="s">
        <v>88</v>
      </c>
      <c r="B151" s="60" t="s">
        <v>507</v>
      </c>
      <c r="C151" s="61" t="s">
        <v>92</v>
      </c>
      <c r="D151" s="61" t="s">
        <v>150</v>
      </c>
      <c r="E151" s="60" t="s">
        <v>657</v>
      </c>
      <c r="F151" s="61" t="s">
        <v>486</v>
      </c>
      <c r="G151" s="36">
        <v>41284.300000000003</v>
      </c>
      <c r="H151" s="36"/>
      <c r="I151" s="62">
        <f t="shared" si="39"/>
        <v>41284.300000000003</v>
      </c>
      <c r="J151" s="36"/>
      <c r="K151" s="62">
        <f t="shared" si="40"/>
        <v>41284.300000000003</v>
      </c>
      <c r="L151" s="36"/>
      <c r="M151" s="62">
        <f t="shared" si="41"/>
        <v>41284.300000000003</v>
      </c>
      <c r="N151" s="36"/>
      <c r="O151" s="62">
        <f t="shared" si="42"/>
        <v>41284.300000000003</v>
      </c>
      <c r="P151" s="36"/>
      <c r="Q151" s="62">
        <f t="shared" si="43"/>
        <v>41284.300000000003</v>
      </c>
      <c r="R151" s="36"/>
      <c r="S151" s="62">
        <f t="shared" si="44"/>
        <v>41284.300000000003</v>
      </c>
      <c r="T151" s="36"/>
      <c r="U151" s="62">
        <f t="shared" si="46"/>
        <v>41284.300000000003</v>
      </c>
    </row>
    <row r="152" spans="1:21" ht="74.25" customHeight="1" x14ac:dyDescent="0.3">
      <c r="A152" s="69" t="s">
        <v>658</v>
      </c>
      <c r="B152" s="60" t="s">
        <v>507</v>
      </c>
      <c r="C152" s="61" t="s">
        <v>92</v>
      </c>
      <c r="D152" s="61" t="s">
        <v>150</v>
      </c>
      <c r="E152" s="60" t="s">
        <v>659</v>
      </c>
      <c r="F152" s="61" t="s">
        <v>66</v>
      </c>
      <c r="G152" s="36">
        <f t="shared" ref="G152:T153" si="47">G153</f>
        <v>2172.9</v>
      </c>
      <c r="H152" s="36">
        <f t="shared" si="47"/>
        <v>0</v>
      </c>
      <c r="I152" s="62">
        <f t="shared" si="39"/>
        <v>2172.9</v>
      </c>
      <c r="J152" s="36">
        <f t="shared" si="47"/>
        <v>0</v>
      </c>
      <c r="K152" s="62">
        <f t="shared" si="40"/>
        <v>2172.9</v>
      </c>
      <c r="L152" s="36">
        <f t="shared" si="47"/>
        <v>0</v>
      </c>
      <c r="M152" s="62">
        <f t="shared" si="41"/>
        <v>2172.9</v>
      </c>
      <c r="N152" s="36">
        <f t="shared" si="47"/>
        <v>0</v>
      </c>
      <c r="O152" s="62">
        <f t="shared" si="42"/>
        <v>2172.9</v>
      </c>
      <c r="P152" s="36">
        <f t="shared" si="47"/>
        <v>0</v>
      </c>
      <c r="Q152" s="62">
        <f t="shared" si="43"/>
        <v>2172.9</v>
      </c>
      <c r="R152" s="36">
        <f t="shared" si="47"/>
        <v>0</v>
      </c>
      <c r="S152" s="62">
        <f t="shared" si="44"/>
        <v>2172.9</v>
      </c>
      <c r="T152" s="36">
        <f t="shared" si="47"/>
        <v>0</v>
      </c>
      <c r="U152" s="62">
        <f t="shared" si="46"/>
        <v>2172.9</v>
      </c>
    </row>
    <row r="153" spans="1:21" ht="30" customHeight="1" x14ac:dyDescent="0.3">
      <c r="A153" s="35" t="s">
        <v>87</v>
      </c>
      <c r="B153" s="60" t="s">
        <v>507</v>
      </c>
      <c r="C153" s="61" t="s">
        <v>92</v>
      </c>
      <c r="D153" s="61" t="s">
        <v>150</v>
      </c>
      <c r="E153" s="60" t="s">
        <v>659</v>
      </c>
      <c r="F153" s="61" t="s">
        <v>490</v>
      </c>
      <c r="G153" s="36">
        <f t="shared" si="47"/>
        <v>2172.9</v>
      </c>
      <c r="H153" s="36">
        <f t="shared" si="47"/>
        <v>0</v>
      </c>
      <c r="I153" s="62">
        <f t="shared" si="39"/>
        <v>2172.9</v>
      </c>
      <c r="J153" s="36">
        <f t="shared" si="47"/>
        <v>0</v>
      </c>
      <c r="K153" s="62">
        <f t="shared" si="40"/>
        <v>2172.9</v>
      </c>
      <c r="L153" s="36">
        <f t="shared" si="47"/>
        <v>0</v>
      </c>
      <c r="M153" s="62">
        <f t="shared" si="41"/>
        <v>2172.9</v>
      </c>
      <c r="N153" s="36">
        <f t="shared" si="47"/>
        <v>0</v>
      </c>
      <c r="O153" s="62">
        <f t="shared" si="42"/>
        <v>2172.9</v>
      </c>
      <c r="P153" s="36">
        <f t="shared" si="47"/>
        <v>0</v>
      </c>
      <c r="Q153" s="62">
        <f t="shared" si="43"/>
        <v>2172.9</v>
      </c>
      <c r="R153" s="36">
        <f t="shared" si="47"/>
        <v>0</v>
      </c>
      <c r="S153" s="62">
        <f t="shared" si="44"/>
        <v>2172.9</v>
      </c>
      <c r="T153" s="36">
        <f t="shared" si="47"/>
        <v>0</v>
      </c>
      <c r="U153" s="62">
        <f t="shared" si="46"/>
        <v>2172.9</v>
      </c>
    </row>
    <row r="154" spans="1:21" ht="46.15" customHeight="1" x14ac:dyDescent="0.3">
      <c r="A154" s="35" t="s">
        <v>88</v>
      </c>
      <c r="B154" s="60" t="s">
        <v>507</v>
      </c>
      <c r="C154" s="61" t="s">
        <v>92</v>
      </c>
      <c r="D154" s="61" t="s">
        <v>150</v>
      </c>
      <c r="E154" s="60" t="s">
        <v>659</v>
      </c>
      <c r="F154" s="61" t="s">
        <v>486</v>
      </c>
      <c r="G154" s="36">
        <v>2172.9</v>
      </c>
      <c r="H154" s="36"/>
      <c r="I154" s="62">
        <f t="shared" si="39"/>
        <v>2172.9</v>
      </c>
      <c r="J154" s="36"/>
      <c r="K154" s="62">
        <f t="shared" si="40"/>
        <v>2172.9</v>
      </c>
      <c r="L154" s="36"/>
      <c r="M154" s="62">
        <f t="shared" si="41"/>
        <v>2172.9</v>
      </c>
      <c r="N154" s="36"/>
      <c r="O154" s="62">
        <f t="shared" si="42"/>
        <v>2172.9</v>
      </c>
      <c r="P154" s="36"/>
      <c r="Q154" s="62">
        <f t="shared" si="43"/>
        <v>2172.9</v>
      </c>
      <c r="R154" s="36"/>
      <c r="S154" s="62">
        <f t="shared" si="44"/>
        <v>2172.9</v>
      </c>
      <c r="T154" s="36"/>
      <c r="U154" s="62">
        <f t="shared" si="46"/>
        <v>2172.9</v>
      </c>
    </row>
    <row r="155" spans="1:21" ht="30" x14ac:dyDescent="0.3">
      <c r="A155" s="35" t="s">
        <v>408</v>
      </c>
      <c r="B155" s="60">
        <v>522</v>
      </c>
      <c r="C155" s="61" t="s">
        <v>92</v>
      </c>
      <c r="D155" s="61">
        <v>12</v>
      </c>
      <c r="E155" s="60" t="s">
        <v>65</v>
      </c>
      <c r="F155" s="61" t="s">
        <v>66</v>
      </c>
      <c r="G155" s="36">
        <f>G156+G161+G171+G166</f>
        <v>3500</v>
      </c>
      <c r="H155" s="36">
        <f>H156+H161+H171+H166</f>
        <v>0</v>
      </c>
      <c r="I155" s="62">
        <f t="shared" si="39"/>
        <v>3500</v>
      </c>
      <c r="J155" s="36">
        <f>J156+J161+J171+J166</f>
        <v>0</v>
      </c>
      <c r="K155" s="62">
        <f t="shared" si="40"/>
        <v>3500</v>
      </c>
      <c r="L155" s="36">
        <f>L156+L161+L171+L166</f>
        <v>0</v>
      </c>
      <c r="M155" s="62">
        <f t="shared" si="41"/>
        <v>3500</v>
      </c>
      <c r="N155" s="36">
        <f>N156+N161+N171+N166</f>
        <v>-770.1</v>
      </c>
      <c r="O155" s="62">
        <f t="shared" si="42"/>
        <v>2729.9</v>
      </c>
      <c r="P155" s="36">
        <f>P156+P161+P171+P166</f>
        <v>200</v>
      </c>
      <c r="Q155" s="62">
        <f t="shared" si="43"/>
        <v>2929.9</v>
      </c>
      <c r="R155" s="36">
        <f>R156+R161+R171+R166</f>
        <v>-533.9</v>
      </c>
      <c r="S155" s="62">
        <f t="shared" si="44"/>
        <v>2396</v>
      </c>
      <c r="T155" s="36">
        <f>T156+T161+T171+T166</f>
        <v>0</v>
      </c>
      <c r="U155" s="62">
        <f t="shared" si="46"/>
        <v>2396</v>
      </c>
    </row>
    <row r="156" spans="1:21" ht="60" customHeight="1" x14ac:dyDescent="0.3">
      <c r="A156" s="35" t="s">
        <v>756</v>
      </c>
      <c r="B156" s="60">
        <v>522</v>
      </c>
      <c r="C156" s="61" t="s">
        <v>92</v>
      </c>
      <c r="D156" s="61">
        <v>12</v>
      </c>
      <c r="E156" s="61" t="s">
        <v>228</v>
      </c>
      <c r="F156" s="61" t="s">
        <v>66</v>
      </c>
      <c r="G156" s="36">
        <f t="shared" ref="G156:T159" si="48">G157</f>
        <v>600</v>
      </c>
      <c r="H156" s="36">
        <f t="shared" si="48"/>
        <v>0</v>
      </c>
      <c r="I156" s="62">
        <f t="shared" si="39"/>
        <v>600</v>
      </c>
      <c r="J156" s="36">
        <f t="shared" si="48"/>
        <v>0</v>
      </c>
      <c r="K156" s="62">
        <f t="shared" si="40"/>
        <v>600</v>
      </c>
      <c r="L156" s="36">
        <f t="shared" si="48"/>
        <v>0</v>
      </c>
      <c r="M156" s="62">
        <f t="shared" si="41"/>
        <v>600</v>
      </c>
      <c r="N156" s="36">
        <f t="shared" si="48"/>
        <v>100</v>
      </c>
      <c r="O156" s="62">
        <f t="shared" si="42"/>
        <v>700</v>
      </c>
      <c r="P156" s="36">
        <f t="shared" si="48"/>
        <v>250</v>
      </c>
      <c r="Q156" s="62">
        <f t="shared" si="43"/>
        <v>950</v>
      </c>
      <c r="R156" s="36">
        <f t="shared" si="48"/>
        <v>0</v>
      </c>
      <c r="S156" s="62">
        <f t="shared" si="44"/>
        <v>950</v>
      </c>
      <c r="T156" s="36">
        <f t="shared" si="48"/>
        <v>0</v>
      </c>
      <c r="U156" s="62">
        <f t="shared" si="46"/>
        <v>950</v>
      </c>
    </row>
    <row r="157" spans="1:21" ht="74.25" customHeight="1" x14ac:dyDescent="0.3">
      <c r="A157" s="35" t="s">
        <v>757</v>
      </c>
      <c r="B157" s="60">
        <v>522</v>
      </c>
      <c r="C157" s="61" t="s">
        <v>92</v>
      </c>
      <c r="D157" s="61">
        <v>12</v>
      </c>
      <c r="E157" s="61" t="s">
        <v>538</v>
      </c>
      <c r="F157" s="61" t="s">
        <v>66</v>
      </c>
      <c r="G157" s="36">
        <f t="shared" si="48"/>
        <v>600</v>
      </c>
      <c r="H157" s="36">
        <f t="shared" si="48"/>
        <v>0</v>
      </c>
      <c r="I157" s="62">
        <f t="shared" si="39"/>
        <v>600</v>
      </c>
      <c r="J157" s="36">
        <f t="shared" si="48"/>
        <v>0</v>
      </c>
      <c r="K157" s="62">
        <f t="shared" si="40"/>
        <v>600</v>
      </c>
      <c r="L157" s="36">
        <f t="shared" si="48"/>
        <v>0</v>
      </c>
      <c r="M157" s="62">
        <f t="shared" si="41"/>
        <v>600</v>
      </c>
      <c r="N157" s="36">
        <f t="shared" si="48"/>
        <v>100</v>
      </c>
      <c r="O157" s="62">
        <f t="shared" si="42"/>
        <v>700</v>
      </c>
      <c r="P157" s="36">
        <f t="shared" si="48"/>
        <v>250</v>
      </c>
      <c r="Q157" s="62">
        <f t="shared" si="43"/>
        <v>950</v>
      </c>
      <c r="R157" s="36">
        <f t="shared" si="48"/>
        <v>0</v>
      </c>
      <c r="S157" s="62">
        <f t="shared" si="44"/>
        <v>950</v>
      </c>
      <c r="T157" s="36">
        <f t="shared" si="48"/>
        <v>0</v>
      </c>
      <c r="U157" s="62">
        <f t="shared" si="46"/>
        <v>950</v>
      </c>
    </row>
    <row r="158" spans="1:21" ht="29.25" customHeight="1" x14ac:dyDescent="0.3">
      <c r="A158" s="35" t="s">
        <v>584</v>
      </c>
      <c r="B158" s="60">
        <v>522</v>
      </c>
      <c r="C158" s="61" t="s">
        <v>92</v>
      </c>
      <c r="D158" s="61">
        <v>12</v>
      </c>
      <c r="E158" s="61" t="s">
        <v>585</v>
      </c>
      <c r="F158" s="61" t="s">
        <v>66</v>
      </c>
      <c r="G158" s="36">
        <f t="shared" si="48"/>
        <v>600</v>
      </c>
      <c r="H158" s="36">
        <f t="shared" si="48"/>
        <v>0</v>
      </c>
      <c r="I158" s="62">
        <f t="shared" si="39"/>
        <v>600</v>
      </c>
      <c r="J158" s="36">
        <f t="shared" si="48"/>
        <v>0</v>
      </c>
      <c r="K158" s="62">
        <f t="shared" si="40"/>
        <v>600</v>
      </c>
      <c r="L158" s="36">
        <f t="shared" si="48"/>
        <v>0</v>
      </c>
      <c r="M158" s="62">
        <f t="shared" si="41"/>
        <v>600</v>
      </c>
      <c r="N158" s="36">
        <f t="shared" si="48"/>
        <v>100</v>
      </c>
      <c r="O158" s="62">
        <f t="shared" si="42"/>
        <v>700</v>
      </c>
      <c r="P158" s="36">
        <f t="shared" si="48"/>
        <v>250</v>
      </c>
      <c r="Q158" s="62">
        <f t="shared" si="43"/>
        <v>950</v>
      </c>
      <c r="R158" s="36">
        <f t="shared" si="48"/>
        <v>0</v>
      </c>
      <c r="S158" s="62">
        <f t="shared" si="44"/>
        <v>950</v>
      </c>
      <c r="T158" s="36">
        <f t="shared" si="48"/>
        <v>0</v>
      </c>
      <c r="U158" s="62">
        <f t="shared" si="46"/>
        <v>950</v>
      </c>
    </row>
    <row r="159" spans="1:21" ht="31.5" customHeight="1" x14ac:dyDescent="0.3">
      <c r="A159" s="35" t="s">
        <v>87</v>
      </c>
      <c r="B159" s="60">
        <v>522</v>
      </c>
      <c r="C159" s="61" t="s">
        <v>92</v>
      </c>
      <c r="D159" s="61">
        <v>12</v>
      </c>
      <c r="E159" s="61" t="s">
        <v>585</v>
      </c>
      <c r="F159" s="61" t="s">
        <v>490</v>
      </c>
      <c r="G159" s="36">
        <f t="shared" si="48"/>
        <v>600</v>
      </c>
      <c r="H159" s="36">
        <f t="shared" si="48"/>
        <v>0</v>
      </c>
      <c r="I159" s="62">
        <f t="shared" si="39"/>
        <v>600</v>
      </c>
      <c r="J159" s="36">
        <f t="shared" si="48"/>
        <v>0</v>
      </c>
      <c r="K159" s="62">
        <f t="shared" si="40"/>
        <v>600</v>
      </c>
      <c r="L159" s="36">
        <f t="shared" si="48"/>
        <v>0</v>
      </c>
      <c r="M159" s="62">
        <f t="shared" si="41"/>
        <v>600</v>
      </c>
      <c r="N159" s="36">
        <f t="shared" si="48"/>
        <v>100</v>
      </c>
      <c r="O159" s="62">
        <f t="shared" si="42"/>
        <v>700</v>
      </c>
      <c r="P159" s="36">
        <f t="shared" si="48"/>
        <v>250</v>
      </c>
      <c r="Q159" s="62">
        <f t="shared" si="43"/>
        <v>950</v>
      </c>
      <c r="R159" s="36">
        <f t="shared" si="48"/>
        <v>0</v>
      </c>
      <c r="S159" s="62">
        <f t="shared" si="44"/>
        <v>950</v>
      </c>
      <c r="T159" s="36">
        <f t="shared" si="48"/>
        <v>0</v>
      </c>
      <c r="U159" s="62">
        <f t="shared" si="46"/>
        <v>950</v>
      </c>
    </row>
    <row r="160" spans="1:21" ht="44.25" customHeight="1" x14ac:dyDescent="0.3">
      <c r="A160" s="35" t="s">
        <v>88</v>
      </c>
      <c r="B160" s="60">
        <v>522</v>
      </c>
      <c r="C160" s="61" t="s">
        <v>92</v>
      </c>
      <c r="D160" s="61">
        <v>12</v>
      </c>
      <c r="E160" s="61" t="s">
        <v>585</v>
      </c>
      <c r="F160" s="61" t="s">
        <v>486</v>
      </c>
      <c r="G160" s="36">
        <v>600</v>
      </c>
      <c r="H160" s="36"/>
      <c r="I160" s="62">
        <f t="shared" si="39"/>
        <v>600</v>
      </c>
      <c r="J160" s="36"/>
      <c r="K160" s="62">
        <f t="shared" si="40"/>
        <v>600</v>
      </c>
      <c r="L160" s="36"/>
      <c r="M160" s="62">
        <f t="shared" si="41"/>
        <v>600</v>
      </c>
      <c r="N160" s="36">
        <v>100</v>
      </c>
      <c r="O160" s="62">
        <f t="shared" si="42"/>
        <v>700</v>
      </c>
      <c r="P160" s="36">
        <v>250</v>
      </c>
      <c r="Q160" s="62">
        <f t="shared" si="43"/>
        <v>950</v>
      </c>
      <c r="R160" s="36"/>
      <c r="S160" s="62">
        <f t="shared" si="44"/>
        <v>950</v>
      </c>
      <c r="T160" s="36"/>
      <c r="U160" s="62">
        <f t="shared" si="46"/>
        <v>950</v>
      </c>
    </row>
    <row r="161" spans="1:21" ht="75.75" customHeight="1" x14ac:dyDescent="0.3">
      <c r="A161" s="35" t="s">
        <v>755</v>
      </c>
      <c r="B161" s="60">
        <v>522</v>
      </c>
      <c r="C161" s="61" t="s">
        <v>92</v>
      </c>
      <c r="D161" s="61">
        <v>12</v>
      </c>
      <c r="E161" s="61" t="s">
        <v>586</v>
      </c>
      <c r="F161" s="61" t="s">
        <v>66</v>
      </c>
      <c r="G161" s="36">
        <f t="shared" ref="G161:T164" si="49">G162</f>
        <v>600</v>
      </c>
      <c r="H161" s="36">
        <f t="shared" si="49"/>
        <v>0</v>
      </c>
      <c r="I161" s="62">
        <f t="shared" si="39"/>
        <v>600</v>
      </c>
      <c r="J161" s="36">
        <f t="shared" si="49"/>
        <v>0</v>
      </c>
      <c r="K161" s="62">
        <f t="shared" si="40"/>
        <v>600</v>
      </c>
      <c r="L161" s="36">
        <f t="shared" si="49"/>
        <v>0</v>
      </c>
      <c r="M161" s="62">
        <f t="shared" si="41"/>
        <v>600</v>
      </c>
      <c r="N161" s="36">
        <f t="shared" si="49"/>
        <v>0</v>
      </c>
      <c r="O161" s="62">
        <f t="shared" si="42"/>
        <v>600</v>
      </c>
      <c r="P161" s="36">
        <f t="shared" si="49"/>
        <v>0</v>
      </c>
      <c r="Q161" s="62">
        <f t="shared" si="43"/>
        <v>600</v>
      </c>
      <c r="R161" s="36">
        <f t="shared" si="49"/>
        <v>0</v>
      </c>
      <c r="S161" s="62">
        <f t="shared" si="44"/>
        <v>600</v>
      </c>
      <c r="T161" s="36">
        <f t="shared" si="49"/>
        <v>0</v>
      </c>
      <c r="U161" s="62">
        <f t="shared" si="46"/>
        <v>600</v>
      </c>
    </row>
    <row r="162" spans="1:21" ht="120" customHeight="1" x14ac:dyDescent="0.3">
      <c r="A162" s="35" t="s">
        <v>758</v>
      </c>
      <c r="B162" s="60">
        <v>522</v>
      </c>
      <c r="C162" s="61" t="s">
        <v>92</v>
      </c>
      <c r="D162" s="61">
        <v>12</v>
      </c>
      <c r="E162" s="61" t="s">
        <v>588</v>
      </c>
      <c r="F162" s="61" t="s">
        <v>66</v>
      </c>
      <c r="G162" s="36">
        <f t="shared" si="49"/>
        <v>600</v>
      </c>
      <c r="H162" s="36">
        <f t="shared" si="49"/>
        <v>0</v>
      </c>
      <c r="I162" s="62">
        <f t="shared" si="39"/>
        <v>600</v>
      </c>
      <c r="J162" s="36">
        <f t="shared" si="49"/>
        <v>0</v>
      </c>
      <c r="K162" s="62">
        <f t="shared" si="40"/>
        <v>600</v>
      </c>
      <c r="L162" s="36">
        <f t="shared" si="49"/>
        <v>0</v>
      </c>
      <c r="M162" s="62">
        <f t="shared" si="41"/>
        <v>600</v>
      </c>
      <c r="N162" s="36">
        <f t="shared" si="49"/>
        <v>0</v>
      </c>
      <c r="O162" s="62">
        <f t="shared" si="42"/>
        <v>600</v>
      </c>
      <c r="P162" s="36">
        <f t="shared" si="49"/>
        <v>0</v>
      </c>
      <c r="Q162" s="62">
        <f t="shared" si="43"/>
        <v>600</v>
      </c>
      <c r="R162" s="36">
        <f t="shared" si="49"/>
        <v>0</v>
      </c>
      <c r="S162" s="62">
        <f t="shared" si="44"/>
        <v>600</v>
      </c>
      <c r="T162" s="36">
        <f t="shared" si="49"/>
        <v>0</v>
      </c>
      <c r="U162" s="62">
        <f t="shared" si="46"/>
        <v>600</v>
      </c>
    </row>
    <row r="163" spans="1:21" ht="46.5" customHeight="1" x14ac:dyDescent="0.3">
      <c r="A163" s="35" t="s">
        <v>589</v>
      </c>
      <c r="B163" s="60">
        <v>522</v>
      </c>
      <c r="C163" s="61" t="s">
        <v>92</v>
      </c>
      <c r="D163" s="61">
        <v>12</v>
      </c>
      <c r="E163" s="61" t="s">
        <v>587</v>
      </c>
      <c r="F163" s="61" t="s">
        <v>590</v>
      </c>
      <c r="G163" s="36">
        <f t="shared" si="49"/>
        <v>600</v>
      </c>
      <c r="H163" s="36">
        <f t="shared" si="49"/>
        <v>0</v>
      </c>
      <c r="I163" s="62">
        <f t="shared" si="39"/>
        <v>600</v>
      </c>
      <c r="J163" s="36">
        <f t="shared" si="49"/>
        <v>0</v>
      </c>
      <c r="K163" s="62">
        <f t="shared" si="40"/>
        <v>600</v>
      </c>
      <c r="L163" s="36">
        <f t="shared" si="49"/>
        <v>0</v>
      </c>
      <c r="M163" s="62">
        <f t="shared" si="41"/>
        <v>600</v>
      </c>
      <c r="N163" s="36">
        <f t="shared" si="49"/>
        <v>0</v>
      </c>
      <c r="O163" s="62">
        <f t="shared" si="42"/>
        <v>600</v>
      </c>
      <c r="P163" s="36">
        <f t="shared" si="49"/>
        <v>0</v>
      </c>
      <c r="Q163" s="62">
        <f t="shared" si="43"/>
        <v>600</v>
      </c>
      <c r="R163" s="36">
        <f t="shared" si="49"/>
        <v>0</v>
      </c>
      <c r="S163" s="62">
        <f t="shared" si="44"/>
        <v>600</v>
      </c>
      <c r="T163" s="36">
        <f t="shared" si="49"/>
        <v>0</v>
      </c>
      <c r="U163" s="62">
        <f t="shared" si="46"/>
        <v>600</v>
      </c>
    </row>
    <row r="164" spans="1:21" ht="31.5" customHeight="1" x14ac:dyDescent="0.3">
      <c r="A164" s="35" t="s">
        <v>580</v>
      </c>
      <c r="B164" s="60">
        <v>522</v>
      </c>
      <c r="C164" s="61" t="s">
        <v>92</v>
      </c>
      <c r="D164" s="61">
        <v>12</v>
      </c>
      <c r="E164" s="61" t="s">
        <v>587</v>
      </c>
      <c r="F164" s="61" t="s">
        <v>490</v>
      </c>
      <c r="G164" s="36">
        <f t="shared" si="49"/>
        <v>600</v>
      </c>
      <c r="H164" s="36">
        <f t="shared" si="49"/>
        <v>0</v>
      </c>
      <c r="I164" s="62">
        <f t="shared" si="39"/>
        <v>600</v>
      </c>
      <c r="J164" s="36">
        <f t="shared" si="49"/>
        <v>0</v>
      </c>
      <c r="K164" s="62">
        <f t="shared" si="40"/>
        <v>600</v>
      </c>
      <c r="L164" s="36">
        <f t="shared" si="49"/>
        <v>0</v>
      </c>
      <c r="M164" s="62">
        <f t="shared" si="41"/>
        <v>600</v>
      </c>
      <c r="N164" s="36">
        <f t="shared" si="49"/>
        <v>0</v>
      </c>
      <c r="O164" s="62">
        <f t="shared" si="42"/>
        <v>600</v>
      </c>
      <c r="P164" s="36">
        <f t="shared" si="49"/>
        <v>0</v>
      </c>
      <c r="Q164" s="62">
        <f t="shared" si="43"/>
        <v>600</v>
      </c>
      <c r="R164" s="36">
        <f t="shared" si="49"/>
        <v>0</v>
      </c>
      <c r="S164" s="62">
        <f t="shared" si="44"/>
        <v>600</v>
      </c>
      <c r="T164" s="36">
        <f t="shared" si="49"/>
        <v>0</v>
      </c>
      <c r="U164" s="62">
        <f t="shared" si="46"/>
        <v>600</v>
      </c>
    </row>
    <row r="165" spans="1:21" ht="45" customHeight="1" x14ac:dyDescent="0.3">
      <c r="A165" s="35" t="s">
        <v>88</v>
      </c>
      <c r="B165" s="60">
        <v>522</v>
      </c>
      <c r="C165" s="61" t="s">
        <v>92</v>
      </c>
      <c r="D165" s="61">
        <v>12</v>
      </c>
      <c r="E165" s="61" t="s">
        <v>587</v>
      </c>
      <c r="F165" s="61" t="s">
        <v>486</v>
      </c>
      <c r="G165" s="36">
        <v>600</v>
      </c>
      <c r="H165" s="36"/>
      <c r="I165" s="62">
        <f t="shared" si="39"/>
        <v>600</v>
      </c>
      <c r="J165" s="36"/>
      <c r="K165" s="62">
        <f t="shared" si="40"/>
        <v>600</v>
      </c>
      <c r="L165" s="36"/>
      <c r="M165" s="62">
        <f t="shared" si="41"/>
        <v>600</v>
      </c>
      <c r="N165" s="36"/>
      <c r="O165" s="62">
        <f t="shared" si="42"/>
        <v>600</v>
      </c>
      <c r="P165" s="36"/>
      <c r="Q165" s="62">
        <f t="shared" si="43"/>
        <v>600</v>
      </c>
      <c r="R165" s="36"/>
      <c r="S165" s="62">
        <f t="shared" si="44"/>
        <v>600</v>
      </c>
      <c r="T165" s="36"/>
      <c r="U165" s="62">
        <f t="shared" si="46"/>
        <v>600</v>
      </c>
    </row>
    <row r="166" spans="1:21" ht="75" customHeight="1" x14ac:dyDescent="0.3">
      <c r="A166" s="64" t="s">
        <v>878</v>
      </c>
      <c r="B166" s="60" t="s">
        <v>507</v>
      </c>
      <c r="C166" s="61" t="s">
        <v>92</v>
      </c>
      <c r="D166" s="61" t="s">
        <v>205</v>
      </c>
      <c r="E166" s="61" t="s">
        <v>881</v>
      </c>
      <c r="F166" s="61" t="s">
        <v>66</v>
      </c>
      <c r="G166" s="36">
        <f t="shared" ref="G166:T169" si="50">G167</f>
        <v>1000</v>
      </c>
      <c r="H166" s="36">
        <f t="shared" si="50"/>
        <v>0</v>
      </c>
      <c r="I166" s="62">
        <f t="shared" si="39"/>
        <v>1000</v>
      </c>
      <c r="J166" s="36">
        <f t="shared" si="50"/>
        <v>0</v>
      </c>
      <c r="K166" s="62">
        <f t="shared" si="40"/>
        <v>1000</v>
      </c>
      <c r="L166" s="36">
        <f t="shared" si="50"/>
        <v>0</v>
      </c>
      <c r="M166" s="62">
        <f t="shared" si="41"/>
        <v>1000</v>
      </c>
      <c r="N166" s="36">
        <f t="shared" si="50"/>
        <v>-340</v>
      </c>
      <c r="O166" s="62">
        <f t="shared" si="42"/>
        <v>660</v>
      </c>
      <c r="P166" s="36">
        <f t="shared" si="50"/>
        <v>0</v>
      </c>
      <c r="Q166" s="62">
        <f t="shared" si="43"/>
        <v>660</v>
      </c>
      <c r="R166" s="36">
        <f t="shared" si="50"/>
        <v>0</v>
      </c>
      <c r="S166" s="62">
        <f t="shared" si="44"/>
        <v>660</v>
      </c>
      <c r="T166" s="36">
        <f t="shared" si="50"/>
        <v>0</v>
      </c>
      <c r="U166" s="62">
        <f t="shared" si="46"/>
        <v>660</v>
      </c>
    </row>
    <row r="167" spans="1:21" ht="105.75" customHeight="1" x14ac:dyDescent="0.3">
      <c r="A167" s="64" t="s">
        <v>879</v>
      </c>
      <c r="B167" s="60" t="s">
        <v>507</v>
      </c>
      <c r="C167" s="61" t="s">
        <v>92</v>
      </c>
      <c r="D167" s="61" t="s">
        <v>205</v>
      </c>
      <c r="E167" s="61" t="s">
        <v>882</v>
      </c>
      <c r="F167" s="61" t="s">
        <v>66</v>
      </c>
      <c r="G167" s="36">
        <f t="shared" si="50"/>
        <v>1000</v>
      </c>
      <c r="H167" s="36">
        <f t="shared" si="50"/>
        <v>0</v>
      </c>
      <c r="I167" s="62">
        <f t="shared" si="39"/>
        <v>1000</v>
      </c>
      <c r="J167" s="36">
        <f t="shared" si="50"/>
        <v>0</v>
      </c>
      <c r="K167" s="62">
        <f t="shared" si="40"/>
        <v>1000</v>
      </c>
      <c r="L167" s="36">
        <f t="shared" si="50"/>
        <v>0</v>
      </c>
      <c r="M167" s="62">
        <f t="shared" si="41"/>
        <v>1000</v>
      </c>
      <c r="N167" s="36">
        <f t="shared" si="50"/>
        <v>-340</v>
      </c>
      <c r="O167" s="62">
        <f t="shared" si="42"/>
        <v>660</v>
      </c>
      <c r="P167" s="36">
        <f t="shared" si="50"/>
        <v>0</v>
      </c>
      <c r="Q167" s="62">
        <f t="shared" si="43"/>
        <v>660</v>
      </c>
      <c r="R167" s="36">
        <f t="shared" si="50"/>
        <v>0</v>
      </c>
      <c r="S167" s="62">
        <f t="shared" si="44"/>
        <v>660</v>
      </c>
      <c r="T167" s="36">
        <f t="shared" si="50"/>
        <v>0</v>
      </c>
      <c r="U167" s="62">
        <f t="shared" si="46"/>
        <v>660</v>
      </c>
    </row>
    <row r="168" spans="1:21" ht="92.25" customHeight="1" x14ac:dyDescent="0.3">
      <c r="A168" s="64" t="s">
        <v>880</v>
      </c>
      <c r="B168" s="60" t="s">
        <v>507</v>
      </c>
      <c r="C168" s="61" t="s">
        <v>92</v>
      </c>
      <c r="D168" s="61" t="s">
        <v>205</v>
      </c>
      <c r="E168" s="61" t="s">
        <v>883</v>
      </c>
      <c r="F168" s="61" t="s">
        <v>66</v>
      </c>
      <c r="G168" s="36">
        <f t="shared" si="50"/>
        <v>1000</v>
      </c>
      <c r="H168" s="36">
        <f t="shared" si="50"/>
        <v>0</v>
      </c>
      <c r="I168" s="62">
        <f t="shared" si="39"/>
        <v>1000</v>
      </c>
      <c r="J168" s="36">
        <f t="shared" si="50"/>
        <v>0</v>
      </c>
      <c r="K168" s="62">
        <f t="shared" si="40"/>
        <v>1000</v>
      </c>
      <c r="L168" s="36">
        <f t="shared" si="50"/>
        <v>0</v>
      </c>
      <c r="M168" s="62">
        <f t="shared" si="41"/>
        <v>1000</v>
      </c>
      <c r="N168" s="36">
        <f t="shared" si="50"/>
        <v>-340</v>
      </c>
      <c r="O168" s="62">
        <f t="shared" si="42"/>
        <v>660</v>
      </c>
      <c r="P168" s="36">
        <f t="shared" si="50"/>
        <v>0</v>
      </c>
      <c r="Q168" s="62">
        <f t="shared" si="43"/>
        <v>660</v>
      </c>
      <c r="R168" s="36">
        <f t="shared" si="50"/>
        <v>0</v>
      </c>
      <c r="S168" s="62">
        <f t="shared" si="44"/>
        <v>660</v>
      </c>
      <c r="T168" s="36">
        <f t="shared" si="50"/>
        <v>0</v>
      </c>
      <c r="U168" s="62">
        <f t="shared" si="46"/>
        <v>660</v>
      </c>
    </row>
    <row r="169" spans="1:21" ht="21.6" customHeight="1" x14ac:dyDescent="0.3">
      <c r="A169" s="35" t="s">
        <v>89</v>
      </c>
      <c r="B169" s="60" t="s">
        <v>507</v>
      </c>
      <c r="C169" s="61" t="s">
        <v>92</v>
      </c>
      <c r="D169" s="61" t="s">
        <v>205</v>
      </c>
      <c r="E169" s="61" t="s">
        <v>883</v>
      </c>
      <c r="F169" s="61" t="s">
        <v>495</v>
      </c>
      <c r="G169" s="36">
        <f t="shared" si="50"/>
        <v>1000</v>
      </c>
      <c r="H169" s="36">
        <f t="shared" si="50"/>
        <v>0</v>
      </c>
      <c r="I169" s="62">
        <f t="shared" si="39"/>
        <v>1000</v>
      </c>
      <c r="J169" s="36">
        <f t="shared" si="50"/>
        <v>0</v>
      </c>
      <c r="K169" s="62">
        <f t="shared" si="40"/>
        <v>1000</v>
      </c>
      <c r="L169" s="36">
        <f t="shared" si="50"/>
        <v>0</v>
      </c>
      <c r="M169" s="62">
        <f t="shared" si="41"/>
        <v>1000</v>
      </c>
      <c r="N169" s="36">
        <f t="shared" si="50"/>
        <v>-340</v>
      </c>
      <c r="O169" s="62">
        <f t="shared" si="42"/>
        <v>660</v>
      </c>
      <c r="P169" s="36">
        <f t="shared" si="50"/>
        <v>0</v>
      </c>
      <c r="Q169" s="62">
        <f t="shared" si="43"/>
        <v>660</v>
      </c>
      <c r="R169" s="36">
        <f t="shared" si="50"/>
        <v>0</v>
      </c>
      <c r="S169" s="62">
        <f t="shared" si="44"/>
        <v>660</v>
      </c>
      <c r="T169" s="36">
        <f t="shared" si="50"/>
        <v>0</v>
      </c>
      <c r="U169" s="62">
        <f t="shared" si="46"/>
        <v>660</v>
      </c>
    </row>
    <row r="170" spans="1:21" ht="60" customHeight="1" x14ac:dyDescent="0.3">
      <c r="A170" s="35" t="s">
        <v>194</v>
      </c>
      <c r="B170" s="60" t="s">
        <v>507</v>
      </c>
      <c r="C170" s="61" t="s">
        <v>92</v>
      </c>
      <c r="D170" s="61" t="s">
        <v>205</v>
      </c>
      <c r="E170" s="61" t="s">
        <v>883</v>
      </c>
      <c r="F170" s="61" t="s">
        <v>496</v>
      </c>
      <c r="G170" s="36">
        <v>1000</v>
      </c>
      <c r="H170" s="36"/>
      <c r="I170" s="62">
        <f t="shared" si="39"/>
        <v>1000</v>
      </c>
      <c r="J170" s="36"/>
      <c r="K170" s="62">
        <f t="shared" si="40"/>
        <v>1000</v>
      </c>
      <c r="L170" s="36"/>
      <c r="M170" s="62">
        <f t="shared" si="41"/>
        <v>1000</v>
      </c>
      <c r="N170" s="36">
        <v>-340</v>
      </c>
      <c r="O170" s="62">
        <f t="shared" si="42"/>
        <v>660</v>
      </c>
      <c r="P170" s="36">
        <v>0</v>
      </c>
      <c r="Q170" s="62">
        <f t="shared" si="43"/>
        <v>660</v>
      </c>
      <c r="R170" s="36"/>
      <c r="S170" s="62">
        <f t="shared" si="44"/>
        <v>660</v>
      </c>
      <c r="T170" s="36"/>
      <c r="U170" s="62">
        <f t="shared" si="46"/>
        <v>660</v>
      </c>
    </row>
    <row r="171" spans="1:21" ht="24" customHeight="1" x14ac:dyDescent="0.3">
      <c r="A171" s="35" t="s">
        <v>113</v>
      </c>
      <c r="B171" s="60">
        <v>522</v>
      </c>
      <c r="C171" s="61" t="s">
        <v>92</v>
      </c>
      <c r="D171" s="61">
        <v>12</v>
      </c>
      <c r="E171" s="61" t="s">
        <v>114</v>
      </c>
      <c r="F171" s="61" t="s">
        <v>66</v>
      </c>
      <c r="G171" s="36">
        <f>G172+G175</f>
        <v>1300</v>
      </c>
      <c r="H171" s="36">
        <f>H172+H175</f>
        <v>0</v>
      </c>
      <c r="I171" s="62">
        <f t="shared" si="39"/>
        <v>1300</v>
      </c>
      <c r="J171" s="36">
        <f>J172+J175</f>
        <v>0</v>
      </c>
      <c r="K171" s="62">
        <f t="shared" si="40"/>
        <v>1300</v>
      </c>
      <c r="L171" s="36">
        <f>L172+L175</f>
        <v>0</v>
      </c>
      <c r="M171" s="62">
        <f t="shared" si="41"/>
        <v>1300</v>
      </c>
      <c r="N171" s="36">
        <f>N172+N175</f>
        <v>-530.1</v>
      </c>
      <c r="O171" s="62">
        <f t="shared" si="42"/>
        <v>769.9</v>
      </c>
      <c r="P171" s="36">
        <f>P172+P175</f>
        <v>-50</v>
      </c>
      <c r="Q171" s="62">
        <f t="shared" si="43"/>
        <v>719.9</v>
      </c>
      <c r="R171" s="36">
        <f>R172+R175</f>
        <v>-533.9</v>
      </c>
      <c r="S171" s="62">
        <f t="shared" si="44"/>
        <v>186</v>
      </c>
      <c r="T171" s="36">
        <f>T172+T175</f>
        <v>0</v>
      </c>
      <c r="U171" s="62">
        <f t="shared" si="46"/>
        <v>186</v>
      </c>
    </row>
    <row r="172" spans="1:21" ht="33.6" customHeight="1" x14ac:dyDescent="0.3">
      <c r="A172" s="35" t="s">
        <v>791</v>
      </c>
      <c r="B172" s="60" t="s">
        <v>507</v>
      </c>
      <c r="C172" s="61" t="s">
        <v>92</v>
      </c>
      <c r="D172" s="61" t="s">
        <v>205</v>
      </c>
      <c r="E172" s="61" t="s">
        <v>792</v>
      </c>
      <c r="F172" s="61" t="s">
        <v>66</v>
      </c>
      <c r="G172" s="36">
        <f t="shared" ref="G172:T173" si="51">G173</f>
        <v>300</v>
      </c>
      <c r="H172" s="36">
        <f t="shared" si="51"/>
        <v>0</v>
      </c>
      <c r="I172" s="62">
        <f t="shared" si="39"/>
        <v>300</v>
      </c>
      <c r="J172" s="36">
        <f t="shared" si="51"/>
        <v>0</v>
      </c>
      <c r="K172" s="62">
        <f t="shared" si="40"/>
        <v>300</v>
      </c>
      <c r="L172" s="36">
        <f t="shared" si="51"/>
        <v>0</v>
      </c>
      <c r="M172" s="62">
        <f t="shared" si="41"/>
        <v>300</v>
      </c>
      <c r="N172" s="36">
        <f t="shared" si="51"/>
        <v>-114</v>
      </c>
      <c r="O172" s="62">
        <f t="shared" si="42"/>
        <v>186</v>
      </c>
      <c r="P172" s="36">
        <f t="shared" si="51"/>
        <v>0</v>
      </c>
      <c r="Q172" s="62">
        <f t="shared" si="43"/>
        <v>186</v>
      </c>
      <c r="R172" s="36">
        <f t="shared" si="51"/>
        <v>0</v>
      </c>
      <c r="S172" s="62">
        <f t="shared" si="44"/>
        <v>186</v>
      </c>
      <c r="T172" s="36">
        <f t="shared" si="51"/>
        <v>0</v>
      </c>
      <c r="U172" s="62">
        <f t="shared" si="46"/>
        <v>186</v>
      </c>
    </row>
    <row r="173" spans="1:21" ht="30" customHeight="1" x14ac:dyDescent="0.3">
      <c r="A173" s="35" t="s">
        <v>580</v>
      </c>
      <c r="B173" s="60" t="s">
        <v>507</v>
      </c>
      <c r="C173" s="61" t="s">
        <v>92</v>
      </c>
      <c r="D173" s="61" t="s">
        <v>205</v>
      </c>
      <c r="E173" s="61" t="s">
        <v>792</v>
      </c>
      <c r="F173" s="61" t="s">
        <v>66</v>
      </c>
      <c r="G173" s="36">
        <f t="shared" si="51"/>
        <v>300</v>
      </c>
      <c r="H173" s="36">
        <f t="shared" si="51"/>
        <v>0</v>
      </c>
      <c r="I173" s="62">
        <f t="shared" si="39"/>
        <v>300</v>
      </c>
      <c r="J173" s="36">
        <f t="shared" si="51"/>
        <v>0</v>
      </c>
      <c r="K173" s="62">
        <f t="shared" si="40"/>
        <v>300</v>
      </c>
      <c r="L173" s="36">
        <f t="shared" si="51"/>
        <v>0</v>
      </c>
      <c r="M173" s="62">
        <f t="shared" si="41"/>
        <v>300</v>
      </c>
      <c r="N173" s="36">
        <f t="shared" si="51"/>
        <v>-114</v>
      </c>
      <c r="O173" s="62">
        <f t="shared" si="42"/>
        <v>186</v>
      </c>
      <c r="P173" s="36">
        <f t="shared" si="51"/>
        <v>0</v>
      </c>
      <c r="Q173" s="62">
        <f t="shared" si="43"/>
        <v>186</v>
      </c>
      <c r="R173" s="36">
        <f t="shared" si="51"/>
        <v>0</v>
      </c>
      <c r="S173" s="62">
        <f t="shared" si="44"/>
        <v>186</v>
      </c>
      <c r="T173" s="36">
        <f t="shared" si="51"/>
        <v>0</v>
      </c>
      <c r="U173" s="62">
        <f t="shared" si="46"/>
        <v>186</v>
      </c>
    </row>
    <row r="174" spans="1:21" ht="40.9" customHeight="1" x14ac:dyDescent="0.3">
      <c r="A174" s="35" t="s">
        <v>88</v>
      </c>
      <c r="B174" s="60" t="s">
        <v>507</v>
      </c>
      <c r="C174" s="61" t="s">
        <v>92</v>
      </c>
      <c r="D174" s="61" t="s">
        <v>205</v>
      </c>
      <c r="E174" s="61" t="s">
        <v>792</v>
      </c>
      <c r="F174" s="61" t="s">
        <v>486</v>
      </c>
      <c r="G174" s="36">
        <v>300</v>
      </c>
      <c r="H174" s="36"/>
      <c r="I174" s="62">
        <f t="shared" si="39"/>
        <v>300</v>
      </c>
      <c r="J174" s="36"/>
      <c r="K174" s="62">
        <f t="shared" si="40"/>
        <v>300</v>
      </c>
      <c r="L174" s="36"/>
      <c r="M174" s="62">
        <f t="shared" si="41"/>
        <v>300</v>
      </c>
      <c r="N174" s="36">
        <v>-114</v>
      </c>
      <c r="O174" s="62">
        <f t="shared" si="42"/>
        <v>186</v>
      </c>
      <c r="P174" s="36">
        <v>0</v>
      </c>
      <c r="Q174" s="62">
        <f t="shared" si="43"/>
        <v>186</v>
      </c>
      <c r="R174" s="36"/>
      <c r="S174" s="62">
        <f t="shared" si="44"/>
        <v>186</v>
      </c>
      <c r="T174" s="36"/>
      <c r="U174" s="62">
        <f t="shared" si="46"/>
        <v>186</v>
      </c>
    </row>
    <row r="175" spans="1:21" ht="122.25" customHeight="1" x14ac:dyDescent="0.3">
      <c r="A175" s="35" t="s">
        <v>793</v>
      </c>
      <c r="B175" s="60" t="s">
        <v>507</v>
      </c>
      <c r="C175" s="61" t="s">
        <v>92</v>
      </c>
      <c r="D175" s="61" t="s">
        <v>205</v>
      </c>
      <c r="E175" s="61" t="s">
        <v>794</v>
      </c>
      <c r="F175" s="61" t="s">
        <v>66</v>
      </c>
      <c r="G175" s="36">
        <f t="shared" ref="G175:T176" si="52">G176</f>
        <v>1000</v>
      </c>
      <c r="H175" s="36">
        <f t="shared" si="52"/>
        <v>0</v>
      </c>
      <c r="I175" s="62">
        <f t="shared" si="39"/>
        <v>1000</v>
      </c>
      <c r="J175" s="36">
        <f t="shared" si="52"/>
        <v>0</v>
      </c>
      <c r="K175" s="62">
        <f t="shared" si="40"/>
        <v>1000</v>
      </c>
      <c r="L175" s="36">
        <f t="shared" si="52"/>
        <v>0</v>
      </c>
      <c r="M175" s="62">
        <f t="shared" si="41"/>
        <v>1000</v>
      </c>
      <c r="N175" s="36">
        <f t="shared" si="52"/>
        <v>-416.1</v>
      </c>
      <c r="O175" s="62">
        <f t="shared" si="42"/>
        <v>583.9</v>
      </c>
      <c r="P175" s="36">
        <f t="shared" si="52"/>
        <v>-50</v>
      </c>
      <c r="Q175" s="62">
        <f t="shared" si="43"/>
        <v>533.9</v>
      </c>
      <c r="R175" s="36">
        <f t="shared" si="52"/>
        <v>-533.9</v>
      </c>
      <c r="S175" s="62">
        <f t="shared" si="44"/>
        <v>0</v>
      </c>
      <c r="T175" s="36">
        <f t="shared" si="52"/>
        <v>0</v>
      </c>
      <c r="U175" s="62">
        <f t="shared" si="46"/>
        <v>0</v>
      </c>
    </row>
    <row r="176" spans="1:21" ht="28.5" customHeight="1" x14ac:dyDescent="0.3">
      <c r="A176" s="35" t="s">
        <v>580</v>
      </c>
      <c r="B176" s="60" t="s">
        <v>507</v>
      </c>
      <c r="C176" s="61" t="s">
        <v>92</v>
      </c>
      <c r="D176" s="61" t="s">
        <v>205</v>
      </c>
      <c r="E176" s="61" t="s">
        <v>794</v>
      </c>
      <c r="F176" s="61" t="s">
        <v>66</v>
      </c>
      <c r="G176" s="36">
        <f t="shared" si="52"/>
        <v>1000</v>
      </c>
      <c r="H176" s="36">
        <f t="shared" si="52"/>
        <v>0</v>
      </c>
      <c r="I176" s="62">
        <f t="shared" si="39"/>
        <v>1000</v>
      </c>
      <c r="J176" s="36">
        <f t="shared" si="52"/>
        <v>0</v>
      </c>
      <c r="K176" s="62">
        <f t="shared" si="40"/>
        <v>1000</v>
      </c>
      <c r="L176" s="36">
        <f t="shared" si="52"/>
        <v>0</v>
      </c>
      <c r="M176" s="62">
        <f t="shared" si="41"/>
        <v>1000</v>
      </c>
      <c r="N176" s="36">
        <f t="shared" si="52"/>
        <v>-416.1</v>
      </c>
      <c r="O176" s="62">
        <f t="shared" si="42"/>
        <v>583.9</v>
      </c>
      <c r="P176" s="36">
        <f t="shared" si="52"/>
        <v>-50</v>
      </c>
      <c r="Q176" s="62">
        <f t="shared" si="43"/>
        <v>533.9</v>
      </c>
      <c r="R176" s="36">
        <f t="shared" si="52"/>
        <v>-533.9</v>
      </c>
      <c r="S176" s="62">
        <f t="shared" si="44"/>
        <v>0</v>
      </c>
      <c r="T176" s="36">
        <f t="shared" si="52"/>
        <v>0</v>
      </c>
      <c r="U176" s="62">
        <f t="shared" si="46"/>
        <v>0</v>
      </c>
    </row>
    <row r="177" spans="1:21" ht="44.45" customHeight="1" x14ac:dyDescent="0.3">
      <c r="A177" s="35" t="s">
        <v>88</v>
      </c>
      <c r="B177" s="60" t="s">
        <v>507</v>
      </c>
      <c r="C177" s="61" t="s">
        <v>92</v>
      </c>
      <c r="D177" s="61" t="s">
        <v>205</v>
      </c>
      <c r="E177" s="61" t="s">
        <v>794</v>
      </c>
      <c r="F177" s="61" t="s">
        <v>486</v>
      </c>
      <c r="G177" s="36">
        <v>1000</v>
      </c>
      <c r="H177" s="36"/>
      <c r="I177" s="62">
        <f t="shared" si="39"/>
        <v>1000</v>
      </c>
      <c r="J177" s="36"/>
      <c r="K177" s="62">
        <f t="shared" si="40"/>
        <v>1000</v>
      </c>
      <c r="L177" s="36"/>
      <c r="M177" s="62">
        <f t="shared" si="41"/>
        <v>1000</v>
      </c>
      <c r="N177" s="36">
        <v>-416.1</v>
      </c>
      <c r="O177" s="62">
        <f t="shared" si="42"/>
        <v>583.9</v>
      </c>
      <c r="P177" s="36">
        <v>-50</v>
      </c>
      <c r="Q177" s="62">
        <f t="shared" si="43"/>
        <v>533.9</v>
      </c>
      <c r="R177" s="36">
        <v>-533.9</v>
      </c>
      <c r="S177" s="62">
        <f t="shared" si="44"/>
        <v>0</v>
      </c>
      <c r="T177" s="36"/>
      <c r="U177" s="62">
        <f t="shared" si="46"/>
        <v>0</v>
      </c>
    </row>
    <row r="178" spans="1:21" ht="20.45" customHeight="1" x14ac:dyDescent="0.3">
      <c r="A178" s="33" t="s">
        <v>218</v>
      </c>
      <c r="B178" s="57">
        <v>522</v>
      </c>
      <c r="C178" s="59" t="s">
        <v>219</v>
      </c>
      <c r="D178" s="59" t="s">
        <v>64</v>
      </c>
      <c r="E178" s="59" t="s">
        <v>65</v>
      </c>
      <c r="F178" s="59" t="s">
        <v>66</v>
      </c>
      <c r="G178" s="31">
        <f>G200+G179+G206</f>
        <v>6050</v>
      </c>
      <c r="H178" s="31">
        <f>H200+H179+H206</f>
        <v>7628.7999999999993</v>
      </c>
      <c r="I178" s="58">
        <f t="shared" si="39"/>
        <v>13678.8</v>
      </c>
      <c r="J178" s="31">
        <f>J200+J179+J206</f>
        <v>0</v>
      </c>
      <c r="K178" s="58">
        <f t="shared" si="40"/>
        <v>13678.8</v>
      </c>
      <c r="L178" s="31">
        <f>L200+L179+L206</f>
        <v>8462.7999999999993</v>
      </c>
      <c r="M178" s="58">
        <f t="shared" si="41"/>
        <v>22141.599999999999</v>
      </c>
      <c r="N178" s="31">
        <f>N200+N179+N206</f>
        <v>114</v>
      </c>
      <c r="O178" s="58">
        <f t="shared" si="42"/>
        <v>22255.599999999999</v>
      </c>
      <c r="P178" s="31">
        <f>P200+P179+P206</f>
        <v>5751.4000000000005</v>
      </c>
      <c r="Q178" s="58">
        <f t="shared" si="43"/>
        <v>28007</v>
      </c>
      <c r="R178" s="31">
        <f>R200+R179+R206</f>
        <v>330</v>
      </c>
      <c r="S178" s="58">
        <f t="shared" si="44"/>
        <v>28337</v>
      </c>
      <c r="T178" s="31">
        <f>T200+T179+T206</f>
        <v>-8381.5999999999985</v>
      </c>
      <c r="U178" s="58">
        <f t="shared" si="46"/>
        <v>19955.400000000001</v>
      </c>
    </row>
    <row r="179" spans="1:21" ht="15.75" customHeight="1" x14ac:dyDescent="0.3">
      <c r="A179" s="35" t="s">
        <v>220</v>
      </c>
      <c r="B179" s="60">
        <v>522</v>
      </c>
      <c r="C179" s="61" t="s">
        <v>219</v>
      </c>
      <c r="D179" s="61" t="s">
        <v>63</v>
      </c>
      <c r="E179" s="61" t="s">
        <v>65</v>
      </c>
      <c r="F179" s="61" t="s">
        <v>66</v>
      </c>
      <c r="G179" s="36">
        <f>G194+G180</f>
        <v>2003.5</v>
      </c>
      <c r="H179" s="36">
        <f>H194+H180</f>
        <v>0</v>
      </c>
      <c r="I179" s="62">
        <f t="shared" si="39"/>
        <v>2003.5</v>
      </c>
      <c r="J179" s="36">
        <f>J194+J180</f>
        <v>0</v>
      </c>
      <c r="K179" s="62">
        <f t="shared" si="40"/>
        <v>2003.5</v>
      </c>
      <c r="L179" s="36">
        <f>L194+L180</f>
        <v>8462.7999999999993</v>
      </c>
      <c r="M179" s="62">
        <f t="shared" si="41"/>
        <v>10466.299999999999</v>
      </c>
      <c r="N179" s="36">
        <f>N194+N180</f>
        <v>114</v>
      </c>
      <c r="O179" s="62">
        <f t="shared" si="42"/>
        <v>10580.3</v>
      </c>
      <c r="P179" s="36">
        <f>P194+P180</f>
        <v>608.79999999999995</v>
      </c>
      <c r="Q179" s="62">
        <f t="shared" si="43"/>
        <v>11189.099999999999</v>
      </c>
      <c r="R179" s="36">
        <f>R194+R180</f>
        <v>330</v>
      </c>
      <c r="S179" s="62">
        <f t="shared" si="44"/>
        <v>11519.099999999999</v>
      </c>
      <c r="T179" s="36">
        <f>T194+T180</f>
        <v>-8381.5999999999985</v>
      </c>
      <c r="U179" s="62">
        <f t="shared" si="46"/>
        <v>3137.5</v>
      </c>
    </row>
    <row r="180" spans="1:21" ht="74.25" customHeight="1" x14ac:dyDescent="0.3">
      <c r="A180" s="35" t="s">
        <v>1100</v>
      </c>
      <c r="B180" s="60">
        <v>522</v>
      </c>
      <c r="C180" s="61" t="s">
        <v>219</v>
      </c>
      <c r="D180" s="61" t="s">
        <v>63</v>
      </c>
      <c r="E180" s="66" t="s">
        <v>330</v>
      </c>
      <c r="F180" s="61" t="s">
        <v>66</v>
      </c>
      <c r="G180" s="36">
        <f t="shared" ref="G180:T189" si="53">G181</f>
        <v>300</v>
      </c>
      <c r="H180" s="36">
        <f t="shared" si="53"/>
        <v>0</v>
      </c>
      <c r="I180" s="62">
        <f t="shared" si="39"/>
        <v>300</v>
      </c>
      <c r="J180" s="36">
        <f t="shared" si="53"/>
        <v>0</v>
      </c>
      <c r="K180" s="62">
        <f t="shared" si="40"/>
        <v>300</v>
      </c>
      <c r="L180" s="36">
        <f t="shared" si="53"/>
        <v>8381.5999999999985</v>
      </c>
      <c r="M180" s="62">
        <f t="shared" si="41"/>
        <v>8681.5999999999985</v>
      </c>
      <c r="N180" s="36">
        <f t="shared" si="53"/>
        <v>0</v>
      </c>
      <c r="O180" s="62">
        <f>M180+N180</f>
        <v>8681.5999999999985</v>
      </c>
      <c r="P180" s="36">
        <f t="shared" si="53"/>
        <v>0</v>
      </c>
      <c r="Q180" s="62">
        <f>O180+P180</f>
        <v>8681.5999999999985</v>
      </c>
      <c r="R180" s="36">
        <f t="shared" si="53"/>
        <v>300</v>
      </c>
      <c r="S180" s="62">
        <f>Q180+R180</f>
        <v>8981.5999999999985</v>
      </c>
      <c r="T180" s="36">
        <f t="shared" si="53"/>
        <v>-8381.5999999999985</v>
      </c>
      <c r="U180" s="62">
        <f>S180+T180</f>
        <v>600</v>
      </c>
    </row>
    <row r="181" spans="1:21" ht="61.15" customHeight="1" x14ac:dyDescent="0.3">
      <c r="A181" s="35" t="s">
        <v>795</v>
      </c>
      <c r="B181" s="60">
        <v>522</v>
      </c>
      <c r="C181" s="61" t="s">
        <v>219</v>
      </c>
      <c r="D181" s="61" t="s">
        <v>63</v>
      </c>
      <c r="E181" s="66" t="s">
        <v>698</v>
      </c>
      <c r="F181" s="61" t="s">
        <v>66</v>
      </c>
      <c r="G181" s="36">
        <f>G188</f>
        <v>300</v>
      </c>
      <c r="H181" s="36">
        <f>H188</f>
        <v>0</v>
      </c>
      <c r="I181" s="62">
        <f t="shared" si="39"/>
        <v>300</v>
      </c>
      <c r="J181" s="36">
        <f>J188</f>
        <v>0</v>
      </c>
      <c r="K181" s="62">
        <f t="shared" si="40"/>
        <v>300</v>
      </c>
      <c r="L181" s="36">
        <f>L188+L182+L185</f>
        <v>8381.5999999999985</v>
      </c>
      <c r="M181" s="62">
        <f t="shared" si="41"/>
        <v>8681.5999999999985</v>
      </c>
      <c r="N181" s="36">
        <f>N188+N182+N185+N191</f>
        <v>0</v>
      </c>
      <c r="O181" s="62">
        <f t="shared" si="42"/>
        <v>8681.5999999999985</v>
      </c>
      <c r="P181" s="36">
        <f>P188+P182+P185+P191</f>
        <v>0</v>
      </c>
      <c r="Q181" s="62">
        <f t="shared" ref="Q181:Q215" si="54">O181+P181</f>
        <v>8681.5999999999985</v>
      </c>
      <c r="R181" s="36">
        <f>R188+R182+R185+R191</f>
        <v>300</v>
      </c>
      <c r="S181" s="62">
        <f t="shared" ref="S181:S215" si="55">Q181+R181</f>
        <v>8981.5999999999985</v>
      </c>
      <c r="T181" s="36">
        <f>T188+T182+T185+T191</f>
        <v>-8381.5999999999985</v>
      </c>
      <c r="U181" s="62">
        <f t="shared" ref="U181:U215" si="56">S181+T181</f>
        <v>600</v>
      </c>
    </row>
    <row r="182" spans="1:21" ht="67.900000000000006" customHeight="1" x14ac:dyDescent="0.3">
      <c r="A182" s="70" t="s">
        <v>924</v>
      </c>
      <c r="B182" s="60">
        <v>522</v>
      </c>
      <c r="C182" s="61" t="s">
        <v>219</v>
      </c>
      <c r="D182" s="61" t="s">
        <v>63</v>
      </c>
      <c r="E182" s="66" t="s">
        <v>925</v>
      </c>
      <c r="F182" s="61" t="s">
        <v>66</v>
      </c>
      <c r="G182" s="36"/>
      <c r="H182" s="36"/>
      <c r="I182" s="62"/>
      <c r="J182" s="36"/>
      <c r="K182" s="62"/>
      <c r="L182" s="36">
        <f>L183</f>
        <v>8297.7999999999993</v>
      </c>
      <c r="M182" s="62">
        <f t="shared" si="41"/>
        <v>8297.7999999999993</v>
      </c>
      <c r="N182" s="36">
        <f>N183</f>
        <v>0</v>
      </c>
      <c r="O182" s="62">
        <f t="shared" si="42"/>
        <v>8297.7999999999993</v>
      </c>
      <c r="P182" s="36">
        <f>P183</f>
        <v>0</v>
      </c>
      <c r="Q182" s="62">
        <f t="shared" si="54"/>
        <v>8297.7999999999993</v>
      </c>
      <c r="R182" s="36">
        <f>R183</f>
        <v>0</v>
      </c>
      <c r="S182" s="62">
        <f t="shared" si="55"/>
        <v>8297.7999999999993</v>
      </c>
      <c r="T182" s="36">
        <f>T183</f>
        <v>-8297.7999999999993</v>
      </c>
      <c r="U182" s="62">
        <f t="shared" si="56"/>
        <v>0</v>
      </c>
    </row>
    <row r="183" spans="1:21" ht="40.9" customHeight="1" x14ac:dyDescent="0.3">
      <c r="A183" s="71" t="s">
        <v>797</v>
      </c>
      <c r="B183" s="60">
        <v>522</v>
      </c>
      <c r="C183" s="61" t="s">
        <v>219</v>
      </c>
      <c r="D183" s="61" t="s">
        <v>63</v>
      </c>
      <c r="E183" s="66" t="s">
        <v>925</v>
      </c>
      <c r="F183" s="61" t="s">
        <v>798</v>
      </c>
      <c r="G183" s="36"/>
      <c r="H183" s="36"/>
      <c r="I183" s="62"/>
      <c r="J183" s="36"/>
      <c r="K183" s="62"/>
      <c r="L183" s="36">
        <f>L184</f>
        <v>8297.7999999999993</v>
      </c>
      <c r="M183" s="62">
        <f t="shared" si="41"/>
        <v>8297.7999999999993</v>
      </c>
      <c r="N183" s="36">
        <f>N184</f>
        <v>0</v>
      </c>
      <c r="O183" s="62">
        <f t="shared" si="42"/>
        <v>8297.7999999999993</v>
      </c>
      <c r="P183" s="36">
        <f>P184</f>
        <v>0</v>
      </c>
      <c r="Q183" s="62">
        <f t="shared" si="54"/>
        <v>8297.7999999999993</v>
      </c>
      <c r="R183" s="36">
        <f>R184</f>
        <v>0</v>
      </c>
      <c r="S183" s="62">
        <f t="shared" si="55"/>
        <v>8297.7999999999993</v>
      </c>
      <c r="T183" s="36">
        <f>T184</f>
        <v>-8297.7999999999993</v>
      </c>
      <c r="U183" s="62">
        <f t="shared" si="56"/>
        <v>0</v>
      </c>
    </row>
    <row r="184" spans="1:21" ht="23.45" customHeight="1" x14ac:dyDescent="0.3">
      <c r="A184" s="71" t="s">
        <v>799</v>
      </c>
      <c r="B184" s="60">
        <v>522</v>
      </c>
      <c r="C184" s="61" t="s">
        <v>219</v>
      </c>
      <c r="D184" s="61" t="s">
        <v>63</v>
      </c>
      <c r="E184" s="66" t="s">
        <v>925</v>
      </c>
      <c r="F184" s="61" t="s">
        <v>800</v>
      </c>
      <c r="G184" s="36"/>
      <c r="H184" s="36"/>
      <c r="I184" s="62"/>
      <c r="J184" s="36"/>
      <c r="K184" s="62"/>
      <c r="L184" s="36">
        <v>8297.7999999999993</v>
      </c>
      <c r="M184" s="62">
        <f t="shared" si="41"/>
        <v>8297.7999999999993</v>
      </c>
      <c r="N184" s="36"/>
      <c r="O184" s="62">
        <f t="shared" si="42"/>
        <v>8297.7999999999993</v>
      </c>
      <c r="P184" s="36"/>
      <c r="Q184" s="62">
        <f t="shared" si="54"/>
        <v>8297.7999999999993</v>
      </c>
      <c r="R184" s="36"/>
      <c r="S184" s="62">
        <f t="shared" si="55"/>
        <v>8297.7999999999993</v>
      </c>
      <c r="T184" s="36">
        <v>-8297.7999999999993</v>
      </c>
      <c r="U184" s="62">
        <f t="shared" si="56"/>
        <v>0</v>
      </c>
    </row>
    <row r="185" spans="1:21" ht="73.5" customHeight="1" x14ac:dyDescent="0.3">
      <c r="A185" s="72" t="s">
        <v>926</v>
      </c>
      <c r="B185" s="60">
        <v>522</v>
      </c>
      <c r="C185" s="61" t="s">
        <v>219</v>
      </c>
      <c r="D185" s="61" t="s">
        <v>63</v>
      </c>
      <c r="E185" s="66" t="s">
        <v>927</v>
      </c>
      <c r="F185" s="61" t="s">
        <v>66</v>
      </c>
      <c r="G185" s="36"/>
      <c r="H185" s="36"/>
      <c r="I185" s="62"/>
      <c r="J185" s="36"/>
      <c r="K185" s="62"/>
      <c r="L185" s="36">
        <f>L186</f>
        <v>83.8</v>
      </c>
      <c r="M185" s="62">
        <f t="shared" si="41"/>
        <v>83.8</v>
      </c>
      <c r="N185" s="36">
        <f>N186</f>
        <v>0</v>
      </c>
      <c r="O185" s="62">
        <f t="shared" si="42"/>
        <v>83.8</v>
      </c>
      <c r="P185" s="36">
        <f>P186</f>
        <v>0</v>
      </c>
      <c r="Q185" s="62">
        <f t="shared" si="54"/>
        <v>83.8</v>
      </c>
      <c r="R185" s="36">
        <f>R186</f>
        <v>0</v>
      </c>
      <c r="S185" s="62">
        <f t="shared" si="55"/>
        <v>83.8</v>
      </c>
      <c r="T185" s="36">
        <f>T186</f>
        <v>-83.8</v>
      </c>
      <c r="U185" s="62">
        <f t="shared" si="56"/>
        <v>0</v>
      </c>
    </row>
    <row r="186" spans="1:21" ht="32.25" customHeight="1" x14ac:dyDescent="0.3">
      <c r="A186" s="71" t="s">
        <v>797</v>
      </c>
      <c r="B186" s="60">
        <v>522</v>
      </c>
      <c r="C186" s="61" t="s">
        <v>219</v>
      </c>
      <c r="D186" s="61" t="s">
        <v>63</v>
      </c>
      <c r="E186" s="66" t="s">
        <v>927</v>
      </c>
      <c r="F186" s="61" t="s">
        <v>798</v>
      </c>
      <c r="G186" s="36"/>
      <c r="H186" s="36"/>
      <c r="I186" s="62"/>
      <c r="J186" s="36"/>
      <c r="K186" s="62"/>
      <c r="L186" s="36">
        <f>L187</f>
        <v>83.8</v>
      </c>
      <c r="M186" s="62">
        <f t="shared" si="41"/>
        <v>83.8</v>
      </c>
      <c r="N186" s="36">
        <f>N187</f>
        <v>0</v>
      </c>
      <c r="O186" s="62">
        <f t="shared" si="42"/>
        <v>83.8</v>
      </c>
      <c r="P186" s="36">
        <f>P187</f>
        <v>0</v>
      </c>
      <c r="Q186" s="62">
        <f t="shared" si="54"/>
        <v>83.8</v>
      </c>
      <c r="R186" s="36">
        <f>R187</f>
        <v>0</v>
      </c>
      <c r="S186" s="62">
        <f t="shared" si="55"/>
        <v>83.8</v>
      </c>
      <c r="T186" s="36">
        <f>T187</f>
        <v>-83.8</v>
      </c>
      <c r="U186" s="62">
        <f t="shared" si="56"/>
        <v>0</v>
      </c>
    </row>
    <row r="187" spans="1:21" ht="17.25" customHeight="1" x14ac:dyDescent="0.3">
      <c r="A187" s="71" t="s">
        <v>799</v>
      </c>
      <c r="B187" s="60">
        <v>522</v>
      </c>
      <c r="C187" s="61" t="s">
        <v>219</v>
      </c>
      <c r="D187" s="61" t="s">
        <v>63</v>
      </c>
      <c r="E187" s="66" t="s">
        <v>927</v>
      </c>
      <c r="F187" s="61" t="s">
        <v>800</v>
      </c>
      <c r="G187" s="36"/>
      <c r="H187" s="36"/>
      <c r="I187" s="62"/>
      <c r="J187" s="36"/>
      <c r="K187" s="62"/>
      <c r="L187" s="36">
        <v>83.8</v>
      </c>
      <c r="M187" s="62">
        <f t="shared" si="41"/>
        <v>83.8</v>
      </c>
      <c r="N187" s="36"/>
      <c r="O187" s="62">
        <f t="shared" si="42"/>
        <v>83.8</v>
      </c>
      <c r="P187" s="36"/>
      <c r="Q187" s="62">
        <f t="shared" si="54"/>
        <v>83.8</v>
      </c>
      <c r="R187" s="36"/>
      <c r="S187" s="62">
        <f t="shared" si="55"/>
        <v>83.8</v>
      </c>
      <c r="T187" s="36">
        <v>-83.8</v>
      </c>
      <c r="U187" s="62">
        <f t="shared" si="56"/>
        <v>0</v>
      </c>
    </row>
    <row r="188" spans="1:21" ht="76.5" customHeight="1" x14ac:dyDescent="0.3">
      <c r="A188" s="35" t="s">
        <v>863</v>
      </c>
      <c r="B188" s="60">
        <v>522</v>
      </c>
      <c r="C188" s="61" t="s">
        <v>219</v>
      </c>
      <c r="D188" s="61" t="s">
        <v>63</v>
      </c>
      <c r="E188" s="66" t="s">
        <v>796</v>
      </c>
      <c r="F188" s="61" t="s">
        <v>66</v>
      </c>
      <c r="G188" s="36">
        <f t="shared" si="53"/>
        <v>300</v>
      </c>
      <c r="H188" s="36">
        <f t="shared" si="53"/>
        <v>0</v>
      </c>
      <c r="I188" s="62">
        <f t="shared" si="39"/>
        <v>300</v>
      </c>
      <c r="J188" s="36">
        <f t="shared" si="53"/>
        <v>0</v>
      </c>
      <c r="K188" s="62">
        <f t="shared" si="40"/>
        <v>300</v>
      </c>
      <c r="L188" s="36">
        <f t="shared" si="53"/>
        <v>0</v>
      </c>
      <c r="M188" s="62">
        <f t="shared" si="41"/>
        <v>300</v>
      </c>
      <c r="N188" s="36">
        <f t="shared" si="53"/>
        <v>-195.2</v>
      </c>
      <c r="O188" s="62">
        <f t="shared" si="42"/>
        <v>104.80000000000001</v>
      </c>
      <c r="P188" s="36">
        <f t="shared" si="53"/>
        <v>0</v>
      </c>
      <c r="Q188" s="62">
        <f t="shared" si="54"/>
        <v>104.80000000000001</v>
      </c>
      <c r="R188" s="36">
        <f t="shared" si="53"/>
        <v>-104.8</v>
      </c>
      <c r="S188" s="62">
        <f t="shared" si="55"/>
        <v>0</v>
      </c>
      <c r="T188" s="36">
        <f t="shared" si="53"/>
        <v>0</v>
      </c>
      <c r="U188" s="62">
        <f t="shared" si="56"/>
        <v>0</v>
      </c>
    </row>
    <row r="189" spans="1:21" ht="34.5" customHeight="1" x14ac:dyDescent="0.3">
      <c r="A189" s="71" t="s">
        <v>797</v>
      </c>
      <c r="B189" s="60">
        <v>522</v>
      </c>
      <c r="C189" s="61" t="s">
        <v>219</v>
      </c>
      <c r="D189" s="61" t="s">
        <v>63</v>
      </c>
      <c r="E189" s="66" t="s">
        <v>796</v>
      </c>
      <c r="F189" s="61" t="s">
        <v>798</v>
      </c>
      <c r="G189" s="36">
        <f t="shared" si="53"/>
        <v>300</v>
      </c>
      <c r="H189" s="36">
        <f t="shared" si="53"/>
        <v>0</v>
      </c>
      <c r="I189" s="62">
        <f t="shared" si="39"/>
        <v>300</v>
      </c>
      <c r="J189" s="36">
        <f t="shared" si="53"/>
        <v>0</v>
      </c>
      <c r="K189" s="62">
        <f t="shared" si="40"/>
        <v>300</v>
      </c>
      <c r="L189" s="36">
        <f t="shared" si="53"/>
        <v>0</v>
      </c>
      <c r="M189" s="62">
        <f t="shared" si="41"/>
        <v>300</v>
      </c>
      <c r="N189" s="36">
        <f t="shared" si="53"/>
        <v>-195.2</v>
      </c>
      <c r="O189" s="62">
        <f t="shared" si="42"/>
        <v>104.80000000000001</v>
      </c>
      <c r="P189" s="36">
        <f t="shared" si="53"/>
        <v>0</v>
      </c>
      <c r="Q189" s="62">
        <f t="shared" si="54"/>
        <v>104.80000000000001</v>
      </c>
      <c r="R189" s="36">
        <f t="shared" si="53"/>
        <v>-104.8</v>
      </c>
      <c r="S189" s="62">
        <f t="shared" si="55"/>
        <v>0</v>
      </c>
      <c r="T189" s="36">
        <f t="shared" si="53"/>
        <v>0</v>
      </c>
      <c r="U189" s="62">
        <f t="shared" si="56"/>
        <v>0</v>
      </c>
    </row>
    <row r="190" spans="1:21" ht="21" customHeight="1" x14ac:dyDescent="0.3">
      <c r="A190" s="71" t="s">
        <v>799</v>
      </c>
      <c r="B190" s="60">
        <v>522</v>
      </c>
      <c r="C190" s="61" t="s">
        <v>219</v>
      </c>
      <c r="D190" s="61" t="s">
        <v>63</v>
      </c>
      <c r="E190" s="66" t="s">
        <v>796</v>
      </c>
      <c r="F190" s="61" t="s">
        <v>800</v>
      </c>
      <c r="G190" s="36">
        <v>300</v>
      </c>
      <c r="H190" s="36"/>
      <c r="I190" s="62">
        <f t="shared" si="39"/>
        <v>300</v>
      </c>
      <c r="J190" s="36"/>
      <c r="K190" s="62">
        <f t="shared" si="40"/>
        <v>300</v>
      </c>
      <c r="L190" s="36"/>
      <c r="M190" s="62">
        <f t="shared" si="41"/>
        <v>300</v>
      </c>
      <c r="N190" s="36">
        <v>-195.2</v>
      </c>
      <c r="O190" s="62">
        <f t="shared" si="42"/>
        <v>104.80000000000001</v>
      </c>
      <c r="P190" s="36">
        <v>0</v>
      </c>
      <c r="Q190" s="62">
        <f t="shared" si="54"/>
        <v>104.80000000000001</v>
      </c>
      <c r="R190" s="36">
        <v>-104.8</v>
      </c>
      <c r="S190" s="62">
        <f t="shared" si="55"/>
        <v>0</v>
      </c>
      <c r="T190" s="36"/>
      <c r="U190" s="62">
        <f t="shared" si="56"/>
        <v>0</v>
      </c>
    </row>
    <row r="191" spans="1:21" ht="64.5" customHeight="1" x14ac:dyDescent="0.3">
      <c r="A191" s="63" t="s">
        <v>1092</v>
      </c>
      <c r="B191" s="60" t="s">
        <v>507</v>
      </c>
      <c r="C191" s="61" t="s">
        <v>219</v>
      </c>
      <c r="D191" s="61" t="s">
        <v>63</v>
      </c>
      <c r="E191" s="66" t="s">
        <v>1093</v>
      </c>
      <c r="F191" s="61" t="s">
        <v>66</v>
      </c>
      <c r="G191" s="36"/>
      <c r="H191" s="36"/>
      <c r="I191" s="62"/>
      <c r="J191" s="36"/>
      <c r="K191" s="62"/>
      <c r="L191" s="36"/>
      <c r="M191" s="62"/>
      <c r="N191" s="36">
        <f>N192</f>
        <v>195.2</v>
      </c>
      <c r="O191" s="62">
        <f t="shared" si="42"/>
        <v>195.2</v>
      </c>
      <c r="P191" s="36">
        <f>P192</f>
        <v>0</v>
      </c>
      <c r="Q191" s="62">
        <f t="shared" si="54"/>
        <v>195.2</v>
      </c>
      <c r="R191" s="36">
        <f>R192</f>
        <v>404.8</v>
      </c>
      <c r="S191" s="62">
        <f t="shared" si="55"/>
        <v>600</v>
      </c>
      <c r="T191" s="36">
        <f>T192</f>
        <v>0</v>
      </c>
      <c r="U191" s="62">
        <f t="shared" si="56"/>
        <v>600</v>
      </c>
    </row>
    <row r="192" spans="1:21" ht="32.25" customHeight="1" x14ac:dyDescent="0.3">
      <c r="A192" s="35" t="s">
        <v>580</v>
      </c>
      <c r="B192" s="60" t="s">
        <v>507</v>
      </c>
      <c r="C192" s="61" t="s">
        <v>219</v>
      </c>
      <c r="D192" s="61" t="s">
        <v>63</v>
      </c>
      <c r="E192" s="66" t="s">
        <v>1093</v>
      </c>
      <c r="F192" s="61" t="s">
        <v>490</v>
      </c>
      <c r="G192" s="36"/>
      <c r="H192" s="36"/>
      <c r="I192" s="62"/>
      <c r="J192" s="36"/>
      <c r="K192" s="62"/>
      <c r="L192" s="36"/>
      <c r="M192" s="62"/>
      <c r="N192" s="36">
        <f>N193</f>
        <v>195.2</v>
      </c>
      <c r="O192" s="62">
        <f t="shared" si="42"/>
        <v>195.2</v>
      </c>
      <c r="P192" s="36">
        <f>P193</f>
        <v>0</v>
      </c>
      <c r="Q192" s="62">
        <f t="shared" si="54"/>
        <v>195.2</v>
      </c>
      <c r="R192" s="36">
        <f>R193</f>
        <v>404.8</v>
      </c>
      <c r="S192" s="62">
        <f t="shared" si="55"/>
        <v>600</v>
      </c>
      <c r="T192" s="36">
        <f>T193</f>
        <v>0</v>
      </c>
      <c r="U192" s="62">
        <f t="shared" si="56"/>
        <v>600</v>
      </c>
    </row>
    <row r="193" spans="1:21" ht="42" customHeight="1" x14ac:dyDescent="0.3">
      <c r="A193" s="35" t="s">
        <v>88</v>
      </c>
      <c r="B193" s="60" t="s">
        <v>507</v>
      </c>
      <c r="C193" s="61" t="s">
        <v>219</v>
      </c>
      <c r="D193" s="61" t="s">
        <v>63</v>
      </c>
      <c r="E193" s="66" t="s">
        <v>1093</v>
      </c>
      <c r="F193" s="61" t="s">
        <v>486</v>
      </c>
      <c r="G193" s="36"/>
      <c r="H193" s="36"/>
      <c r="I193" s="62"/>
      <c r="J193" s="36"/>
      <c r="K193" s="62"/>
      <c r="L193" s="36"/>
      <c r="M193" s="62"/>
      <c r="N193" s="36">
        <v>195.2</v>
      </c>
      <c r="O193" s="62">
        <f t="shared" si="42"/>
        <v>195.2</v>
      </c>
      <c r="P193" s="36">
        <v>0</v>
      </c>
      <c r="Q193" s="62">
        <f t="shared" si="54"/>
        <v>195.2</v>
      </c>
      <c r="R193" s="36">
        <v>404.8</v>
      </c>
      <c r="S193" s="62">
        <f t="shared" si="55"/>
        <v>600</v>
      </c>
      <c r="T193" s="36"/>
      <c r="U193" s="62">
        <f t="shared" si="56"/>
        <v>600</v>
      </c>
    </row>
    <row r="194" spans="1:21" ht="45" customHeight="1" x14ac:dyDescent="0.3">
      <c r="A194" s="35" t="s">
        <v>884</v>
      </c>
      <c r="B194" s="60">
        <v>522</v>
      </c>
      <c r="C194" s="61" t="s">
        <v>219</v>
      </c>
      <c r="D194" s="61" t="s">
        <v>63</v>
      </c>
      <c r="E194" s="61" t="s">
        <v>121</v>
      </c>
      <c r="F194" s="61" t="s">
        <v>66</v>
      </c>
      <c r="G194" s="36">
        <f t="shared" ref="G194:T197" si="57">G195</f>
        <v>1703.5</v>
      </c>
      <c r="H194" s="36">
        <f t="shared" si="57"/>
        <v>0</v>
      </c>
      <c r="I194" s="62">
        <f t="shared" si="39"/>
        <v>1703.5</v>
      </c>
      <c r="J194" s="36">
        <f t="shared" si="57"/>
        <v>0</v>
      </c>
      <c r="K194" s="62">
        <f t="shared" si="40"/>
        <v>1703.5</v>
      </c>
      <c r="L194" s="36">
        <f t="shared" si="57"/>
        <v>81.2</v>
      </c>
      <c r="M194" s="62">
        <f t="shared" si="41"/>
        <v>1784.7</v>
      </c>
      <c r="N194" s="36">
        <f t="shared" si="57"/>
        <v>114</v>
      </c>
      <c r="O194" s="62">
        <f t="shared" si="42"/>
        <v>1898.7</v>
      </c>
      <c r="P194" s="36">
        <f t="shared" si="57"/>
        <v>608.79999999999995</v>
      </c>
      <c r="Q194" s="62">
        <f t="shared" si="54"/>
        <v>2507.5</v>
      </c>
      <c r="R194" s="36">
        <f t="shared" si="57"/>
        <v>30</v>
      </c>
      <c r="S194" s="62">
        <f t="shared" si="55"/>
        <v>2537.5</v>
      </c>
      <c r="T194" s="36">
        <f t="shared" si="57"/>
        <v>0</v>
      </c>
      <c r="U194" s="62">
        <f t="shared" si="56"/>
        <v>2537.5</v>
      </c>
    </row>
    <row r="195" spans="1:21" ht="44.45" customHeight="1" x14ac:dyDescent="0.3">
      <c r="A195" s="35" t="s">
        <v>781</v>
      </c>
      <c r="B195" s="60">
        <v>522</v>
      </c>
      <c r="C195" s="61" t="s">
        <v>219</v>
      </c>
      <c r="D195" s="61" t="s">
        <v>63</v>
      </c>
      <c r="E195" s="61" t="s">
        <v>125</v>
      </c>
      <c r="F195" s="61" t="s">
        <v>66</v>
      </c>
      <c r="G195" s="36">
        <f t="shared" si="57"/>
        <v>1703.5</v>
      </c>
      <c r="H195" s="36">
        <f t="shared" si="57"/>
        <v>0</v>
      </c>
      <c r="I195" s="62">
        <f t="shared" si="39"/>
        <v>1703.5</v>
      </c>
      <c r="J195" s="36">
        <f t="shared" si="57"/>
        <v>0</v>
      </c>
      <c r="K195" s="62">
        <f t="shared" si="40"/>
        <v>1703.5</v>
      </c>
      <c r="L195" s="36">
        <f t="shared" si="57"/>
        <v>81.2</v>
      </c>
      <c r="M195" s="62">
        <f t="shared" si="41"/>
        <v>1784.7</v>
      </c>
      <c r="N195" s="36">
        <f t="shared" si="57"/>
        <v>114</v>
      </c>
      <c r="O195" s="62">
        <f t="shared" si="42"/>
        <v>1898.7</v>
      </c>
      <c r="P195" s="36">
        <f t="shared" si="57"/>
        <v>608.79999999999995</v>
      </c>
      <c r="Q195" s="62">
        <f t="shared" si="54"/>
        <v>2507.5</v>
      </c>
      <c r="R195" s="36">
        <f t="shared" si="57"/>
        <v>30</v>
      </c>
      <c r="S195" s="62">
        <f t="shared" si="55"/>
        <v>2537.5</v>
      </c>
      <c r="T195" s="36">
        <f t="shared" si="57"/>
        <v>0</v>
      </c>
      <c r="U195" s="62">
        <f t="shared" si="56"/>
        <v>2537.5</v>
      </c>
    </row>
    <row r="196" spans="1:21" ht="46.9" customHeight="1" x14ac:dyDescent="0.3">
      <c r="A196" s="64" t="s">
        <v>736</v>
      </c>
      <c r="B196" s="60" t="s">
        <v>507</v>
      </c>
      <c r="C196" s="61" t="s">
        <v>219</v>
      </c>
      <c r="D196" s="61" t="s">
        <v>63</v>
      </c>
      <c r="E196" s="61" t="s">
        <v>126</v>
      </c>
      <c r="F196" s="61" t="s">
        <v>66</v>
      </c>
      <c r="G196" s="36">
        <f t="shared" si="57"/>
        <v>1703.5</v>
      </c>
      <c r="H196" s="36">
        <f t="shared" si="57"/>
        <v>0</v>
      </c>
      <c r="I196" s="62">
        <f t="shared" si="39"/>
        <v>1703.5</v>
      </c>
      <c r="J196" s="36">
        <f t="shared" si="57"/>
        <v>0</v>
      </c>
      <c r="K196" s="62">
        <f t="shared" si="40"/>
        <v>1703.5</v>
      </c>
      <c r="L196" s="36">
        <f t="shared" si="57"/>
        <v>81.2</v>
      </c>
      <c r="M196" s="62">
        <f t="shared" si="41"/>
        <v>1784.7</v>
      </c>
      <c r="N196" s="36">
        <f t="shared" si="57"/>
        <v>114</v>
      </c>
      <c r="O196" s="62">
        <f t="shared" si="42"/>
        <v>1898.7</v>
      </c>
      <c r="P196" s="36">
        <f t="shared" si="57"/>
        <v>608.79999999999995</v>
      </c>
      <c r="Q196" s="62">
        <f t="shared" si="54"/>
        <v>2507.5</v>
      </c>
      <c r="R196" s="36">
        <f t="shared" si="57"/>
        <v>30</v>
      </c>
      <c r="S196" s="62">
        <f t="shared" si="55"/>
        <v>2537.5</v>
      </c>
      <c r="T196" s="36">
        <f t="shared" si="57"/>
        <v>0</v>
      </c>
      <c r="U196" s="62">
        <f t="shared" si="56"/>
        <v>2537.5</v>
      </c>
    </row>
    <row r="197" spans="1:21" ht="60" customHeight="1" x14ac:dyDescent="0.3">
      <c r="A197" s="64" t="s">
        <v>677</v>
      </c>
      <c r="B197" s="60" t="s">
        <v>507</v>
      </c>
      <c r="C197" s="61" t="s">
        <v>219</v>
      </c>
      <c r="D197" s="61" t="s">
        <v>63</v>
      </c>
      <c r="E197" s="61" t="s">
        <v>127</v>
      </c>
      <c r="F197" s="61" t="s">
        <v>66</v>
      </c>
      <c r="G197" s="36">
        <f>G198</f>
        <v>1703.5</v>
      </c>
      <c r="H197" s="36">
        <f t="shared" si="57"/>
        <v>0</v>
      </c>
      <c r="I197" s="62">
        <f t="shared" si="39"/>
        <v>1703.5</v>
      </c>
      <c r="J197" s="36">
        <f t="shared" si="57"/>
        <v>0</v>
      </c>
      <c r="K197" s="62">
        <f t="shared" si="40"/>
        <v>1703.5</v>
      </c>
      <c r="L197" s="36">
        <f t="shared" si="57"/>
        <v>81.2</v>
      </c>
      <c r="M197" s="62">
        <f t="shared" si="41"/>
        <v>1784.7</v>
      </c>
      <c r="N197" s="36">
        <f t="shared" si="57"/>
        <v>114</v>
      </c>
      <c r="O197" s="62">
        <f t="shared" si="42"/>
        <v>1898.7</v>
      </c>
      <c r="P197" s="36">
        <f t="shared" si="57"/>
        <v>608.79999999999995</v>
      </c>
      <c r="Q197" s="62">
        <f t="shared" si="54"/>
        <v>2507.5</v>
      </c>
      <c r="R197" s="36">
        <f t="shared" si="57"/>
        <v>30</v>
      </c>
      <c r="S197" s="62">
        <f t="shared" si="55"/>
        <v>2537.5</v>
      </c>
      <c r="T197" s="36">
        <f t="shared" si="57"/>
        <v>0</v>
      </c>
      <c r="U197" s="62">
        <f t="shared" si="56"/>
        <v>2537.5</v>
      </c>
    </row>
    <row r="198" spans="1:21" ht="46.15" customHeight="1" x14ac:dyDescent="0.3">
      <c r="A198" s="64" t="s">
        <v>759</v>
      </c>
      <c r="B198" s="60" t="s">
        <v>507</v>
      </c>
      <c r="C198" s="61" t="s">
        <v>219</v>
      </c>
      <c r="D198" s="61" t="s">
        <v>63</v>
      </c>
      <c r="E198" s="61" t="s">
        <v>127</v>
      </c>
      <c r="F198" s="61" t="s">
        <v>490</v>
      </c>
      <c r="G198" s="36">
        <v>1703.5</v>
      </c>
      <c r="H198" s="36"/>
      <c r="I198" s="62">
        <f t="shared" si="39"/>
        <v>1703.5</v>
      </c>
      <c r="J198" s="36"/>
      <c r="K198" s="62">
        <f t="shared" si="40"/>
        <v>1703.5</v>
      </c>
      <c r="L198" s="36">
        <f>L199</f>
        <v>81.2</v>
      </c>
      <c r="M198" s="62">
        <f t="shared" si="41"/>
        <v>1784.7</v>
      </c>
      <c r="N198" s="36">
        <f>N199</f>
        <v>114</v>
      </c>
      <c r="O198" s="62">
        <f t="shared" si="42"/>
        <v>1898.7</v>
      </c>
      <c r="P198" s="36">
        <f>P199</f>
        <v>608.79999999999995</v>
      </c>
      <c r="Q198" s="62">
        <f t="shared" si="54"/>
        <v>2507.5</v>
      </c>
      <c r="R198" s="36">
        <f>R199</f>
        <v>30</v>
      </c>
      <c r="S198" s="62">
        <f t="shared" si="55"/>
        <v>2537.5</v>
      </c>
      <c r="T198" s="36">
        <f>T199</f>
        <v>0</v>
      </c>
      <c r="U198" s="62">
        <f t="shared" si="56"/>
        <v>2537.5</v>
      </c>
    </row>
    <row r="199" spans="1:21" ht="48.75" customHeight="1" x14ac:dyDescent="0.3">
      <c r="A199" s="35" t="s">
        <v>88</v>
      </c>
      <c r="B199" s="60" t="s">
        <v>507</v>
      </c>
      <c r="C199" s="61" t="s">
        <v>219</v>
      </c>
      <c r="D199" s="61" t="s">
        <v>63</v>
      </c>
      <c r="E199" s="61" t="s">
        <v>127</v>
      </c>
      <c r="F199" s="61" t="s">
        <v>486</v>
      </c>
      <c r="G199" s="36">
        <v>1703.5</v>
      </c>
      <c r="H199" s="36"/>
      <c r="I199" s="62">
        <f t="shared" si="39"/>
        <v>1703.5</v>
      </c>
      <c r="J199" s="36"/>
      <c r="K199" s="62">
        <f t="shared" si="40"/>
        <v>1703.5</v>
      </c>
      <c r="L199" s="36">
        <v>81.2</v>
      </c>
      <c r="M199" s="62">
        <f t="shared" si="41"/>
        <v>1784.7</v>
      </c>
      <c r="N199" s="36">
        <v>114</v>
      </c>
      <c r="O199" s="62">
        <f t="shared" si="42"/>
        <v>1898.7</v>
      </c>
      <c r="P199" s="36">
        <v>608.79999999999995</v>
      </c>
      <c r="Q199" s="62">
        <f t="shared" si="54"/>
        <v>2507.5</v>
      </c>
      <c r="R199" s="36">
        <v>30</v>
      </c>
      <c r="S199" s="62">
        <f t="shared" si="55"/>
        <v>2537.5</v>
      </c>
      <c r="T199" s="36"/>
      <c r="U199" s="62">
        <f t="shared" si="56"/>
        <v>2537.5</v>
      </c>
    </row>
    <row r="200" spans="1:21" x14ac:dyDescent="0.3">
      <c r="A200" s="35" t="s">
        <v>221</v>
      </c>
      <c r="B200" s="60">
        <v>522</v>
      </c>
      <c r="C200" s="61" t="s">
        <v>219</v>
      </c>
      <c r="D200" s="61" t="s">
        <v>68</v>
      </c>
      <c r="E200" s="61" t="s">
        <v>65</v>
      </c>
      <c r="F200" s="61" t="s">
        <v>66</v>
      </c>
      <c r="G200" s="36">
        <f t="shared" ref="G200:T204" si="58">G201</f>
        <v>104.5</v>
      </c>
      <c r="H200" s="36">
        <f t="shared" si="58"/>
        <v>0</v>
      </c>
      <c r="I200" s="62">
        <f t="shared" si="39"/>
        <v>104.5</v>
      </c>
      <c r="J200" s="36">
        <f t="shared" si="58"/>
        <v>0</v>
      </c>
      <c r="K200" s="62">
        <f t="shared" si="40"/>
        <v>104.5</v>
      </c>
      <c r="L200" s="36">
        <f t="shared" si="58"/>
        <v>0</v>
      </c>
      <c r="M200" s="62">
        <f t="shared" si="41"/>
        <v>104.5</v>
      </c>
      <c r="N200" s="36">
        <f t="shared" si="58"/>
        <v>0</v>
      </c>
      <c r="O200" s="62">
        <f t="shared" si="42"/>
        <v>104.5</v>
      </c>
      <c r="P200" s="36">
        <f t="shared" si="58"/>
        <v>0</v>
      </c>
      <c r="Q200" s="62">
        <f t="shared" si="54"/>
        <v>104.5</v>
      </c>
      <c r="R200" s="36">
        <f t="shared" si="58"/>
        <v>0</v>
      </c>
      <c r="S200" s="62">
        <f t="shared" si="55"/>
        <v>104.5</v>
      </c>
      <c r="T200" s="36">
        <f t="shared" si="58"/>
        <v>0</v>
      </c>
      <c r="U200" s="62">
        <f t="shared" si="56"/>
        <v>104.5</v>
      </c>
    </row>
    <row r="201" spans="1:21" ht="30" x14ac:dyDescent="0.3">
      <c r="A201" s="35" t="s">
        <v>111</v>
      </c>
      <c r="B201" s="60">
        <v>522</v>
      </c>
      <c r="C201" s="61" t="s">
        <v>219</v>
      </c>
      <c r="D201" s="61" t="s">
        <v>68</v>
      </c>
      <c r="E201" s="66" t="s">
        <v>112</v>
      </c>
      <c r="F201" s="61" t="s">
        <v>66</v>
      </c>
      <c r="G201" s="36">
        <f t="shared" si="58"/>
        <v>104.5</v>
      </c>
      <c r="H201" s="36">
        <f t="shared" si="58"/>
        <v>0</v>
      </c>
      <c r="I201" s="62">
        <f t="shared" si="39"/>
        <v>104.5</v>
      </c>
      <c r="J201" s="36">
        <f t="shared" si="58"/>
        <v>0</v>
      </c>
      <c r="K201" s="62">
        <f t="shared" si="40"/>
        <v>104.5</v>
      </c>
      <c r="L201" s="36">
        <f t="shared" si="58"/>
        <v>0</v>
      </c>
      <c r="M201" s="62">
        <f t="shared" si="41"/>
        <v>104.5</v>
      </c>
      <c r="N201" s="36">
        <f t="shared" si="58"/>
        <v>0</v>
      </c>
      <c r="O201" s="62">
        <f t="shared" si="42"/>
        <v>104.5</v>
      </c>
      <c r="P201" s="36">
        <f t="shared" si="58"/>
        <v>0</v>
      </c>
      <c r="Q201" s="62">
        <f t="shared" si="54"/>
        <v>104.5</v>
      </c>
      <c r="R201" s="36">
        <f t="shared" si="58"/>
        <v>0</v>
      </c>
      <c r="S201" s="62">
        <f t="shared" si="55"/>
        <v>104.5</v>
      </c>
      <c r="T201" s="36">
        <f t="shared" si="58"/>
        <v>0</v>
      </c>
      <c r="U201" s="62">
        <f t="shared" si="56"/>
        <v>104.5</v>
      </c>
    </row>
    <row r="202" spans="1:21" ht="21.6" customHeight="1" x14ac:dyDescent="0.3">
      <c r="A202" s="35" t="s">
        <v>113</v>
      </c>
      <c r="B202" s="60">
        <v>522</v>
      </c>
      <c r="C202" s="61" t="s">
        <v>219</v>
      </c>
      <c r="D202" s="61" t="s">
        <v>68</v>
      </c>
      <c r="E202" s="66" t="s">
        <v>114</v>
      </c>
      <c r="F202" s="61" t="s">
        <v>66</v>
      </c>
      <c r="G202" s="36">
        <f t="shared" si="58"/>
        <v>104.5</v>
      </c>
      <c r="H202" s="36">
        <f t="shared" si="58"/>
        <v>0</v>
      </c>
      <c r="I202" s="62">
        <f t="shared" si="39"/>
        <v>104.5</v>
      </c>
      <c r="J202" s="36">
        <f t="shared" si="58"/>
        <v>0</v>
      </c>
      <c r="K202" s="62">
        <f t="shared" si="40"/>
        <v>104.5</v>
      </c>
      <c r="L202" s="36">
        <f t="shared" si="58"/>
        <v>0</v>
      </c>
      <c r="M202" s="62">
        <f t="shared" si="41"/>
        <v>104.5</v>
      </c>
      <c r="N202" s="36">
        <f t="shared" si="58"/>
        <v>0</v>
      </c>
      <c r="O202" s="62">
        <f t="shared" si="42"/>
        <v>104.5</v>
      </c>
      <c r="P202" s="36">
        <f t="shared" si="58"/>
        <v>0</v>
      </c>
      <c r="Q202" s="62">
        <f t="shared" si="54"/>
        <v>104.5</v>
      </c>
      <c r="R202" s="36">
        <f t="shared" si="58"/>
        <v>0</v>
      </c>
      <c r="S202" s="62">
        <f t="shared" si="55"/>
        <v>104.5</v>
      </c>
      <c r="T202" s="36">
        <f t="shared" si="58"/>
        <v>0</v>
      </c>
      <c r="U202" s="62">
        <f t="shared" si="56"/>
        <v>104.5</v>
      </c>
    </row>
    <row r="203" spans="1:21" ht="93.75" customHeight="1" x14ac:dyDescent="0.3">
      <c r="A203" s="35" t="s">
        <v>760</v>
      </c>
      <c r="B203" s="60">
        <v>522</v>
      </c>
      <c r="C203" s="61" t="s">
        <v>219</v>
      </c>
      <c r="D203" s="61" t="s">
        <v>68</v>
      </c>
      <c r="E203" s="66" t="s">
        <v>232</v>
      </c>
      <c r="F203" s="61" t="s">
        <v>66</v>
      </c>
      <c r="G203" s="62">
        <f t="shared" si="58"/>
        <v>104.5</v>
      </c>
      <c r="H203" s="62">
        <f t="shared" si="58"/>
        <v>0</v>
      </c>
      <c r="I203" s="62">
        <f t="shared" si="39"/>
        <v>104.5</v>
      </c>
      <c r="J203" s="62">
        <f t="shared" si="58"/>
        <v>0</v>
      </c>
      <c r="K203" s="62">
        <f t="shared" si="40"/>
        <v>104.5</v>
      </c>
      <c r="L203" s="62">
        <f t="shared" si="58"/>
        <v>0</v>
      </c>
      <c r="M203" s="62">
        <f t="shared" si="41"/>
        <v>104.5</v>
      </c>
      <c r="N203" s="62">
        <f t="shared" si="58"/>
        <v>0</v>
      </c>
      <c r="O203" s="62">
        <f t="shared" si="42"/>
        <v>104.5</v>
      </c>
      <c r="P203" s="62">
        <f t="shared" si="58"/>
        <v>0</v>
      </c>
      <c r="Q203" s="62">
        <f t="shared" si="54"/>
        <v>104.5</v>
      </c>
      <c r="R203" s="62">
        <f t="shared" si="58"/>
        <v>0</v>
      </c>
      <c r="S203" s="62">
        <f t="shared" si="55"/>
        <v>104.5</v>
      </c>
      <c r="T203" s="62">
        <f t="shared" si="58"/>
        <v>0</v>
      </c>
      <c r="U203" s="62">
        <f t="shared" si="56"/>
        <v>104.5</v>
      </c>
    </row>
    <row r="204" spans="1:21" ht="30" x14ac:dyDescent="0.3">
      <c r="A204" s="35" t="s">
        <v>87</v>
      </c>
      <c r="B204" s="60">
        <v>522</v>
      </c>
      <c r="C204" s="61" t="s">
        <v>219</v>
      </c>
      <c r="D204" s="61" t="s">
        <v>68</v>
      </c>
      <c r="E204" s="66" t="s">
        <v>232</v>
      </c>
      <c r="F204" s="61">
        <v>200</v>
      </c>
      <c r="G204" s="62">
        <f t="shared" si="58"/>
        <v>104.5</v>
      </c>
      <c r="H204" s="62">
        <f t="shared" si="58"/>
        <v>0</v>
      </c>
      <c r="I204" s="62">
        <f t="shared" si="39"/>
        <v>104.5</v>
      </c>
      <c r="J204" s="62">
        <f t="shared" si="58"/>
        <v>0</v>
      </c>
      <c r="K204" s="62">
        <f t="shared" si="40"/>
        <v>104.5</v>
      </c>
      <c r="L204" s="62">
        <f t="shared" si="58"/>
        <v>0</v>
      </c>
      <c r="M204" s="62">
        <f t="shared" si="41"/>
        <v>104.5</v>
      </c>
      <c r="N204" s="62">
        <f t="shared" si="58"/>
        <v>0</v>
      </c>
      <c r="O204" s="62">
        <f t="shared" si="42"/>
        <v>104.5</v>
      </c>
      <c r="P204" s="62">
        <f t="shared" si="58"/>
        <v>0</v>
      </c>
      <c r="Q204" s="62">
        <f t="shared" si="54"/>
        <v>104.5</v>
      </c>
      <c r="R204" s="62">
        <f t="shared" si="58"/>
        <v>0</v>
      </c>
      <c r="S204" s="62">
        <f t="shared" si="55"/>
        <v>104.5</v>
      </c>
      <c r="T204" s="62">
        <f t="shared" si="58"/>
        <v>0</v>
      </c>
      <c r="U204" s="62">
        <f t="shared" si="56"/>
        <v>104.5</v>
      </c>
    </row>
    <row r="205" spans="1:21" ht="43.9" customHeight="1" x14ac:dyDescent="0.3">
      <c r="A205" s="35" t="s">
        <v>88</v>
      </c>
      <c r="B205" s="60">
        <v>522</v>
      </c>
      <c r="C205" s="61" t="s">
        <v>219</v>
      </c>
      <c r="D205" s="61" t="s">
        <v>68</v>
      </c>
      <c r="E205" s="66" t="s">
        <v>232</v>
      </c>
      <c r="F205" s="61">
        <v>240</v>
      </c>
      <c r="G205" s="62">
        <v>104.5</v>
      </c>
      <c r="H205" s="62"/>
      <c r="I205" s="62">
        <f t="shared" si="39"/>
        <v>104.5</v>
      </c>
      <c r="J205" s="62"/>
      <c r="K205" s="62">
        <f t="shared" si="40"/>
        <v>104.5</v>
      </c>
      <c r="L205" s="62"/>
      <c r="M205" s="62">
        <f t="shared" si="41"/>
        <v>104.5</v>
      </c>
      <c r="N205" s="62"/>
      <c r="O205" s="62">
        <f t="shared" si="42"/>
        <v>104.5</v>
      </c>
      <c r="P205" s="62"/>
      <c r="Q205" s="62">
        <f t="shared" si="54"/>
        <v>104.5</v>
      </c>
      <c r="R205" s="62"/>
      <c r="S205" s="62">
        <f t="shared" si="55"/>
        <v>104.5</v>
      </c>
      <c r="T205" s="62"/>
      <c r="U205" s="62">
        <f t="shared" si="56"/>
        <v>104.5</v>
      </c>
    </row>
    <row r="206" spans="1:21" ht="19.899999999999999" customHeight="1" x14ac:dyDescent="0.3">
      <c r="A206" s="35" t="s">
        <v>826</v>
      </c>
      <c r="B206" s="60" t="s">
        <v>507</v>
      </c>
      <c r="C206" s="61" t="s">
        <v>219</v>
      </c>
      <c r="D206" s="61" t="s">
        <v>80</v>
      </c>
      <c r="E206" s="66" t="s">
        <v>65</v>
      </c>
      <c r="F206" s="61" t="s">
        <v>66</v>
      </c>
      <c r="G206" s="62">
        <f t="shared" ref="G206:T208" si="59">G207</f>
        <v>3942</v>
      </c>
      <c r="H206" s="62">
        <f>H207+H210</f>
        <v>7628.7999999999993</v>
      </c>
      <c r="I206" s="62">
        <f t="shared" si="39"/>
        <v>11570.8</v>
      </c>
      <c r="J206" s="62">
        <f>J207+J210</f>
        <v>0</v>
      </c>
      <c r="K206" s="62">
        <f t="shared" si="40"/>
        <v>11570.8</v>
      </c>
      <c r="L206" s="62">
        <f>L207+L210</f>
        <v>0</v>
      </c>
      <c r="M206" s="62">
        <f t="shared" si="41"/>
        <v>11570.8</v>
      </c>
      <c r="N206" s="62">
        <f>N207+N210</f>
        <v>0</v>
      </c>
      <c r="O206" s="62">
        <f t="shared" si="42"/>
        <v>11570.8</v>
      </c>
      <c r="P206" s="62">
        <f>P207+P210+P213</f>
        <v>5142.6000000000004</v>
      </c>
      <c r="Q206" s="62">
        <f t="shared" si="54"/>
        <v>16713.400000000001</v>
      </c>
      <c r="R206" s="62">
        <f>R207+R210+R213</f>
        <v>0</v>
      </c>
      <c r="S206" s="62">
        <f t="shared" si="55"/>
        <v>16713.400000000001</v>
      </c>
      <c r="T206" s="62">
        <f>T207+T210+T213</f>
        <v>0</v>
      </c>
      <c r="U206" s="62">
        <f t="shared" si="56"/>
        <v>16713.400000000001</v>
      </c>
    </row>
    <row r="207" spans="1:21" ht="52.9" hidden="1" customHeight="1" outlineLevel="1" x14ac:dyDescent="0.3">
      <c r="A207" s="35" t="s">
        <v>869</v>
      </c>
      <c r="B207" s="60" t="s">
        <v>507</v>
      </c>
      <c r="C207" s="61" t="s">
        <v>219</v>
      </c>
      <c r="D207" s="61" t="s">
        <v>80</v>
      </c>
      <c r="E207" s="66" t="s">
        <v>870</v>
      </c>
      <c r="F207" s="61" t="s">
        <v>66</v>
      </c>
      <c r="G207" s="62">
        <f t="shared" si="59"/>
        <v>3942</v>
      </c>
      <c r="H207" s="62">
        <f t="shared" si="59"/>
        <v>-3942</v>
      </c>
      <c r="I207" s="62">
        <f t="shared" si="39"/>
        <v>0</v>
      </c>
      <c r="J207" s="62">
        <f t="shared" si="59"/>
        <v>0</v>
      </c>
      <c r="K207" s="62">
        <f t="shared" si="40"/>
        <v>0</v>
      </c>
      <c r="L207" s="62">
        <f t="shared" si="59"/>
        <v>0</v>
      </c>
      <c r="M207" s="62">
        <f t="shared" si="41"/>
        <v>0</v>
      </c>
      <c r="N207" s="62">
        <f t="shared" si="59"/>
        <v>0</v>
      </c>
      <c r="O207" s="62">
        <f t="shared" si="42"/>
        <v>0</v>
      </c>
      <c r="P207" s="62">
        <f t="shared" si="59"/>
        <v>0</v>
      </c>
      <c r="Q207" s="62">
        <f t="shared" si="54"/>
        <v>0</v>
      </c>
      <c r="R207" s="62">
        <f t="shared" si="59"/>
        <v>0</v>
      </c>
      <c r="S207" s="62">
        <f t="shared" si="55"/>
        <v>0</v>
      </c>
      <c r="T207" s="62">
        <f t="shared" si="59"/>
        <v>0</v>
      </c>
      <c r="U207" s="62">
        <f t="shared" si="56"/>
        <v>0</v>
      </c>
    </row>
    <row r="208" spans="1:21" ht="32.450000000000003" hidden="1" customHeight="1" outlineLevel="1" x14ac:dyDescent="0.3">
      <c r="A208" s="35" t="s">
        <v>87</v>
      </c>
      <c r="B208" s="60" t="s">
        <v>507</v>
      </c>
      <c r="C208" s="61" t="s">
        <v>219</v>
      </c>
      <c r="D208" s="61" t="s">
        <v>80</v>
      </c>
      <c r="E208" s="66" t="s">
        <v>870</v>
      </c>
      <c r="F208" s="61">
        <v>200</v>
      </c>
      <c r="G208" s="62">
        <f t="shared" si="59"/>
        <v>3942</v>
      </c>
      <c r="H208" s="62">
        <f t="shared" si="59"/>
        <v>-3942</v>
      </c>
      <c r="I208" s="62">
        <f t="shared" si="39"/>
        <v>0</v>
      </c>
      <c r="J208" s="62">
        <f t="shared" si="59"/>
        <v>0</v>
      </c>
      <c r="K208" s="62">
        <f t="shared" si="40"/>
        <v>0</v>
      </c>
      <c r="L208" s="62">
        <f t="shared" si="59"/>
        <v>0</v>
      </c>
      <c r="M208" s="62">
        <f t="shared" si="41"/>
        <v>0</v>
      </c>
      <c r="N208" s="62">
        <f t="shared" si="59"/>
        <v>0</v>
      </c>
      <c r="O208" s="62">
        <f t="shared" si="42"/>
        <v>0</v>
      </c>
      <c r="P208" s="62">
        <f t="shared" si="59"/>
        <v>0</v>
      </c>
      <c r="Q208" s="62">
        <f t="shared" si="54"/>
        <v>0</v>
      </c>
      <c r="R208" s="62">
        <f t="shared" si="59"/>
        <v>0</v>
      </c>
      <c r="S208" s="62">
        <f t="shared" si="55"/>
        <v>0</v>
      </c>
      <c r="T208" s="62">
        <f t="shared" si="59"/>
        <v>0</v>
      </c>
      <c r="U208" s="62">
        <f t="shared" si="56"/>
        <v>0</v>
      </c>
    </row>
    <row r="209" spans="1:21" ht="41.45" hidden="1" customHeight="1" outlineLevel="1" x14ac:dyDescent="0.3">
      <c r="A209" s="35" t="s">
        <v>88</v>
      </c>
      <c r="B209" s="60" t="s">
        <v>507</v>
      </c>
      <c r="C209" s="61" t="s">
        <v>219</v>
      </c>
      <c r="D209" s="61" t="s">
        <v>80</v>
      </c>
      <c r="E209" s="66" t="s">
        <v>870</v>
      </c>
      <c r="F209" s="61">
        <v>240</v>
      </c>
      <c r="G209" s="62">
        <v>3942</v>
      </c>
      <c r="H209" s="62">
        <v>-3942</v>
      </c>
      <c r="I209" s="62">
        <f t="shared" si="39"/>
        <v>0</v>
      </c>
      <c r="J209" s="62"/>
      <c r="K209" s="62">
        <f t="shared" si="40"/>
        <v>0</v>
      </c>
      <c r="L209" s="62"/>
      <c r="M209" s="62">
        <f t="shared" si="41"/>
        <v>0</v>
      </c>
      <c r="N209" s="62"/>
      <c r="O209" s="62">
        <f t="shared" si="42"/>
        <v>0</v>
      </c>
      <c r="P209" s="62"/>
      <c r="Q209" s="62">
        <f t="shared" si="54"/>
        <v>0</v>
      </c>
      <c r="R209" s="62"/>
      <c r="S209" s="62">
        <f t="shared" si="55"/>
        <v>0</v>
      </c>
      <c r="T209" s="62"/>
      <c r="U209" s="62">
        <f t="shared" si="56"/>
        <v>0</v>
      </c>
    </row>
    <row r="210" spans="1:21" ht="45.75" customHeight="1" collapsed="1" x14ac:dyDescent="0.3">
      <c r="A210" s="35" t="s">
        <v>869</v>
      </c>
      <c r="B210" s="60" t="s">
        <v>507</v>
      </c>
      <c r="C210" s="61" t="s">
        <v>219</v>
      </c>
      <c r="D210" s="61" t="s">
        <v>80</v>
      </c>
      <c r="E210" s="66" t="s">
        <v>893</v>
      </c>
      <c r="F210" s="61" t="s">
        <v>66</v>
      </c>
      <c r="G210" s="62"/>
      <c r="H210" s="62">
        <f>H211</f>
        <v>11570.8</v>
      </c>
      <c r="I210" s="62">
        <f t="shared" si="39"/>
        <v>11570.8</v>
      </c>
      <c r="J210" s="62">
        <f>J211</f>
        <v>0</v>
      </c>
      <c r="K210" s="62">
        <f t="shared" si="40"/>
        <v>11570.8</v>
      </c>
      <c r="L210" s="62">
        <f>L211</f>
        <v>0</v>
      </c>
      <c r="M210" s="62">
        <f t="shared" si="41"/>
        <v>11570.8</v>
      </c>
      <c r="N210" s="62">
        <f>N211</f>
        <v>0</v>
      </c>
      <c r="O210" s="62">
        <f t="shared" si="42"/>
        <v>11570.8</v>
      </c>
      <c r="P210" s="62">
        <f>P211</f>
        <v>0</v>
      </c>
      <c r="Q210" s="62">
        <f t="shared" si="54"/>
        <v>11570.8</v>
      </c>
      <c r="R210" s="62">
        <f>R211</f>
        <v>0</v>
      </c>
      <c r="S210" s="62">
        <f t="shared" si="55"/>
        <v>11570.8</v>
      </c>
      <c r="T210" s="62">
        <f>T211</f>
        <v>0</v>
      </c>
      <c r="U210" s="62">
        <f t="shared" si="56"/>
        <v>11570.8</v>
      </c>
    </row>
    <row r="211" spans="1:21" ht="32.450000000000003" customHeight="1" x14ac:dyDescent="0.3">
      <c r="A211" s="35" t="s">
        <v>87</v>
      </c>
      <c r="B211" s="60" t="s">
        <v>507</v>
      </c>
      <c r="C211" s="61" t="s">
        <v>219</v>
      </c>
      <c r="D211" s="61" t="s">
        <v>80</v>
      </c>
      <c r="E211" s="66" t="s">
        <v>893</v>
      </c>
      <c r="F211" s="61">
        <v>200</v>
      </c>
      <c r="G211" s="62"/>
      <c r="H211" s="62">
        <f>H212</f>
        <v>11570.8</v>
      </c>
      <c r="I211" s="62">
        <f t="shared" si="39"/>
        <v>11570.8</v>
      </c>
      <c r="J211" s="62">
        <f>J212</f>
        <v>0</v>
      </c>
      <c r="K211" s="62">
        <f t="shared" si="40"/>
        <v>11570.8</v>
      </c>
      <c r="L211" s="62">
        <f>L212</f>
        <v>0</v>
      </c>
      <c r="M211" s="62">
        <f t="shared" si="41"/>
        <v>11570.8</v>
      </c>
      <c r="N211" s="62">
        <f>N212</f>
        <v>0</v>
      </c>
      <c r="O211" s="62">
        <f t="shared" si="42"/>
        <v>11570.8</v>
      </c>
      <c r="P211" s="62">
        <f>P212</f>
        <v>0</v>
      </c>
      <c r="Q211" s="62">
        <f t="shared" si="54"/>
        <v>11570.8</v>
      </c>
      <c r="R211" s="62">
        <f>R212</f>
        <v>0</v>
      </c>
      <c r="S211" s="62">
        <f t="shared" si="55"/>
        <v>11570.8</v>
      </c>
      <c r="T211" s="62">
        <f>T212</f>
        <v>0</v>
      </c>
      <c r="U211" s="62">
        <f t="shared" si="56"/>
        <v>11570.8</v>
      </c>
    </row>
    <row r="212" spans="1:21" ht="46.15" customHeight="1" x14ac:dyDescent="0.3">
      <c r="A212" s="35" t="s">
        <v>88</v>
      </c>
      <c r="B212" s="60" t="s">
        <v>507</v>
      </c>
      <c r="C212" s="61" t="s">
        <v>219</v>
      </c>
      <c r="D212" s="61" t="s">
        <v>80</v>
      </c>
      <c r="E212" s="66" t="s">
        <v>893</v>
      </c>
      <c r="F212" s="61">
        <v>240</v>
      </c>
      <c r="G212" s="62"/>
      <c r="H212" s="62">
        <v>11570.8</v>
      </c>
      <c r="I212" s="62">
        <f t="shared" si="39"/>
        <v>11570.8</v>
      </c>
      <c r="J212" s="62"/>
      <c r="K212" s="62">
        <f t="shared" si="40"/>
        <v>11570.8</v>
      </c>
      <c r="L212" s="62"/>
      <c r="M212" s="62">
        <f t="shared" si="41"/>
        <v>11570.8</v>
      </c>
      <c r="N212" s="62"/>
      <c r="O212" s="62">
        <f t="shared" si="42"/>
        <v>11570.8</v>
      </c>
      <c r="P212" s="62"/>
      <c r="Q212" s="62">
        <f t="shared" si="54"/>
        <v>11570.8</v>
      </c>
      <c r="R212" s="62"/>
      <c r="S212" s="62">
        <f t="shared" si="55"/>
        <v>11570.8</v>
      </c>
      <c r="T212" s="62"/>
      <c r="U212" s="62">
        <f t="shared" si="56"/>
        <v>11570.8</v>
      </c>
    </row>
    <row r="213" spans="1:21" ht="93" customHeight="1" x14ac:dyDescent="0.3">
      <c r="A213" s="63" t="s">
        <v>1112</v>
      </c>
      <c r="B213" s="60" t="s">
        <v>507</v>
      </c>
      <c r="C213" s="61" t="s">
        <v>219</v>
      </c>
      <c r="D213" s="61" t="s">
        <v>80</v>
      </c>
      <c r="E213" s="66" t="s">
        <v>1111</v>
      </c>
      <c r="F213" s="61" t="s">
        <v>66</v>
      </c>
      <c r="G213" s="62"/>
      <c r="H213" s="62"/>
      <c r="I213" s="62"/>
      <c r="J213" s="62"/>
      <c r="K213" s="62"/>
      <c r="L213" s="62"/>
      <c r="M213" s="62"/>
      <c r="N213" s="62"/>
      <c r="O213" s="62"/>
      <c r="P213" s="62">
        <f>P214</f>
        <v>5142.6000000000004</v>
      </c>
      <c r="Q213" s="62">
        <f t="shared" si="54"/>
        <v>5142.6000000000004</v>
      </c>
      <c r="R213" s="62">
        <f>R214</f>
        <v>0</v>
      </c>
      <c r="S213" s="62">
        <f t="shared" si="55"/>
        <v>5142.6000000000004</v>
      </c>
      <c r="T213" s="62">
        <f>T214</f>
        <v>0</v>
      </c>
      <c r="U213" s="62">
        <f t="shared" si="56"/>
        <v>5142.6000000000004</v>
      </c>
    </row>
    <row r="214" spans="1:21" ht="29.25" customHeight="1" x14ac:dyDescent="0.3">
      <c r="A214" s="35" t="s">
        <v>87</v>
      </c>
      <c r="B214" s="60" t="s">
        <v>507</v>
      </c>
      <c r="C214" s="61" t="s">
        <v>219</v>
      </c>
      <c r="D214" s="61" t="s">
        <v>80</v>
      </c>
      <c r="E214" s="66" t="s">
        <v>1111</v>
      </c>
      <c r="F214" s="61">
        <v>200</v>
      </c>
      <c r="G214" s="62"/>
      <c r="H214" s="62"/>
      <c r="I214" s="62"/>
      <c r="J214" s="62"/>
      <c r="K214" s="62"/>
      <c r="L214" s="62"/>
      <c r="M214" s="62"/>
      <c r="N214" s="62"/>
      <c r="O214" s="62"/>
      <c r="P214" s="62">
        <f>P215</f>
        <v>5142.6000000000004</v>
      </c>
      <c r="Q214" s="62">
        <f t="shared" si="54"/>
        <v>5142.6000000000004</v>
      </c>
      <c r="R214" s="62">
        <f>R215</f>
        <v>0</v>
      </c>
      <c r="S214" s="62">
        <f t="shared" si="55"/>
        <v>5142.6000000000004</v>
      </c>
      <c r="T214" s="62">
        <f>T215</f>
        <v>0</v>
      </c>
      <c r="U214" s="62">
        <f t="shared" si="56"/>
        <v>5142.6000000000004</v>
      </c>
    </row>
    <row r="215" spans="1:21" ht="27.6" customHeight="1" x14ac:dyDescent="0.3">
      <c r="A215" s="35" t="s">
        <v>88</v>
      </c>
      <c r="B215" s="60" t="s">
        <v>507</v>
      </c>
      <c r="C215" s="61" t="s">
        <v>219</v>
      </c>
      <c r="D215" s="61" t="s">
        <v>80</v>
      </c>
      <c r="E215" s="66" t="s">
        <v>1111</v>
      </c>
      <c r="F215" s="61">
        <v>240</v>
      </c>
      <c r="G215" s="62"/>
      <c r="H215" s="62"/>
      <c r="I215" s="62"/>
      <c r="J215" s="62"/>
      <c r="K215" s="62"/>
      <c r="L215" s="62"/>
      <c r="M215" s="62"/>
      <c r="N215" s="62"/>
      <c r="O215" s="62"/>
      <c r="P215" s="62">
        <v>5142.6000000000004</v>
      </c>
      <c r="Q215" s="62">
        <f t="shared" si="54"/>
        <v>5142.6000000000004</v>
      </c>
      <c r="R215" s="62"/>
      <c r="S215" s="62">
        <f t="shared" si="55"/>
        <v>5142.6000000000004</v>
      </c>
      <c r="T215" s="62"/>
      <c r="U215" s="62">
        <f t="shared" si="56"/>
        <v>5142.6000000000004</v>
      </c>
    </row>
    <row r="216" spans="1:21" x14ac:dyDescent="0.3">
      <c r="A216" s="33" t="s">
        <v>315</v>
      </c>
      <c r="B216" s="57">
        <v>522</v>
      </c>
      <c r="C216" s="59">
        <v>10</v>
      </c>
      <c r="D216" s="59" t="s">
        <v>64</v>
      </c>
      <c r="E216" s="59" t="s">
        <v>65</v>
      </c>
      <c r="F216" s="59" t="s">
        <v>66</v>
      </c>
      <c r="G216" s="58">
        <f>G217+G224+G231</f>
        <v>5640.9</v>
      </c>
      <c r="H216" s="58">
        <f>H217+H224</f>
        <v>0</v>
      </c>
      <c r="I216" s="58">
        <f>G216+H216</f>
        <v>5640.9</v>
      </c>
      <c r="J216" s="58">
        <f>J217+J224</f>
        <v>0</v>
      </c>
      <c r="K216" s="58">
        <f>I216+J216</f>
        <v>5640.9</v>
      </c>
      <c r="L216" s="58">
        <f>L217+L224</f>
        <v>0</v>
      </c>
      <c r="M216" s="58">
        <f>K216+L216</f>
        <v>5640.9</v>
      </c>
      <c r="N216" s="58">
        <f>N217+N224</f>
        <v>0</v>
      </c>
      <c r="O216" s="58">
        <f>M216+N216</f>
        <v>5640.9</v>
      </c>
      <c r="P216" s="58">
        <f>P217+P224</f>
        <v>0</v>
      </c>
      <c r="Q216" s="58">
        <f>O216+P216</f>
        <v>5640.9</v>
      </c>
      <c r="R216" s="58">
        <f>R217+R224</f>
        <v>0</v>
      </c>
      <c r="S216" s="58">
        <f>Q216+R216</f>
        <v>5640.9</v>
      </c>
      <c r="T216" s="58">
        <f>T217+T224</f>
        <v>0</v>
      </c>
      <c r="U216" s="58">
        <f>S216+T216</f>
        <v>5640.9</v>
      </c>
    </row>
    <row r="217" spans="1:21" x14ac:dyDescent="0.3">
      <c r="A217" s="35" t="s">
        <v>318</v>
      </c>
      <c r="B217" s="60">
        <v>522</v>
      </c>
      <c r="C217" s="61">
        <v>10</v>
      </c>
      <c r="D217" s="61" t="s">
        <v>63</v>
      </c>
      <c r="E217" s="61" t="s">
        <v>65</v>
      </c>
      <c r="F217" s="61" t="s">
        <v>66</v>
      </c>
      <c r="G217" s="36">
        <f t="shared" ref="G217:T222" si="60">G218</f>
        <v>5240.8999999999996</v>
      </c>
      <c r="H217" s="36">
        <f t="shared" si="60"/>
        <v>0</v>
      </c>
      <c r="I217" s="62">
        <f t="shared" si="39"/>
        <v>5240.8999999999996</v>
      </c>
      <c r="J217" s="36">
        <f t="shared" si="60"/>
        <v>0</v>
      </c>
      <c r="K217" s="62">
        <f t="shared" si="40"/>
        <v>5240.8999999999996</v>
      </c>
      <c r="L217" s="36">
        <f t="shared" si="60"/>
        <v>0</v>
      </c>
      <c r="M217" s="62">
        <f t="shared" ref="M217:M230" si="61">K217+L217</f>
        <v>5240.8999999999996</v>
      </c>
      <c r="N217" s="36">
        <f t="shared" si="60"/>
        <v>0</v>
      </c>
      <c r="O217" s="62">
        <f t="shared" ref="O217:O230" si="62">M217+N217</f>
        <v>5240.8999999999996</v>
      </c>
      <c r="P217" s="36">
        <f t="shared" si="60"/>
        <v>0</v>
      </c>
      <c r="Q217" s="62">
        <f t="shared" ref="Q217:Q230" si="63">O217+P217</f>
        <v>5240.8999999999996</v>
      </c>
      <c r="R217" s="36">
        <f t="shared" si="60"/>
        <v>0</v>
      </c>
      <c r="S217" s="62">
        <f t="shared" ref="S217:S230" si="64">Q217+R217</f>
        <v>5240.8999999999996</v>
      </c>
      <c r="T217" s="36">
        <f t="shared" si="60"/>
        <v>0</v>
      </c>
      <c r="U217" s="62">
        <f t="shared" ref="U217:U230" si="65">S217+T217</f>
        <v>5240.8999999999996</v>
      </c>
    </row>
    <row r="218" spans="1:21" ht="30" x14ac:dyDescent="0.3">
      <c r="A218" s="35" t="s">
        <v>678</v>
      </c>
      <c r="B218" s="60">
        <v>522</v>
      </c>
      <c r="C218" s="61">
        <v>10</v>
      </c>
      <c r="D218" s="61" t="s">
        <v>63</v>
      </c>
      <c r="E218" s="61" t="s">
        <v>319</v>
      </c>
      <c r="F218" s="61" t="s">
        <v>66</v>
      </c>
      <c r="G218" s="36">
        <f t="shared" si="60"/>
        <v>5240.8999999999996</v>
      </c>
      <c r="H218" s="36">
        <f t="shared" si="60"/>
        <v>0</v>
      </c>
      <c r="I218" s="62">
        <f t="shared" si="39"/>
        <v>5240.8999999999996</v>
      </c>
      <c r="J218" s="36">
        <f t="shared" si="60"/>
        <v>0</v>
      </c>
      <c r="K218" s="62">
        <f t="shared" si="40"/>
        <v>5240.8999999999996</v>
      </c>
      <c r="L218" s="36">
        <f t="shared" si="60"/>
        <v>0</v>
      </c>
      <c r="M218" s="62">
        <f t="shared" si="61"/>
        <v>5240.8999999999996</v>
      </c>
      <c r="N218" s="36">
        <f t="shared" si="60"/>
        <v>0</v>
      </c>
      <c r="O218" s="62">
        <f t="shared" si="62"/>
        <v>5240.8999999999996</v>
      </c>
      <c r="P218" s="36">
        <f t="shared" si="60"/>
        <v>0</v>
      </c>
      <c r="Q218" s="62">
        <f t="shared" si="63"/>
        <v>5240.8999999999996</v>
      </c>
      <c r="R218" s="36">
        <f t="shared" si="60"/>
        <v>0</v>
      </c>
      <c r="S218" s="62">
        <f t="shared" si="64"/>
        <v>5240.8999999999996</v>
      </c>
      <c r="T218" s="36">
        <f t="shared" si="60"/>
        <v>0</v>
      </c>
      <c r="U218" s="62">
        <f t="shared" si="65"/>
        <v>5240.8999999999996</v>
      </c>
    </row>
    <row r="219" spans="1:21" ht="78.599999999999994" customHeight="1" x14ac:dyDescent="0.3">
      <c r="A219" s="73" t="s">
        <v>763</v>
      </c>
      <c r="B219" s="60">
        <v>522</v>
      </c>
      <c r="C219" s="61" t="s">
        <v>316</v>
      </c>
      <c r="D219" s="61" t="s">
        <v>63</v>
      </c>
      <c r="E219" s="61" t="s">
        <v>320</v>
      </c>
      <c r="F219" s="61" t="s">
        <v>66</v>
      </c>
      <c r="G219" s="36">
        <f t="shared" si="60"/>
        <v>5240.8999999999996</v>
      </c>
      <c r="H219" s="36">
        <f t="shared" si="60"/>
        <v>0</v>
      </c>
      <c r="I219" s="62">
        <f t="shared" si="39"/>
        <v>5240.8999999999996</v>
      </c>
      <c r="J219" s="36">
        <f t="shared" si="60"/>
        <v>0</v>
      </c>
      <c r="K219" s="62">
        <f t="shared" si="40"/>
        <v>5240.8999999999996</v>
      </c>
      <c r="L219" s="36">
        <f t="shared" si="60"/>
        <v>0</v>
      </c>
      <c r="M219" s="62">
        <f t="shared" si="61"/>
        <v>5240.8999999999996</v>
      </c>
      <c r="N219" s="36">
        <f t="shared" si="60"/>
        <v>0</v>
      </c>
      <c r="O219" s="62">
        <f t="shared" si="62"/>
        <v>5240.8999999999996</v>
      </c>
      <c r="P219" s="36">
        <f t="shared" si="60"/>
        <v>0</v>
      </c>
      <c r="Q219" s="62">
        <f t="shared" si="63"/>
        <v>5240.8999999999996</v>
      </c>
      <c r="R219" s="36">
        <f t="shared" si="60"/>
        <v>0</v>
      </c>
      <c r="S219" s="62">
        <f t="shared" si="64"/>
        <v>5240.8999999999996</v>
      </c>
      <c r="T219" s="36">
        <f t="shared" si="60"/>
        <v>0</v>
      </c>
      <c r="U219" s="62">
        <f t="shared" si="65"/>
        <v>5240.8999999999996</v>
      </c>
    </row>
    <row r="220" spans="1:21" ht="62.25" customHeight="1" x14ac:dyDescent="0.3">
      <c r="A220" s="73" t="s">
        <v>704</v>
      </c>
      <c r="B220" s="60">
        <v>522</v>
      </c>
      <c r="C220" s="61">
        <v>10</v>
      </c>
      <c r="D220" s="61" t="s">
        <v>63</v>
      </c>
      <c r="E220" s="61" t="s">
        <v>321</v>
      </c>
      <c r="F220" s="61" t="s">
        <v>66</v>
      </c>
      <c r="G220" s="36">
        <f t="shared" si="60"/>
        <v>5240.8999999999996</v>
      </c>
      <c r="H220" s="36">
        <f t="shared" si="60"/>
        <v>0</v>
      </c>
      <c r="I220" s="62">
        <f t="shared" si="39"/>
        <v>5240.8999999999996</v>
      </c>
      <c r="J220" s="36">
        <f t="shared" si="60"/>
        <v>0</v>
      </c>
      <c r="K220" s="62">
        <f t="shared" si="40"/>
        <v>5240.8999999999996</v>
      </c>
      <c r="L220" s="36">
        <f t="shared" si="60"/>
        <v>0</v>
      </c>
      <c r="M220" s="62">
        <f t="shared" si="61"/>
        <v>5240.8999999999996</v>
      </c>
      <c r="N220" s="36">
        <f t="shared" si="60"/>
        <v>0</v>
      </c>
      <c r="O220" s="62">
        <f t="shared" si="62"/>
        <v>5240.8999999999996</v>
      </c>
      <c r="P220" s="36">
        <f t="shared" si="60"/>
        <v>0</v>
      </c>
      <c r="Q220" s="62">
        <f t="shared" si="63"/>
        <v>5240.8999999999996</v>
      </c>
      <c r="R220" s="36">
        <f t="shared" si="60"/>
        <v>0</v>
      </c>
      <c r="S220" s="62">
        <f t="shared" si="64"/>
        <v>5240.8999999999996</v>
      </c>
      <c r="T220" s="36">
        <f t="shared" si="60"/>
        <v>0</v>
      </c>
      <c r="U220" s="62">
        <f t="shared" si="65"/>
        <v>5240.8999999999996</v>
      </c>
    </row>
    <row r="221" spans="1:21" ht="59.25" customHeight="1" x14ac:dyDescent="0.3">
      <c r="A221" s="73" t="s">
        <v>613</v>
      </c>
      <c r="B221" s="60">
        <v>522</v>
      </c>
      <c r="C221" s="61" t="s">
        <v>316</v>
      </c>
      <c r="D221" s="61" t="s">
        <v>63</v>
      </c>
      <c r="E221" s="61" t="s">
        <v>411</v>
      </c>
      <c r="F221" s="61" t="s">
        <v>66</v>
      </c>
      <c r="G221" s="36">
        <f t="shared" si="60"/>
        <v>5240.8999999999996</v>
      </c>
      <c r="H221" s="36">
        <f t="shared" si="60"/>
        <v>0</v>
      </c>
      <c r="I221" s="62">
        <f t="shared" si="39"/>
        <v>5240.8999999999996</v>
      </c>
      <c r="J221" s="36">
        <f t="shared" si="60"/>
        <v>0</v>
      </c>
      <c r="K221" s="62">
        <f t="shared" si="40"/>
        <v>5240.8999999999996</v>
      </c>
      <c r="L221" s="36">
        <f t="shared" si="60"/>
        <v>0</v>
      </c>
      <c r="M221" s="62">
        <f t="shared" si="61"/>
        <v>5240.8999999999996</v>
      </c>
      <c r="N221" s="36">
        <f t="shared" si="60"/>
        <v>0</v>
      </c>
      <c r="O221" s="62">
        <f t="shared" si="62"/>
        <v>5240.8999999999996</v>
      </c>
      <c r="P221" s="36">
        <f t="shared" si="60"/>
        <v>0</v>
      </c>
      <c r="Q221" s="62">
        <f t="shared" si="63"/>
        <v>5240.8999999999996</v>
      </c>
      <c r="R221" s="36">
        <f t="shared" si="60"/>
        <v>0</v>
      </c>
      <c r="S221" s="62">
        <f t="shared" si="64"/>
        <v>5240.8999999999996</v>
      </c>
      <c r="T221" s="36">
        <f t="shared" si="60"/>
        <v>0</v>
      </c>
      <c r="U221" s="62">
        <f t="shared" si="65"/>
        <v>5240.8999999999996</v>
      </c>
    </row>
    <row r="222" spans="1:21" ht="30" x14ac:dyDescent="0.3">
      <c r="A222" s="35" t="s">
        <v>323</v>
      </c>
      <c r="B222" s="60">
        <v>522</v>
      </c>
      <c r="C222" s="61">
        <v>10</v>
      </c>
      <c r="D222" s="61" t="s">
        <v>63</v>
      </c>
      <c r="E222" s="61" t="s">
        <v>322</v>
      </c>
      <c r="F222" s="61">
        <v>300</v>
      </c>
      <c r="G222" s="36">
        <f t="shared" si="60"/>
        <v>5240.8999999999996</v>
      </c>
      <c r="H222" s="36">
        <f t="shared" si="60"/>
        <v>0</v>
      </c>
      <c r="I222" s="62">
        <f t="shared" si="39"/>
        <v>5240.8999999999996</v>
      </c>
      <c r="J222" s="36">
        <f t="shared" si="60"/>
        <v>0</v>
      </c>
      <c r="K222" s="62">
        <f t="shared" si="40"/>
        <v>5240.8999999999996</v>
      </c>
      <c r="L222" s="36">
        <f t="shared" si="60"/>
        <v>0</v>
      </c>
      <c r="M222" s="62">
        <f t="shared" si="61"/>
        <v>5240.8999999999996</v>
      </c>
      <c r="N222" s="36">
        <f t="shared" si="60"/>
        <v>0</v>
      </c>
      <c r="O222" s="62">
        <f t="shared" si="62"/>
        <v>5240.8999999999996</v>
      </c>
      <c r="P222" s="36">
        <f t="shared" si="60"/>
        <v>0</v>
      </c>
      <c r="Q222" s="62">
        <f t="shared" si="63"/>
        <v>5240.8999999999996</v>
      </c>
      <c r="R222" s="36">
        <f t="shared" si="60"/>
        <v>0</v>
      </c>
      <c r="S222" s="62">
        <f t="shared" si="64"/>
        <v>5240.8999999999996</v>
      </c>
      <c r="T222" s="36">
        <f t="shared" si="60"/>
        <v>0</v>
      </c>
      <c r="U222" s="62">
        <f t="shared" si="65"/>
        <v>5240.8999999999996</v>
      </c>
    </row>
    <row r="223" spans="1:21" ht="30" x14ac:dyDescent="0.3">
      <c r="A223" s="35" t="s">
        <v>324</v>
      </c>
      <c r="B223" s="60">
        <v>522</v>
      </c>
      <c r="C223" s="61" t="s">
        <v>316</v>
      </c>
      <c r="D223" s="61" t="s">
        <v>63</v>
      </c>
      <c r="E223" s="61" t="s">
        <v>322</v>
      </c>
      <c r="F223" s="61">
        <v>310</v>
      </c>
      <c r="G223" s="36">
        <v>5240.8999999999996</v>
      </c>
      <c r="H223" s="36"/>
      <c r="I223" s="62">
        <f t="shared" si="39"/>
        <v>5240.8999999999996</v>
      </c>
      <c r="J223" s="36"/>
      <c r="K223" s="62">
        <f t="shared" si="40"/>
        <v>5240.8999999999996</v>
      </c>
      <c r="L223" s="36"/>
      <c r="M223" s="62">
        <f t="shared" si="61"/>
        <v>5240.8999999999996</v>
      </c>
      <c r="N223" s="36"/>
      <c r="O223" s="62">
        <f t="shared" si="62"/>
        <v>5240.8999999999996</v>
      </c>
      <c r="P223" s="36"/>
      <c r="Q223" s="62">
        <f t="shared" si="63"/>
        <v>5240.8999999999996</v>
      </c>
      <c r="R223" s="36"/>
      <c r="S223" s="62">
        <f t="shared" si="64"/>
        <v>5240.8999999999996</v>
      </c>
      <c r="T223" s="36"/>
      <c r="U223" s="62">
        <f t="shared" si="65"/>
        <v>5240.8999999999996</v>
      </c>
    </row>
    <row r="224" spans="1:21" ht="17.25" customHeight="1" x14ac:dyDescent="0.3">
      <c r="A224" s="35" t="s">
        <v>325</v>
      </c>
      <c r="B224" s="60">
        <v>522</v>
      </c>
      <c r="C224" s="61">
        <v>10</v>
      </c>
      <c r="D224" s="61" t="s">
        <v>80</v>
      </c>
      <c r="E224" s="60" t="s">
        <v>65</v>
      </c>
      <c r="F224" s="61" t="s">
        <v>66</v>
      </c>
      <c r="G224" s="36">
        <f>G225</f>
        <v>300</v>
      </c>
      <c r="H224" s="36">
        <f>H225</f>
        <v>0</v>
      </c>
      <c r="I224" s="62">
        <f t="shared" si="39"/>
        <v>300</v>
      </c>
      <c r="J224" s="36">
        <f>J225</f>
        <v>0</v>
      </c>
      <c r="K224" s="62">
        <f t="shared" si="40"/>
        <v>300</v>
      </c>
      <c r="L224" s="36">
        <f>L225</f>
        <v>0</v>
      </c>
      <c r="M224" s="62">
        <f t="shared" si="61"/>
        <v>300</v>
      </c>
      <c r="N224" s="36">
        <f>N225</f>
        <v>0</v>
      </c>
      <c r="O224" s="62">
        <f t="shared" si="62"/>
        <v>300</v>
      </c>
      <c r="P224" s="36">
        <f>P225</f>
        <v>0</v>
      </c>
      <c r="Q224" s="62">
        <f t="shared" si="63"/>
        <v>300</v>
      </c>
      <c r="R224" s="36">
        <f>R225</f>
        <v>0</v>
      </c>
      <c r="S224" s="62">
        <f t="shared" si="64"/>
        <v>300</v>
      </c>
      <c r="T224" s="36">
        <f>T225</f>
        <v>0</v>
      </c>
      <c r="U224" s="62">
        <f t="shared" si="65"/>
        <v>300</v>
      </c>
    </row>
    <row r="225" spans="1:21" ht="30" x14ac:dyDescent="0.3">
      <c r="A225" s="35" t="s">
        <v>678</v>
      </c>
      <c r="B225" s="60">
        <v>522</v>
      </c>
      <c r="C225" s="61">
        <v>10</v>
      </c>
      <c r="D225" s="61" t="s">
        <v>80</v>
      </c>
      <c r="E225" s="61" t="s">
        <v>319</v>
      </c>
      <c r="F225" s="61" t="s">
        <v>66</v>
      </c>
      <c r="G225" s="36">
        <f>G226</f>
        <v>300</v>
      </c>
      <c r="H225" s="36">
        <f>H226+H232</f>
        <v>0</v>
      </c>
      <c r="I225" s="62">
        <f t="shared" si="39"/>
        <v>300</v>
      </c>
      <c r="J225" s="36">
        <f>J226+J232</f>
        <v>0</v>
      </c>
      <c r="K225" s="62">
        <f t="shared" si="40"/>
        <v>300</v>
      </c>
      <c r="L225" s="36">
        <f>L226+L232</f>
        <v>0</v>
      </c>
      <c r="M225" s="62">
        <f t="shared" si="61"/>
        <v>300</v>
      </c>
      <c r="N225" s="36">
        <f>N226+N232</f>
        <v>0</v>
      </c>
      <c r="O225" s="62">
        <f t="shared" si="62"/>
        <v>300</v>
      </c>
      <c r="P225" s="36">
        <f>P226+P232</f>
        <v>0</v>
      </c>
      <c r="Q225" s="62">
        <f t="shared" si="63"/>
        <v>300</v>
      </c>
      <c r="R225" s="36">
        <f>R226+R232</f>
        <v>0</v>
      </c>
      <c r="S225" s="62">
        <f t="shared" si="64"/>
        <v>300</v>
      </c>
      <c r="T225" s="36">
        <f>T226+T232</f>
        <v>0</v>
      </c>
      <c r="U225" s="62">
        <f t="shared" si="65"/>
        <v>300</v>
      </c>
    </row>
    <row r="226" spans="1:21" ht="44.25" customHeight="1" x14ac:dyDescent="0.3">
      <c r="A226" s="73" t="s">
        <v>331</v>
      </c>
      <c r="B226" s="60">
        <v>522</v>
      </c>
      <c r="C226" s="61">
        <v>10</v>
      </c>
      <c r="D226" s="61" t="s">
        <v>80</v>
      </c>
      <c r="E226" s="61" t="s">
        <v>332</v>
      </c>
      <c r="F226" s="61" t="s">
        <v>66</v>
      </c>
      <c r="G226" s="36">
        <f t="shared" ref="G226:T229" si="66">G227</f>
        <v>300</v>
      </c>
      <c r="H226" s="36">
        <f t="shared" si="66"/>
        <v>0</v>
      </c>
      <c r="I226" s="62">
        <f t="shared" ref="I226:I293" si="67">G226+H226</f>
        <v>300</v>
      </c>
      <c r="J226" s="36">
        <f t="shared" si="66"/>
        <v>0</v>
      </c>
      <c r="K226" s="62">
        <f t="shared" ref="K226:K293" si="68">I226+J226</f>
        <v>300</v>
      </c>
      <c r="L226" s="36">
        <f t="shared" si="66"/>
        <v>0</v>
      </c>
      <c r="M226" s="62">
        <f t="shared" si="61"/>
        <v>300</v>
      </c>
      <c r="N226" s="36">
        <f t="shared" si="66"/>
        <v>0</v>
      </c>
      <c r="O226" s="62">
        <f t="shared" si="62"/>
        <v>300</v>
      </c>
      <c r="P226" s="36">
        <f t="shared" si="66"/>
        <v>0</v>
      </c>
      <c r="Q226" s="62">
        <f t="shared" si="63"/>
        <v>300</v>
      </c>
      <c r="R226" s="36">
        <f t="shared" si="66"/>
        <v>0</v>
      </c>
      <c r="S226" s="62">
        <f t="shared" si="64"/>
        <v>300</v>
      </c>
      <c r="T226" s="36">
        <f t="shared" si="66"/>
        <v>0</v>
      </c>
      <c r="U226" s="62">
        <f t="shared" si="65"/>
        <v>300</v>
      </c>
    </row>
    <row r="227" spans="1:21" ht="61.5" customHeight="1" x14ac:dyDescent="0.3">
      <c r="A227" s="73" t="s">
        <v>617</v>
      </c>
      <c r="B227" s="60">
        <v>522</v>
      </c>
      <c r="C227" s="61">
        <v>10</v>
      </c>
      <c r="D227" s="61" t="s">
        <v>80</v>
      </c>
      <c r="E227" s="61" t="s">
        <v>333</v>
      </c>
      <c r="F227" s="61" t="s">
        <v>66</v>
      </c>
      <c r="G227" s="36">
        <f t="shared" si="66"/>
        <v>300</v>
      </c>
      <c r="H227" s="36">
        <f t="shared" si="66"/>
        <v>0</v>
      </c>
      <c r="I227" s="62">
        <f t="shared" si="67"/>
        <v>300</v>
      </c>
      <c r="J227" s="36">
        <f t="shared" si="66"/>
        <v>0</v>
      </c>
      <c r="K227" s="62">
        <f t="shared" si="68"/>
        <v>300</v>
      </c>
      <c r="L227" s="36">
        <f t="shared" si="66"/>
        <v>0</v>
      </c>
      <c r="M227" s="62">
        <f t="shared" si="61"/>
        <v>300</v>
      </c>
      <c r="N227" s="36">
        <f t="shared" si="66"/>
        <v>0</v>
      </c>
      <c r="O227" s="62">
        <f t="shared" si="62"/>
        <v>300</v>
      </c>
      <c r="P227" s="36">
        <f t="shared" si="66"/>
        <v>0</v>
      </c>
      <c r="Q227" s="62">
        <f t="shared" si="63"/>
        <v>300</v>
      </c>
      <c r="R227" s="36">
        <f t="shared" si="66"/>
        <v>0</v>
      </c>
      <c r="S227" s="62">
        <f t="shared" si="64"/>
        <v>300</v>
      </c>
      <c r="T227" s="36">
        <f t="shared" si="66"/>
        <v>0</v>
      </c>
      <c r="U227" s="62">
        <f t="shared" si="65"/>
        <v>300</v>
      </c>
    </row>
    <row r="228" spans="1:21" ht="60.75" customHeight="1" x14ac:dyDescent="0.3">
      <c r="A228" s="73" t="s">
        <v>615</v>
      </c>
      <c r="B228" s="60">
        <v>522</v>
      </c>
      <c r="C228" s="61">
        <v>10</v>
      </c>
      <c r="D228" s="61" t="s">
        <v>80</v>
      </c>
      <c r="E228" s="61" t="s">
        <v>334</v>
      </c>
      <c r="F228" s="61" t="s">
        <v>66</v>
      </c>
      <c r="G228" s="36">
        <f t="shared" si="66"/>
        <v>300</v>
      </c>
      <c r="H228" s="36">
        <f t="shared" si="66"/>
        <v>0</v>
      </c>
      <c r="I228" s="62">
        <f t="shared" si="67"/>
        <v>300</v>
      </c>
      <c r="J228" s="36">
        <f t="shared" si="66"/>
        <v>0</v>
      </c>
      <c r="K228" s="62">
        <f t="shared" si="68"/>
        <v>300</v>
      </c>
      <c r="L228" s="36">
        <f t="shared" si="66"/>
        <v>0</v>
      </c>
      <c r="M228" s="62">
        <f t="shared" si="61"/>
        <v>300</v>
      </c>
      <c r="N228" s="36">
        <f t="shared" si="66"/>
        <v>0</v>
      </c>
      <c r="O228" s="62">
        <f t="shared" si="62"/>
        <v>300</v>
      </c>
      <c r="P228" s="36">
        <f t="shared" si="66"/>
        <v>0</v>
      </c>
      <c r="Q228" s="62">
        <f t="shared" si="63"/>
        <v>300</v>
      </c>
      <c r="R228" s="36">
        <f t="shared" si="66"/>
        <v>0</v>
      </c>
      <c r="S228" s="62">
        <f t="shared" si="64"/>
        <v>300</v>
      </c>
      <c r="T228" s="36">
        <f t="shared" si="66"/>
        <v>0</v>
      </c>
      <c r="U228" s="62">
        <f t="shared" si="65"/>
        <v>300</v>
      </c>
    </row>
    <row r="229" spans="1:21" ht="30" x14ac:dyDescent="0.3">
      <c r="A229" s="35" t="s">
        <v>323</v>
      </c>
      <c r="B229" s="60">
        <v>522</v>
      </c>
      <c r="C229" s="61">
        <v>10</v>
      </c>
      <c r="D229" s="61" t="s">
        <v>80</v>
      </c>
      <c r="E229" s="61" t="s">
        <v>334</v>
      </c>
      <c r="F229" s="61">
        <v>300</v>
      </c>
      <c r="G229" s="36">
        <f t="shared" si="66"/>
        <v>300</v>
      </c>
      <c r="H229" s="36">
        <f t="shared" si="66"/>
        <v>0</v>
      </c>
      <c r="I229" s="62">
        <f>G229+H229</f>
        <v>300</v>
      </c>
      <c r="J229" s="36">
        <f t="shared" si="66"/>
        <v>0</v>
      </c>
      <c r="K229" s="62">
        <f t="shared" si="68"/>
        <v>300</v>
      </c>
      <c r="L229" s="36">
        <f t="shared" si="66"/>
        <v>0</v>
      </c>
      <c r="M229" s="62">
        <f t="shared" si="61"/>
        <v>300</v>
      </c>
      <c r="N229" s="36">
        <f t="shared" si="66"/>
        <v>0</v>
      </c>
      <c r="O229" s="62">
        <f t="shared" si="62"/>
        <v>300</v>
      </c>
      <c r="P229" s="36">
        <f t="shared" si="66"/>
        <v>0</v>
      </c>
      <c r="Q229" s="62">
        <f t="shared" si="63"/>
        <v>300</v>
      </c>
      <c r="R229" s="36">
        <f t="shared" si="66"/>
        <v>0</v>
      </c>
      <c r="S229" s="62">
        <f t="shared" si="64"/>
        <v>300</v>
      </c>
      <c r="T229" s="36">
        <f t="shared" si="66"/>
        <v>0</v>
      </c>
      <c r="U229" s="62">
        <f t="shared" si="65"/>
        <v>300</v>
      </c>
    </row>
    <row r="230" spans="1:21" ht="33" customHeight="1" x14ac:dyDescent="0.3">
      <c r="A230" s="35" t="s">
        <v>329</v>
      </c>
      <c r="B230" s="60">
        <v>522</v>
      </c>
      <c r="C230" s="61">
        <v>10</v>
      </c>
      <c r="D230" s="61" t="s">
        <v>80</v>
      </c>
      <c r="E230" s="61" t="s">
        <v>334</v>
      </c>
      <c r="F230" s="61">
        <v>320</v>
      </c>
      <c r="G230" s="36">
        <v>300</v>
      </c>
      <c r="H230" s="36"/>
      <c r="I230" s="62">
        <f t="shared" ref="I230" si="69">G230+H230</f>
        <v>300</v>
      </c>
      <c r="J230" s="36"/>
      <c r="K230" s="62">
        <f t="shared" si="68"/>
        <v>300</v>
      </c>
      <c r="L230" s="36"/>
      <c r="M230" s="62">
        <f t="shared" si="61"/>
        <v>300</v>
      </c>
      <c r="N230" s="36"/>
      <c r="O230" s="62">
        <f t="shared" si="62"/>
        <v>300</v>
      </c>
      <c r="P230" s="36"/>
      <c r="Q230" s="62">
        <f t="shared" si="63"/>
        <v>300</v>
      </c>
      <c r="R230" s="36"/>
      <c r="S230" s="62">
        <f t="shared" si="64"/>
        <v>300</v>
      </c>
      <c r="T230" s="36"/>
      <c r="U230" s="62">
        <f t="shared" si="65"/>
        <v>300</v>
      </c>
    </row>
    <row r="231" spans="1:21" ht="17.45" customHeight="1" x14ac:dyDescent="0.3">
      <c r="A231" s="35" t="s">
        <v>473</v>
      </c>
      <c r="B231" s="60">
        <v>522</v>
      </c>
      <c r="C231" s="61">
        <v>10</v>
      </c>
      <c r="D231" s="61" t="s">
        <v>98</v>
      </c>
      <c r="E231" s="60" t="s">
        <v>65</v>
      </c>
      <c r="F231" s="62" t="str">
        <f t="shared" ref="F231:T235" si="70">F232</f>
        <v>000</v>
      </c>
      <c r="G231" s="62">
        <f t="shared" si="70"/>
        <v>100</v>
      </c>
      <c r="H231" s="62">
        <f t="shared" si="70"/>
        <v>0</v>
      </c>
      <c r="I231" s="62">
        <f t="shared" si="70"/>
        <v>100</v>
      </c>
      <c r="J231" s="62">
        <f t="shared" si="70"/>
        <v>0</v>
      </c>
      <c r="K231" s="62">
        <f>K232</f>
        <v>100</v>
      </c>
      <c r="L231" s="62">
        <f t="shared" si="70"/>
        <v>0</v>
      </c>
      <c r="M231" s="62">
        <f>M232</f>
        <v>100</v>
      </c>
      <c r="N231" s="62">
        <f t="shared" si="70"/>
        <v>0</v>
      </c>
      <c r="O231" s="62">
        <f>O232</f>
        <v>100</v>
      </c>
      <c r="P231" s="62">
        <f t="shared" si="70"/>
        <v>0</v>
      </c>
      <c r="Q231" s="62">
        <f>Q232</f>
        <v>100</v>
      </c>
      <c r="R231" s="62">
        <f t="shared" si="70"/>
        <v>0</v>
      </c>
      <c r="S231" s="62">
        <f>S232</f>
        <v>100</v>
      </c>
      <c r="T231" s="62">
        <f t="shared" si="70"/>
        <v>0</v>
      </c>
      <c r="U231" s="62">
        <f>U232</f>
        <v>100</v>
      </c>
    </row>
    <row r="232" spans="1:21" ht="45" customHeight="1" x14ac:dyDescent="0.3">
      <c r="A232" s="73" t="s">
        <v>608</v>
      </c>
      <c r="B232" s="60">
        <v>522</v>
      </c>
      <c r="C232" s="61">
        <v>10</v>
      </c>
      <c r="D232" s="61" t="s">
        <v>98</v>
      </c>
      <c r="E232" s="61" t="s">
        <v>336</v>
      </c>
      <c r="F232" s="61" t="s">
        <v>66</v>
      </c>
      <c r="G232" s="36">
        <f t="shared" si="70"/>
        <v>100</v>
      </c>
      <c r="H232" s="36">
        <f t="shared" si="70"/>
        <v>0</v>
      </c>
      <c r="I232" s="62">
        <f t="shared" si="67"/>
        <v>100</v>
      </c>
      <c r="J232" s="36">
        <f t="shared" si="70"/>
        <v>0</v>
      </c>
      <c r="K232" s="62">
        <f t="shared" si="68"/>
        <v>100</v>
      </c>
      <c r="L232" s="36">
        <f t="shared" si="70"/>
        <v>0</v>
      </c>
      <c r="M232" s="62">
        <f t="shared" ref="M232:M305" si="71">K232+L232</f>
        <v>100</v>
      </c>
      <c r="N232" s="36">
        <f t="shared" si="70"/>
        <v>0</v>
      </c>
      <c r="O232" s="62">
        <f t="shared" ref="O232:O305" si="72">M232+N232</f>
        <v>100</v>
      </c>
      <c r="P232" s="36">
        <f t="shared" si="70"/>
        <v>0</v>
      </c>
      <c r="Q232" s="62">
        <f t="shared" ref="Q232:Q305" si="73">O232+P232</f>
        <v>100</v>
      </c>
      <c r="R232" s="36">
        <f t="shared" si="70"/>
        <v>0</v>
      </c>
      <c r="S232" s="62">
        <f t="shared" ref="S232:S305" si="74">Q232+R232</f>
        <v>100</v>
      </c>
      <c r="T232" s="36">
        <f t="shared" si="70"/>
        <v>0</v>
      </c>
      <c r="U232" s="62">
        <f t="shared" ref="U232:U305" si="75">S232+T232</f>
        <v>100</v>
      </c>
    </row>
    <row r="233" spans="1:21" ht="45.75" customHeight="1" x14ac:dyDescent="0.3">
      <c r="A233" s="73" t="s">
        <v>618</v>
      </c>
      <c r="B233" s="60">
        <v>522</v>
      </c>
      <c r="C233" s="61">
        <v>10</v>
      </c>
      <c r="D233" s="61" t="s">
        <v>98</v>
      </c>
      <c r="E233" s="61" t="s">
        <v>337</v>
      </c>
      <c r="F233" s="61" t="s">
        <v>66</v>
      </c>
      <c r="G233" s="36">
        <f t="shared" si="70"/>
        <v>100</v>
      </c>
      <c r="H233" s="36">
        <f t="shared" si="70"/>
        <v>0</v>
      </c>
      <c r="I233" s="62">
        <f t="shared" si="67"/>
        <v>100</v>
      </c>
      <c r="J233" s="36">
        <f t="shared" si="70"/>
        <v>0</v>
      </c>
      <c r="K233" s="62">
        <f t="shared" si="68"/>
        <v>100</v>
      </c>
      <c r="L233" s="36">
        <f t="shared" si="70"/>
        <v>0</v>
      </c>
      <c r="M233" s="62">
        <f t="shared" si="71"/>
        <v>100</v>
      </c>
      <c r="N233" s="36">
        <f t="shared" si="70"/>
        <v>0</v>
      </c>
      <c r="O233" s="62">
        <f t="shared" si="72"/>
        <v>100</v>
      </c>
      <c r="P233" s="36">
        <f t="shared" si="70"/>
        <v>0</v>
      </c>
      <c r="Q233" s="62">
        <f t="shared" si="73"/>
        <v>100</v>
      </c>
      <c r="R233" s="36">
        <f t="shared" si="70"/>
        <v>0</v>
      </c>
      <c r="S233" s="62">
        <f t="shared" si="74"/>
        <v>100</v>
      </c>
      <c r="T233" s="36">
        <f t="shared" si="70"/>
        <v>0</v>
      </c>
      <c r="U233" s="62">
        <f t="shared" si="75"/>
        <v>100</v>
      </c>
    </row>
    <row r="234" spans="1:21" ht="47.25" customHeight="1" x14ac:dyDescent="0.3">
      <c r="A234" s="73" t="s">
        <v>761</v>
      </c>
      <c r="B234" s="60">
        <v>522</v>
      </c>
      <c r="C234" s="61">
        <v>10</v>
      </c>
      <c r="D234" s="61" t="s">
        <v>98</v>
      </c>
      <c r="E234" s="61" t="s">
        <v>338</v>
      </c>
      <c r="F234" s="61" t="s">
        <v>66</v>
      </c>
      <c r="G234" s="36">
        <f t="shared" si="70"/>
        <v>100</v>
      </c>
      <c r="H234" s="36">
        <f t="shared" si="70"/>
        <v>0</v>
      </c>
      <c r="I234" s="62">
        <f t="shared" si="67"/>
        <v>100</v>
      </c>
      <c r="J234" s="36">
        <f t="shared" si="70"/>
        <v>0</v>
      </c>
      <c r="K234" s="62">
        <f t="shared" si="68"/>
        <v>100</v>
      </c>
      <c r="L234" s="36">
        <f t="shared" si="70"/>
        <v>0</v>
      </c>
      <c r="M234" s="62">
        <f t="shared" si="71"/>
        <v>100</v>
      </c>
      <c r="N234" s="36">
        <f t="shared" si="70"/>
        <v>0</v>
      </c>
      <c r="O234" s="62">
        <f t="shared" si="72"/>
        <v>100</v>
      </c>
      <c r="P234" s="36">
        <f t="shared" si="70"/>
        <v>0</v>
      </c>
      <c r="Q234" s="62">
        <f t="shared" si="73"/>
        <v>100</v>
      </c>
      <c r="R234" s="36">
        <f t="shared" si="70"/>
        <v>0</v>
      </c>
      <c r="S234" s="62">
        <f t="shared" si="74"/>
        <v>100</v>
      </c>
      <c r="T234" s="36">
        <f t="shared" si="70"/>
        <v>0</v>
      </c>
      <c r="U234" s="62">
        <f t="shared" si="75"/>
        <v>100</v>
      </c>
    </row>
    <row r="235" spans="1:21" ht="43.5" customHeight="1" x14ac:dyDescent="0.3">
      <c r="A235" s="35" t="s">
        <v>176</v>
      </c>
      <c r="B235" s="60">
        <v>522</v>
      </c>
      <c r="C235" s="61">
        <v>10</v>
      </c>
      <c r="D235" s="61" t="s">
        <v>98</v>
      </c>
      <c r="E235" s="61" t="s">
        <v>338</v>
      </c>
      <c r="F235" s="61">
        <v>600</v>
      </c>
      <c r="G235" s="36">
        <f t="shared" si="70"/>
        <v>100</v>
      </c>
      <c r="H235" s="36">
        <f t="shared" si="70"/>
        <v>0</v>
      </c>
      <c r="I235" s="62">
        <f t="shared" si="67"/>
        <v>100</v>
      </c>
      <c r="J235" s="36">
        <f t="shared" si="70"/>
        <v>0</v>
      </c>
      <c r="K235" s="62">
        <f t="shared" si="68"/>
        <v>100</v>
      </c>
      <c r="L235" s="36">
        <f t="shared" si="70"/>
        <v>0</v>
      </c>
      <c r="M235" s="62">
        <f t="shared" si="71"/>
        <v>100</v>
      </c>
      <c r="N235" s="36">
        <f t="shared" si="70"/>
        <v>0</v>
      </c>
      <c r="O235" s="62">
        <f t="shared" si="72"/>
        <v>100</v>
      </c>
      <c r="P235" s="36">
        <f t="shared" si="70"/>
        <v>0</v>
      </c>
      <c r="Q235" s="62">
        <f t="shared" si="73"/>
        <v>100</v>
      </c>
      <c r="R235" s="36">
        <f t="shared" si="70"/>
        <v>0</v>
      </c>
      <c r="S235" s="62">
        <f t="shared" si="74"/>
        <v>100</v>
      </c>
      <c r="T235" s="36">
        <f t="shared" si="70"/>
        <v>0</v>
      </c>
      <c r="U235" s="62">
        <f t="shared" si="75"/>
        <v>100</v>
      </c>
    </row>
    <row r="236" spans="1:21" ht="45.75" customHeight="1" x14ac:dyDescent="0.3">
      <c r="A236" s="35" t="s">
        <v>339</v>
      </c>
      <c r="B236" s="60">
        <v>522</v>
      </c>
      <c r="C236" s="61">
        <v>10</v>
      </c>
      <c r="D236" s="61" t="s">
        <v>98</v>
      </c>
      <c r="E236" s="61" t="s">
        <v>338</v>
      </c>
      <c r="F236" s="61">
        <v>630</v>
      </c>
      <c r="G236" s="36">
        <v>100</v>
      </c>
      <c r="H236" s="36"/>
      <c r="I236" s="62">
        <f t="shared" si="67"/>
        <v>100</v>
      </c>
      <c r="J236" s="36"/>
      <c r="K236" s="62">
        <f t="shared" si="68"/>
        <v>100</v>
      </c>
      <c r="L236" s="36"/>
      <c r="M236" s="62">
        <f t="shared" si="71"/>
        <v>100</v>
      </c>
      <c r="N236" s="36"/>
      <c r="O236" s="62">
        <f t="shared" si="72"/>
        <v>100</v>
      </c>
      <c r="P236" s="36"/>
      <c r="Q236" s="62">
        <f t="shared" si="73"/>
        <v>100</v>
      </c>
      <c r="R236" s="36"/>
      <c r="S236" s="62">
        <f t="shared" si="74"/>
        <v>100</v>
      </c>
      <c r="T236" s="36"/>
      <c r="U236" s="62">
        <f t="shared" si="75"/>
        <v>100</v>
      </c>
    </row>
    <row r="237" spans="1:21" ht="16.149999999999999" customHeight="1" x14ac:dyDescent="0.3">
      <c r="A237" s="33" t="s">
        <v>346</v>
      </c>
      <c r="B237" s="57">
        <v>522</v>
      </c>
      <c r="C237" s="59">
        <v>11</v>
      </c>
      <c r="D237" s="59" t="s">
        <v>64</v>
      </c>
      <c r="E237" s="59" t="s">
        <v>65</v>
      </c>
      <c r="F237" s="59" t="s">
        <v>66</v>
      </c>
      <c r="G237" s="31">
        <f>G238+G252</f>
        <v>11575.1</v>
      </c>
      <c r="H237" s="31">
        <f>H238+H252</f>
        <v>602</v>
      </c>
      <c r="I237" s="62">
        <f t="shared" si="67"/>
        <v>12177.1</v>
      </c>
      <c r="J237" s="31">
        <f>J238+J252</f>
        <v>0</v>
      </c>
      <c r="K237" s="62">
        <f t="shared" si="68"/>
        <v>12177.1</v>
      </c>
      <c r="L237" s="31">
        <f>L238+L252</f>
        <v>63.3</v>
      </c>
      <c r="M237" s="62">
        <f t="shared" si="71"/>
        <v>12240.4</v>
      </c>
      <c r="N237" s="31">
        <f>N238+N252</f>
        <v>0</v>
      </c>
      <c r="O237" s="62">
        <f t="shared" si="72"/>
        <v>12240.4</v>
      </c>
      <c r="P237" s="31">
        <f>P238+P252</f>
        <v>-79</v>
      </c>
      <c r="Q237" s="62">
        <f t="shared" si="73"/>
        <v>12161.4</v>
      </c>
      <c r="R237" s="31">
        <f>R238+R252</f>
        <v>529.6</v>
      </c>
      <c r="S237" s="62">
        <f t="shared" si="74"/>
        <v>12691</v>
      </c>
      <c r="T237" s="31">
        <f>T238+T252</f>
        <v>0</v>
      </c>
      <c r="U237" s="62">
        <f t="shared" si="75"/>
        <v>12691</v>
      </c>
    </row>
    <row r="238" spans="1:21" x14ac:dyDescent="0.3">
      <c r="A238" s="35" t="s">
        <v>512</v>
      </c>
      <c r="B238" s="60">
        <v>522</v>
      </c>
      <c r="C238" s="61">
        <v>11</v>
      </c>
      <c r="D238" s="61" t="s">
        <v>63</v>
      </c>
      <c r="E238" s="61" t="s">
        <v>65</v>
      </c>
      <c r="F238" s="61" t="s">
        <v>66</v>
      </c>
      <c r="G238" s="36">
        <f>G239</f>
        <v>986.7</v>
      </c>
      <c r="H238" s="36">
        <f>H239</f>
        <v>0</v>
      </c>
      <c r="I238" s="62">
        <f t="shared" si="67"/>
        <v>986.7</v>
      </c>
      <c r="J238" s="36">
        <f>J239</f>
        <v>0</v>
      </c>
      <c r="K238" s="62">
        <f t="shared" si="68"/>
        <v>986.7</v>
      </c>
      <c r="L238" s="36">
        <f>L239</f>
        <v>63.3</v>
      </c>
      <c r="M238" s="62">
        <f t="shared" si="71"/>
        <v>1050</v>
      </c>
      <c r="N238" s="36">
        <f>N239</f>
        <v>0</v>
      </c>
      <c r="O238" s="62">
        <f t="shared" si="72"/>
        <v>1050</v>
      </c>
      <c r="P238" s="36">
        <f>P239</f>
        <v>-79</v>
      </c>
      <c r="Q238" s="62">
        <f t="shared" si="73"/>
        <v>971</v>
      </c>
      <c r="R238" s="36">
        <f>R239</f>
        <v>0</v>
      </c>
      <c r="S238" s="62">
        <f t="shared" si="74"/>
        <v>971</v>
      </c>
      <c r="T238" s="36">
        <f>T239</f>
        <v>0</v>
      </c>
      <c r="U238" s="62">
        <f t="shared" si="75"/>
        <v>971</v>
      </c>
    </row>
    <row r="239" spans="1:21" ht="49.9" customHeight="1" x14ac:dyDescent="0.3">
      <c r="A239" s="35" t="s">
        <v>762</v>
      </c>
      <c r="B239" s="60">
        <v>522</v>
      </c>
      <c r="C239" s="61">
        <v>11</v>
      </c>
      <c r="D239" s="61" t="s">
        <v>63</v>
      </c>
      <c r="E239" s="61" t="s">
        <v>349</v>
      </c>
      <c r="F239" s="61" t="s">
        <v>66</v>
      </c>
      <c r="G239" s="36">
        <f>G240+G247</f>
        <v>986.7</v>
      </c>
      <c r="H239" s="36">
        <f>H240+H247</f>
        <v>0</v>
      </c>
      <c r="I239" s="62">
        <f t="shared" si="67"/>
        <v>986.7</v>
      </c>
      <c r="J239" s="36">
        <f>J240+J247</f>
        <v>0</v>
      </c>
      <c r="K239" s="62">
        <f t="shared" si="68"/>
        <v>986.7</v>
      </c>
      <c r="L239" s="36">
        <f>L240+L247</f>
        <v>63.3</v>
      </c>
      <c r="M239" s="62">
        <f t="shared" si="71"/>
        <v>1050</v>
      </c>
      <c r="N239" s="36">
        <f>N240+N247</f>
        <v>0</v>
      </c>
      <c r="O239" s="62">
        <f t="shared" si="72"/>
        <v>1050</v>
      </c>
      <c r="P239" s="36">
        <f>P240+P247</f>
        <v>-79</v>
      </c>
      <c r="Q239" s="62">
        <f t="shared" si="73"/>
        <v>971</v>
      </c>
      <c r="R239" s="36">
        <f>R240+R247</f>
        <v>0</v>
      </c>
      <c r="S239" s="62">
        <f t="shared" si="74"/>
        <v>971</v>
      </c>
      <c r="T239" s="36">
        <f>T240+T247</f>
        <v>0</v>
      </c>
      <c r="U239" s="62">
        <f t="shared" si="75"/>
        <v>971</v>
      </c>
    </row>
    <row r="240" spans="1:21" ht="35.25" customHeight="1" x14ac:dyDescent="0.3">
      <c r="A240" s="35" t="s">
        <v>350</v>
      </c>
      <c r="B240" s="60">
        <v>522</v>
      </c>
      <c r="C240" s="61">
        <v>11</v>
      </c>
      <c r="D240" s="61" t="s">
        <v>63</v>
      </c>
      <c r="E240" s="61" t="s">
        <v>364</v>
      </c>
      <c r="F240" s="61" t="s">
        <v>66</v>
      </c>
      <c r="G240" s="36">
        <f t="shared" ref="G240:T241" si="76">G241</f>
        <v>549.70000000000005</v>
      </c>
      <c r="H240" s="36">
        <f t="shared" si="76"/>
        <v>0</v>
      </c>
      <c r="I240" s="62">
        <f t="shared" si="67"/>
        <v>549.70000000000005</v>
      </c>
      <c r="J240" s="36">
        <f t="shared" si="76"/>
        <v>0</v>
      </c>
      <c r="K240" s="62">
        <f t="shared" si="68"/>
        <v>549.70000000000005</v>
      </c>
      <c r="L240" s="36">
        <f t="shared" si="76"/>
        <v>0</v>
      </c>
      <c r="M240" s="62">
        <f t="shared" si="71"/>
        <v>549.70000000000005</v>
      </c>
      <c r="N240" s="36">
        <f t="shared" si="76"/>
        <v>0</v>
      </c>
      <c r="O240" s="62">
        <f t="shared" si="72"/>
        <v>549.70000000000005</v>
      </c>
      <c r="P240" s="36">
        <f t="shared" si="76"/>
        <v>-79</v>
      </c>
      <c r="Q240" s="62">
        <f t="shared" si="73"/>
        <v>470.70000000000005</v>
      </c>
      <c r="R240" s="36">
        <f t="shared" si="76"/>
        <v>0</v>
      </c>
      <c r="S240" s="62">
        <f t="shared" si="74"/>
        <v>470.70000000000005</v>
      </c>
      <c r="T240" s="36">
        <f t="shared" si="76"/>
        <v>0</v>
      </c>
      <c r="U240" s="62">
        <f t="shared" si="75"/>
        <v>470.70000000000005</v>
      </c>
    </row>
    <row r="241" spans="1:21" ht="30" x14ac:dyDescent="0.3">
      <c r="A241" s="35" t="s">
        <v>352</v>
      </c>
      <c r="B241" s="60">
        <v>522</v>
      </c>
      <c r="C241" s="61">
        <v>11</v>
      </c>
      <c r="D241" s="61" t="s">
        <v>63</v>
      </c>
      <c r="E241" s="61" t="s">
        <v>412</v>
      </c>
      <c r="F241" s="61" t="s">
        <v>66</v>
      </c>
      <c r="G241" s="36">
        <f t="shared" si="76"/>
        <v>549.70000000000005</v>
      </c>
      <c r="H241" s="36">
        <f t="shared" si="76"/>
        <v>0</v>
      </c>
      <c r="I241" s="62">
        <f t="shared" si="67"/>
        <v>549.70000000000005</v>
      </c>
      <c r="J241" s="36">
        <f t="shared" si="76"/>
        <v>0</v>
      </c>
      <c r="K241" s="62">
        <f t="shared" si="68"/>
        <v>549.70000000000005</v>
      </c>
      <c r="L241" s="36">
        <f t="shared" si="76"/>
        <v>0</v>
      </c>
      <c r="M241" s="62">
        <f t="shared" si="71"/>
        <v>549.70000000000005</v>
      </c>
      <c r="N241" s="36">
        <f t="shared" si="76"/>
        <v>0</v>
      </c>
      <c r="O241" s="62">
        <f t="shared" si="72"/>
        <v>549.70000000000005</v>
      </c>
      <c r="P241" s="36">
        <f t="shared" si="76"/>
        <v>-79</v>
      </c>
      <c r="Q241" s="62">
        <f t="shared" si="73"/>
        <v>470.70000000000005</v>
      </c>
      <c r="R241" s="36">
        <f t="shared" si="76"/>
        <v>0</v>
      </c>
      <c r="S241" s="62">
        <f t="shared" si="74"/>
        <v>470.70000000000005</v>
      </c>
      <c r="T241" s="36">
        <f t="shared" si="76"/>
        <v>0</v>
      </c>
      <c r="U241" s="62">
        <f t="shared" si="75"/>
        <v>470.70000000000005</v>
      </c>
    </row>
    <row r="242" spans="1:21" ht="30" x14ac:dyDescent="0.3">
      <c r="A242" s="35" t="s">
        <v>354</v>
      </c>
      <c r="B242" s="60">
        <v>522</v>
      </c>
      <c r="C242" s="61">
        <v>11</v>
      </c>
      <c r="D242" s="61" t="s">
        <v>63</v>
      </c>
      <c r="E242" s="61" t="s">
        <v>355</v>
      </c>
      <c r="F242" s="61" t="s">
        <v>66</v>
      </c>
      <c r="G242" s="36">
        <f>G243+G245</f>
        <v>549.70000000000005</v>
      </c>
      <c r="H242" s="36">
        <f>H243+H245</f>
        <v>0</v>
      </c>
      <c r="I242" s="62">
        <f t="shared" si="67"/>
        <v>549.70000000000005</v>
      </c>
      <c r="J242" s="36">
        <f>J243+J245</f>
        <v>0</v>
      </c>
      <c r="K242" s="62">
        <f t="shared" si="68"/>
        <v>549.70000000000005</v>
      </c>
      <c r="L242" s="36">
        <f>L243+L245</f>
        <v>0</v>
      </c>
      <c r="M242" s="62">
        <f t="shared" si="71"/>
        <v>549.70000000000005</v>
      </c>
      <c r="N242" s="36">
        <f>N243+N245</f>
        <v>0</v>
      </c>
      <c r="O242" s="62">
        <f t="shared" si="72"/>
        <v>549.70000000000005</v>
      </c>
      <c r="P242" s="36">
        <f>P243+P245</f>
        <v>-79</v>
      </c>
      <c r="Q242" s="62">
        <f t="shared" si="73"/>
        <v>470.70000000000005</v>
      </c>
      <c r="R242" s="36">
        <f>R243+R245</f>
        <v>0</v>
      </c>
      <c r="S242" s="62">
        <f t="shared" si="74"/>
        <v>470.70000000000005</v>
      </c>
      <c r="T242" s="36">
        <f>T243+T245</f>
        <v>0</v>
      </c>
      <c r="U242" s="62">
        <f t="shared" si="75"/>
        <v>470.70000000000005</v>
      </c>
    </row>
    <row r="243" spans="1:21" ht="78" customHeight="1" x14ac:dyDescent="0.3">
      <c r="A243" s="35" t="s">
        <v>75</v>
      </c>
      <c r="B243" s="60">
        <v>522</v>
      </c>
      <c r="C243" s="61">
        <v>11</v>
      </c>
      <c r="D243" s="61" t="s">
        <v>63</v>
      </c>
      <c r="E243" s="61" t="s">
        <v>355</v>
      </c>
      <c r="F243" s="61">
        <v>100</v>
      </c>
      <c r="G243" s="36">
        <f>G244</f>
        <v>423</v>
      </c>
      <c r="H243" s="36">
        <f>H244</f>
        <v>0</v>
      </c>
      <c r="I243" s="62">
        <f t="shared" si="67"/>
        <v>423</v>
      </c>
      <c r="J243" s="36">
        <f>J244</f>
        <v>0</v>
      </c>
      <c r="K243" s="62">
        <f t="shared" si="68"/>
        <v>423</v>
      </c>
      <c r="L243" s="36">
        <f>L244</f>
        <v>0</v>
      </c>
      <c r="M243" s="62">
        <f t="shared" si="71"/>
        <v>423</v>
      </c>
      <c r="N243" s="36">
        <f>N244</f>
        <v>0</v>
      </c>
      <c r="O243" s="62">
        <f t="shared" si="72"/>
        <v>423</v>
      </c>
      <c r="P243" s="36">
        <f>P244</f>
        <v>-79</v>
      </c>
      <c r="Q243" s="62">
        <f t="shared" si="73"/>
        <v>344</v>
      </c>
      <c r="R243" s="36">
        <f>R244</f>
        <v>0</v>
      </c>
      <c r="S243" s="62">
        <f t="shared" si="74"/>
        <v>344</v>
      </c>
      <c r="T243" s="36">
        <f>T244</f>
        <v>0</v>
      </c>
      <c r="U243" s="62">
        <f t="shared" si="75"/>
        <v>344</v>
      </c>
    </row>
    <row r="244" spans="1:21" ht="30" x14ac:dyDescent="0.3">
      <c r="A244" s="35" t="s">
        <v>137</v>
      </c>
      <c r="B244" s="60">
        <v>522</v>
      </c>
      <c r="C244" s="61">
        <v>11</v>
      </c>
      <c r="D244" s="61" t="s">
        <v>63</v>
      </c>
      <c r="E244" s="61" t="s">
        <v>355</v>
      </c>
      <c r="F244" s="61">
        <v>110</v>
      </c>
      <c r="G244" s="36">
        <v>423</v>
      </c>
      <c r="H244" s="36"/>
      <c r="I244" s="62">
        <f t="shared" si="67"/>
        <v>423</v>
      </c>
      <c r="J244" s="36"/>
      <c r="K244" s="62">
        <f t="shared" si="68"/>
        <v>423</v>
      </c>
      <c r="L244" s="36"/>
      <c r="M244" s="62">
        <f t="shared" si="71"/>
        <v>423</v>
      </c>
      <c r="N244" s="36"/>
      <c r="O244" s="62">
        <f t="shared" si="72"/>
        <v>423</v>
      </c>
      <c r="P244" s="36">
        <v>-79</v>
      </c>
      <c r="Q244" s="62">
        <f t="shared" si="73"/>
        <v>344</v>
      </c>
      <c r="R244" s="36"/>
      <c r="S244" s="62">
        <f t="shared" si="74"/>
        <v>344</v>
      </c>
      <c r="T244" s="36"/>
      <c r="U244" s="62">
        <f t="shared" si="75"/>
        <v>344</v>
      </c>
    </row>
    <row r="245" spans="1:21" ht="30" x14ac:dyDescent="0.3">
      <c r="A245" s="35" t="s">
        <v>87</v>
      </c>
      <c r="B245" s="60">
        <v>522</v>
      </c>
      <c r="C245" s="61">
        <v>11</v>
      </c>
      <c r="D245" s="61" t="s">
        <v>63</v>
      </c>
      <c r="E245" s="61" t="s">
        <v>355</v>
      </c>
      <c r="F245" s="61">
        <v>200</v>
      </c>
      <c r="G245" s="36">
        <f>G246</f>
        <v>126.7</v>
      </c>
      <c r="H245" s="36">
        <f>H246</f>
        <v>0</v>
      </c>
      <c r="I245" s="62">
        <f t="shared" si="67"/>
        <v>126.7</v>
      </c>
      <c r="J245" s="36">
        <f>J246</f>
        <v>0</v>
      </c>
      <c r="K245" s="62">
        <f t="shared" si="68"/>
        <v>126.7</v>
      </c>
      <c r="L245" s="36">
        <f>L246</f>
        <v>0</v>
      </c>
      <c r="M245" s="62">
        <f t="shared" si="71"/>
        <v>126.7</v>
      </c>
      <c r="N245" s="36">
        <f>N246</f>
        <v>0</v>
      </c>
      <c r="O245" s="62">
        <f t="shared" si="72"/>
        <v>126.7</v>
      </c>
      <c r="P245" s="36">
        <f>P246</f>
        <v>0</v>
      </c>
      <c r="Q245" s="62">
        <f t="shared" si="73"/>
        <v>126.7</v>
      </c>
      <c r="R245" s="36">
        <f>R246</f>
        <v>0</v>
      </c>
      <c r="S245" s="62">
        <f t="shared" si="74"/>
        <v>126.7</v>
      </c>
      <c r="T245" s="36">
        <f>T246</f>
        <v>0</v>
      </c>
      <c r="U245" s="62">
        <f t="shared" si="75"/>
        <v>126.7</v>
      </c>
    </row>
    <row r="246" spans="1:21" ht="45" x14ac:dyDescent="0.3">
      <c r="A246" s="35" t="s">
        <v>88</v>
      </c>
      <c r="B246" s="60">
        <v>522</v>
      </c>
      <c r="C246" s="61">
        <v>11</v>
      </c>
      <c r="D246" s="61" t="s">
        <v>63</v>
      </c>
      <c r="E246" s="61" t="s">
        <v>355</v>
      </c>
      <c r="F246" s="61">
        <v>240</v>
      </c>
      <c r="G246" s="36">
        <v>126.7</v>
      </c>
      <c r="H246" s="36"/>
      <c r="I246" s="62">
        <f t="shared" si="67"/>
        <v>126.7</v>
      </c>
      <c r="J246" s="36"/>
      <c r="K246" s="62">
        <f t="shared" si="68"/>
        <v>126.7</v>
      </c>
      <c r="L246" s="36"/>
      <c r="M246" s="62">
        <f t="shared" si="71"/>
        <v>126.7</v>
      </c>
      <c r="N246" s="36"/>
      <c r="O246" s="62">
        <f t="shared" si="72"/>
        <v>126.7</v>
      </c>
      <c r="P246" s="36"/>
      <c r="Q246" s="62">
        <f t="shared" si="73"/>
        <v>126.7</v>
      </c>
      <c r="R246" s="36"/>
      <c r="S246" s="62">
        <f t="shared" si="74"/>
        <v>126.7</v>
      </c>
      <c r="T246" s="36"/>
      <c r="U246" s="62">
        <f t="shared" si="75"/>
        <v>126.7</v>
      </c>
    </row>
    <row r="247" spans="1:21" ht="34.5" customHeight="1" x14ac:dyDescent="0.3">
      <c r="A247" s="35" t="s">
        <v>413</v>
      </c>
      <c r="B247" s="60">
        <v>522</v>
      </c>
      <c r="C247" s="61">
        <v>11</v>
      </c>
      <c r="D247" s="61" t="s">
        <v>63</v>
      </c>
      <c r="E247" s="61" t="s">
        <v>358</v>
      </c>
      <c r="F247" s="61" t="s">
        <v>66</v>
      </c>
      <c r="G247" s="36">
        <f t="shared" ref="G247:T250" si="77">G248</f>
        <v>437</v>
      </c>
      <c r="H247" s="36">
        <f t="shared" si="77"/>
        <v>0</v>
      </c>
      <c r="I247" s="62">
        <f t="shared" si="67"/>
        <v>437</v>
      </c>
      <c r="J247" s="36">
        <f t="shared" si="77"/>
        <v>0</v>
      </c>
      <c r="K247" s="62">
        <f t="shared" si="68"/>
        <v>437</v>
      </c>
      <c r="L247" s="36">
        <f t="shared" si="77"/>
        <v>63.3</v>
      </c>
      <c r="M247" s="62">
        <f t="shared" si="71"/>
        <v>500.3</v>
      </c>
      <c r="N247" s="36">
        <f t="shared" si="77"/>
        <v>0</v>
      </c>
      <c r="O247" s="62">
        <f t="shared" si="72"/>
        <v>500.3</v>
      </c>
      <c r="P247" s="36">
        <f t="shared" si="77"/>
        <v>0</v>
      </c>
      <c r="Q247" s="62">
        <f t="shared" si="73"/>
        <v>500.3</v>
      </c>
      <c r="R247" s="36">
        <f t="shared" si="77"/>
        <v>0</v>
      </c>
      <c r="S247" s="62">
        <f t="shared" si="74"/>
        <v>500.3</v>
      </c>
      <c r="T247" s="36">
        <f t="shared" si="77"/>
        <v>0</v>
      </c>
      <c r="U247" s="62">
        <f t="shared" si="75"/>
        <v>500.3</v>
      </c>
    </row>
    <row r="248" spans="1:21" ht="31.5" customHeight="1" x14ac:dyDescent="0.3">
      <c r="A248" s="35" t="s">
        <v>359</v>
      </c>
      <c r="B248" s="60">
        <v>522</v>
      </c>
      <c r="C248" s="61">
        <v>11</v>
      </c>
      <c r="D248" s="61" t="s">
        <v>63</v>
      </c>
      <c r="E248" s="61" t="s">
        <v>360</v>
      </c>
      <c r="F248" s="61" t="s">
        <v>66</v>
      </c>
      <c r="G248" s="36">
        <f t="shared" si="77"/>
        <v>437</v>
      </c>
      <c r="H248" s="36">
        <f t="shared" si="77"/>
        <v>0</v>
      </c>
      <c r="I248" s="62">
        <f t="shared" si="67"/>
        <v>437</v>
      </c>
      <c r="J248" s="36">
        <f t="shared" si="77"/>
        <v>0</v>
      </c>
      <c r="K248" s="62">
        <f t="shared" si="68"/>
        <v>437</v>
      </c>
      <c r="L248" s="36">
        <f t="shared" si="77"/>
        <v>63.3</v>
      </c>
      <c r="M248" s="62">
        <f t="shared" si="71"/>
        <v>500.3</v>
      </c>
      <c r="N248" s="36">
        <f t="shared" si="77"/>
        <v>0</v>
      </c>
      <c r="O248" s="62">
        <f t="shared" si="72"/>
        <v>500.3</v>
      </c>
      <c r="P248" s="36">
        <f t="shared" si="77"/>
        <v>0</v>
      </c>
      <c r="Q248" s="62">
        <f t="shared" si="73"/>
        <v>500.3</v>
      </c>
      <c r="R248" s="36">
        <f t="shared" si="77"/>
        <v>0</v>
      </c>
      <c r="S248" s="62">
        <f t="shared" si="74"/>
        <v>500.3</v>
      </c>
      <c r="T248" s="36">
        <f t="shared" si="77"/>
        <v>0</v>
      </c>
      <c r="U248" s="62">
        <f t="shared" si="75"/>
        <v>500.3</v>
      </c>
    </row>
    <row r="249" spans="1:21" ht="34.5" customHeight="1" x14ac:dyDescent="0.3">
      <c r="A249" s="35" t="s">
        <v>361</v>
      </c>
      <c r="B249" s="60">
        <v>522</v>
      </c>
      <c r="C249" s="61">
        <v>11</v>
      </c>
      <c r="D249" s="61" t="s">
        <v>63</v>
      </c>
      <c r="E249" s="61" t="s">
        <v>362</v>
      </c>
      <c r="F249" s="61" t="s">
        <v>66</v>
      </c>
      <c r="G249" s="36">
        <f t="shared" si="77"/>
        <v>437</v>
      </c>
      <c r="H249" s="36">
        <f t="shared" si="77"/>
        <v>0</v>
      </c>
      <c r="I249" s="62">
        <f t="shared" si="67"/>
        <v>437</v>
      </c>
      <c r="J249" s="36">
        <f t="shared" si="77"/>
        <v>0</v>
      </c>
      <c r="K249" s="62">
        <f t="shared" si="68"/>
        <v>437</v>
      </c>
      <c r="L249" s="36">
        <f t="shared" si="77"/>
        <v>63.3</v>
      </c>
      <c r="M249" s="62">
        <f t="shared" si="71"/>
        <v>500.3</v>
      </c>
      <c r="N249" s="36">
        <f t="shared" si="77"/>
        <v>0</v>
      </c>
      <c r="O249" s="62">
        <f t="shared" si="72"/>
        <v>500.3</v>
      </c>
      <c r="P249" s="36">
        <f t="shared" si="77"/>
        <v>0</v>
      </c>
      <c r="Q249" s="62">
        <f t="shared" si="73"/>
        <v>500.3</v>
      </c>
      <c r="R249" s="36">
        <f t="shared" si="77"/>
        <v>0</v>
      </c>
      <c r="S249" s="62">
        <f t="shared" si="74"/>
        <v>500.3</v>
      </c>
      <c r="T249" s="36">
        <f t="shared" si="77"/>
        <v>0</v>
      </c>
      <c r="U249" s="62">
        <f t="shared" si="75"/>
        <v>500.3</v>
      </c>
    </row>
    <row r="250" spans="1:21" ht="30" x14ac:dyDescent="0.3">
      <c r="A250" s="35" t="s">
        <v>87</v>
      </c>
      <c r="B250" s="60">
        <v>522</v>
      </c>
      <c r="C250" s="61">
        <v>11</v>
      </c>
      <c r="D250" s="61" t="s">
        <v>63</v>
      </c>
      <c r="E250" s="61" t="s">
        <v>362</v>
      </c>
      <c r="F250" s="61">
        <v>200</v>
      </c>
      <c r="G250" s="36">
        <f t="shared" si="77"/>
        <v>437</v>
      </c>
      <c r="H250" s="36">
        <f t="shared" si="77"/>
        <v>0</v>
      </c>
      <c r="I250" s="62">
        <f t="shared" si="67"/>
        <v>437</v>
      </c>
      <c r="J250" s="36">
        <f t="shared" si="77"/>
        <v>0</v>
      </c>
      <c r="K250" s="62">
        <f t="shared" si="68"/>
        <v>437</v>
      </c>
      <c r="L250" s="36">
        <f t="shared" si="77"/>
        <v>63.3</v>
      </c>
      <c r="M250" s="62">
        <f t="shared" si="71"/>
        <v>500.3</v>
      </c>
      <c r="N250" s="36">
        <f t="shared" si="77"/>
        <v>0</v>
      </c>
      <c r="O250" s="62">
        <f t="shared" si="72"/>
        <v>500.3</v>
      </c>
      <c r="P250" s="36">
        <f t="shared" si="77"/>
        <v>0</v>
      </c>
      <c r="Q250" s="62">
        <f t="shared" si="73"/>
        <v>500.3</v>
      </c>
      <c r="R250" s="36">
        <f t="shared" si="77"/>
        <v>0</v>
      </c>
      <c r="S250" s="62">
        <f t="shared" si="74"/>
        <v>500.3</v>
      </c>
      <c r="T250" s="36">
        <f t="shared" si="77"/>
        <v>0</v>
      </c>
      <c r="U250" s="62">
        <f t="shared" si="75"/>
        <v>500.3</v>
      </c>
    </row>
    <row r="251" spans="1:21" ht="45.75" customHeight="1" x14ac:dyDescent="0.3">
      <c r="A251" s="35" t="s">
        <v>88</v>
      </c>
      <c r="B251" s="60">
        <v>522</v>
      </c>
      <c r="C251" s="61">
        <v>11</v>
      </c>
      <c r="D251" s="61" t="s">
        <v>63</v>
      </c>
      <c r="E251" s="61" t="s">
        <v>362</v>
      </c>
      <c r="F251" s="61">
        <v>240</v>
      </c>
      <c r="G251" s="36">
        <v>437</v>
      </c>
      <c r="H251" s="36"/>
      <c r="I251" s="62">
        <f t="shared" si="67"/>
        <v>437</v>
      </c>
      <c r="J251" s="36"/>
      <c r="K251" s="62">
        <f t="shared" si="68"/>
        <v>437</v>
      </c>
      <c r="L251" s="36">
        <v>63.3</v>
      </c>
      <c r="M251" s="62">
        <f t="shared" si="71"/>
        <v>500.3</v>
      </c>
      <c r="N251" s="36"/>
      <c r="O251" s="62">
        <f t="shared" si="72"/>
        <v>500.3</v>
      </c>
      <c r="P251" s="36"/>
      <c r="Q251" s="62">
        <f t="shared" si="73"/>
        <v>500.3</v>
      </c>
      <c r="R251" s="36"/>
      <c r="S251" s="62">
        <f t="shared" si="74"/>
        <v>500.3</v>
      </c>
      <c r="T251" s="36"/>
      <c r="U251" s="62">
        <f t="shared" si="75"/>
        <v>500.3</v>
      </c>
    </row>
    <row r="252" spans="1:21" x14ac:dyDescent="0.3">
      <c r="A252" s="35" t="s">
        <v>363</v>
      </c>
      <c r="B252" s="60" t="s">
        <v>507</v>
      </c>
      <c r="C252" s="61" t="s">
        <v>347</v>
      </c>
      <c r="D252" s="61" t="s">
        <v>68</v>
      </c>
      <c r="E252" s="61" t="s">
        <v>65</v>
      </c>
      <c r="F252" s="61" t="s">
        <v>66</v>
      </c>
      <c r="G252" s="36">
        <f t="shared" ref="G252:T257" si="78">G253</f>
        <v>10588.4</v>
      </c>
      <c r="H252" s="36">
        <f t="shared" si="78"/>
        <v>602</v>
      </c>
      <c r="I252" s="62">
        <f t="shared" si="67"/>
        <v>11190.4</v>
      </c>
      <c r="J252" s="36">
        <f t="shared" si="78"/>
        <v>0</v>
      </c>
      <c r="K252" s="62">
        <f t="shared" si="68"/>
        <v>11190.4</v>
      </c>
      <c r="L252" s="36">
        <f t="shared" si="78"/>
        <v>0</v>
      </c>
      <c r="M252" s="62">
        <f t="shared" si="71"/>
        <v>11190.4</v>
      </c>
      <c r="N252" s="36">
        <f t="shared" si="78"/>
        <v>0</v>
      </c>
      <c r="O252" s="62">
        <f t="shared" si="72"/>
        <v>11190.4</v>
      </c>
      <c r="P252" s="36">
        <f t="shared" si="78"/>
        <v>0</v>
      </c>
      <c r="Q252" s="62">
        <f t="shared" si="73"/>
        <v>11190.4</v>
      </c>
      <c r="R252" s="36">
        <f t="shared" si="78"/>
        <v>529.6</v>
      </c>
      <c r="S252" s="62">
        <f t="shared" si="74"/>
        <v>11720</v>
      </c>
      <c r="T252" s="36">
        <f t="shared" si="78"/>
        <v>0</v>
      </c>
      <c r="U252" s="62">
        <f t="shared" si="75"/>
        <v>11720</v>
      </c>
    </row>
    <row r="253" spans="1:21" ht="49.9" customHeight="1" x14ac:dyDescent="0.3">
      <c r="A253" s="35" t="s">
        <v>762</v>
      </c>
      <c r="B253" s="60" t="s">
        <v>507</v>
      </c>
      <c r="C253" s="61" t="s">
        <v>347</v>
      </c>
      <c r="D253" s="61" t="s">
        <v>68</v>
      </c>
      <c r="E253" s="61" t="s">
        <v>349</v>
      </c>
      <c r="F253" s="61" t="s">
        <v>66</v>
      </c>
      <c r="G253" s="36">
        <f t="shared" si="78"/>
        <v>10588.4</v>
      </c>
      <c r="H253" s="36">
        <f t="shared" si="78"/>
        <v>602</v>
      </c>
      <c r="I253" s="62">
        <f t="shared" si="67"/>
        <v>11190.4</v>
      </c>
      <c r="J253" s="36">
        <f t="shared" si="78"/>
        <v>0</v>
      </c>
      <c r="K253" s="62">
        <f t="shared" si="68"/>
        <v>11190.4</v>
      </c>
      <c r="L253" s="36">
        <f t="shared" si="78"/>
        <v>0</v>
      </c>
      <c r="M253" s="62">
        <f t="shared" si="71"/>
        <v>11190.4</v>
      </c>
      <c r="N253" s="36">
        <f t="shared" si="78"/>
        <v>0</v>
      </c>
      <c r="O253" s="62">
        <f t="shared" si="72"/>
        <v>11190.4</v>
      </c>
      <c r="P253" s="36">
        <f t="shared" si="78"/>
        <v>0</v>
      </c>
      <c r="Q253" s="62">
        <f t="shared" si="73"/>
        <v>11190.4</v>
      </c>
      <c r="R253" s="36">
        <f t="shared" si="78"/>
        <v>529.6</v>
      </c>
      <c r="S253" s="62">
        <f t="shared" si="74"/>
        <v>11720</v>
      </c>
      <c r="T253" s="36">
        <f t="shared" si="78"/>
        <v>0</v>
      </c>
      <c r="U253" s="62">
        <f t="shared" si="75"/>
        <v>11720</v>
      </c>
    </row>
    <row r="254" spans="1:21" ht="33.75" customHeight="1" x14ac:dyDescent="0.3">
      <c r="A254" s="35" t="s">
        <v>350</v>
      </c>
      <c r="B254" s="60" t="s">
        <v>507</v>
      </c>
      <c r="C254" s="61" t="s">
        <v>347</v>
      </c>
      <c r="D254" s="61" t="s">
        <v>68</v>
      </c>
      <c r="E254" s="61" t="s">
        <v>364</v>
      </c>
      <c r="F254" s="61" t="s">
        <v>66</v>
      </c>
      <c r="G254" s="36">
        <f t="shared" si="78"/>
        <v>10588.4</v>
      </c>
      <c r="H254" s="36">
        <f t="shared" si="78"/>
        <v>602</v>
      </c>
      <c r="I254" s="62">
        <f t="shared" si="67"/>
        <v>11190.4</v>
      </c>
      <c r="J254" s="36">
        <f t="shared" si="78"/>
        <v>0</v>
      </c>
      <c r="K254" s="62">
        <f t="shared" si="68"/>
        <v>11190.4</v>
      </c>
      <c r="L254" s="36">
        <f t="shared" si="78"/>
        <v>0</v>
      </c>
      <c r="M254" s="62">
        <f t="shared" si="71"/>
        <v>11190.4</v>
      </c>
      <c r="N254" s="36">
        <f t="shared" si="78"/>
        <v>0</v>
      </c>
      <c r="O254" s="62">
        <f t="shared" si="72"/>
        <v>11190.4</v>
      </c>
      <c r="P254" s="36">
        <f t="shared" si="78"/>
        <v>0</v>
      </c>
      <c r="Q254" s="62">
        <f t="shared" si="73"/>
        <v>11190.4</v>
      </c>
      <c r="R254" s="36">
        <f t="shared" si="78"/>
        <v>529.6</v>
      </c>
      <c r="S254" s="62">
        <f t="shared" si="74"/>
        <v>11720</v>
      </c>
      <c r="T254" s="36">
        <f t="shared" si="78"/>
        <v>0</v>
      </c>
      <c r="U254" s="62">
        <f t="shared" si="75"/>
        <v>11720</v>
      </c>
    </row>
    <row r="255" spans="1:21" ht="47.25" customHeight="1" x14ac:dyDescent="0.3">
      <c r="A255" s="35" t="s">
        <v>564</v>
      </c>
      <c r="B255" s="60" t="s">
        <v>507</v>
      </c>
      <c r="C255" s="61" t="s">
        <v>347</v>
      </c>
      <c r="D255" s="61" t="s">
        <v>68</v>
      </c>
      <c r="E255" s="61" t="s">
        <v>366</v>
      </c>
      <c r="F255" s="61" t="s">
        <v>66</v>
      </c>
      <c r="G255" s="36">
        <f t="shared" si="78"/>
        <v>10588.4</v>
      </c>
      <c r="H255" s="36">
        <f t="shared" si="78"/>
        <v>602</v>
      </c>
      <c r="I255" s="62">
        <f t="shared" si="67"/>
        <v>11190.4</v>
      </c>
      <c r="J255" s="36">
        <f t="shared" si="78"/>
        <v>0</v>
      </c>
      <c r="K255" s="62">
        <f t="shared" si="68"/>
        <v>11190.4</v>
      </c>
      <c r="L255" s="36">
        <f t="shared" si="78"/>
        <v>0</v>
      </c>
      <c r="M255" s="62">
        <f t="shared" si="71"/>
        <v>11190.4</v>
      </c>
      <c r="N255" s="36">
        <f t="shared" si="78"/>
        <v>0</v>
      </c>
      <c r="O255" s="62">
        <f t="shared" si="72"/>
        <v>11190.4</v>
      </c>
      <c r="P255" s="36">
        <f t="shared" si="78"/>
        <v>0</v>
      </c>
      <c r="Q255" s="62">
        <f t="shared" si="73"/>
        <v>11190.4</v>
      </c>
      <c r="R255" s="36">
        <f t="shared" si="78"/>
        <v>529.6</v>
      </c>
      <c r="S255" s="62">
        <f t="shared" si="74"/>
        <v>11720</v>
      </c>
      <c r="T255" s="36">
        <f t="shared" si="78"/>
        <v>0</v>
      </c>
      <c r="U255" s="62">
        <f t="shared" si="75"/>
        <v>11720</v>
      </c>
    </row>
    <row r="256" spans="1:21" ht="16.5" customHeight="1" x14ac:dyDescent="0.3">
      <c r="A256" s="35" t="s">
        <v>367</v>
      </c>
      <c r="B256" s="60" t="s">
        <v>507</v>
      </c>
      <c r="C256" s="61" t="s">
        <v>347</v>
      </c>
      <c r="D256" s="61" t="s">
        <v>68</v>
      </c>
      <c r="E256" s="61" t="s">
        <v>368</v>
      </c>
      <c r="F256" s="61" t="s">
        <v>66</v>
      </c>
      <c r="G256" s="36">
        <f t="shared" si="78"/>
        <v>10588.4</v>
      </c>
      <c r="H256" s="36">
        <f t="shared" si="78"/>
        <v>602</v>
      </c>
      <c r="I256" s="62">
        <f t="shared" si="67"/>
        <v>11190.4</v>
      </c>
      <c r="J256" s="36">
        <f t="shared" si="78"/>
        <v>0</v>
      </c>
      <c r="K256" s="62">
        <f t="shared" si="68"/>
        <v>11190.4</v>
      </c>
      <c r="L256" s="36">
        <f t="shared" si="78"/>
        <v>0</v>
      </c>
      <c r="M256" s="62">
        <f t="shared" si="71"/>
        <v>11190.4</v>
      </c>
      <c r="N256" s="36">
        <f t="shared" si="78"/>
        <v>0</v>
      </c>
      <c r="O256" s="62">
        <f t="shared" si="72"/>
        <v>11190.4</v>
      </c>
      <c r="P256" s="36">
        <f t="shared" si="78"/>
        <v>0</v>
      </c>
      <c r="Q256" s="62">
        <f t="shared" si="73"/>
        <v>11190.4</v>
      </c>
      <c r="R256" s="36">
        <f t="shared" si="78"/>
        <v>529.6</v>
      </c>
      <c r="S256" s="62">
        <f t="shared" si="74"/>
        <v>11720</v>
      </c>
      <c r="T256" s="36">
        <f t="shared" si="78"/>
        <v>0</v>
      </c>
      <c r="U256" s="62">
        <f t="shared" si="75"/>
        <v>11720</v>
      </c>
    </row>
    <row r="257" spans="1:21" ht="44.25" customHeight="1" x14ac:dyDescent="0.3">
      <c r="A257" s="35" t="s">
        <v>176</v>
      </c>
      <c r="B257" s="60" t="s">
        <v>507</v>
      </c>
      <c r="C257" s="61" t="s">
        <v>347</v>
      </c>
      <c r="D257" s="61" t="s">
        <v>68</v>
      </c>
      <c r="E257" s="61" t="s">
        <v>368</v>
      </c>
      <c r="F257" s="61" t="s">
        <v>505</v>
      </c>
      <c r="G257" s="36">
        <f t="shared" si="78"/>
        <v>10588.4</v>
      </c>
      <c r="H257" s="36">
        <f t="shared" si="78"/>
        <v>602</v>
      </c>
      <c r="I257" s="62">
        <f t="shared" si="67"/>
        <v>11190.4</v>
      </c>
      <c r="J257" s="36">
        <f t="shared" si="78"/>
        <v>0</v>
      </c>
      <c r="K257" s="62">
        <f t="shared" si="68"/>
        <v>11190.4</v>
      </c>
      <c r="L257" s="36">
        <f t="shared" si="78"/>
        <v>0</v>
      </c>
      <c r="M257" s="62">
        <f t="shared" si="71"/>
        <v>11190.4</v>
      </c>
      <c r="N257" s="36">
        <f t="shared" si="78"/>
        <v>0</v>
      </c>
      <c r="O257" s="62">
        <f t="shared" si="72"/>
        <v>11190.4</v>
      </c>
      <c r="P257" s="36">
        <f t="shared" si="78"/>
        <v>0</v>
      </c>
      <c r="Q257" s="62">
        <f t="shared" si="73"/>
        <v>11190.4</v>
      </c>
      <c r="R257" s="36">
        <f t="shared" si="78"/>
        <v>529.6</v>
      </c>
      <c r="S257" s="62">
        <f t="shared" si="74"/>
        <v>11720</v>
      </c>
      <c r="T257" s="36">
        <f t="shared" si="78"/>
        <v>0</v>
      </c>
      <c r="U257" s="62">
        <f t="shared" si="75"/>
        <v>11720</v>
      </c>
    </row>
    <row r="258" spans="1:21" ht="16.5" customHeight="1" x14ac:dyDescent="0.3">
      <c r="A258" s="35" t="s">
        <v>423</v>
      </c>
      <c r="B258" s="60" t="s">
        <v>507</v>
      </c>
      <c r="C258" s="61" t="s">
        <v>347</v>
      </c>
      <c r="D258" s="61" t="s">
        <v>68</v>
      </c>
      <c r="E258" s="61" t="s">
        <v>368</v>
      </c>
      <c r="F258" s="61" t="s">
        <v>679</v>
      </c>
      <c r="G258" s="36">
        <v>10588.4</v>
      </c>
      <c r="H258" s="36">
        <v>602</v>
      </c>
      <c r="I258" s="62">
        <f t="shared" si="67"/>
        <v>11190.4</v>
      </c>
      <c r="J258" s="36"/>
      <c r="K258" s="62">
        <f t="shared" si="68"/>
        <v>11190.4</v>
      </c>
      <c r="L258" s="36"/>
      <c r="M258" s="62">
        <f t="shared" si="71"/>
        <v>11190.4</v>
      </c>
      <c r="N258" s="36"/>
      <c r="O258" s="62">
        <f t="shared" si="72"/>
        <v>11190.4</v>
      </c>
      <c r="P258" s="36"/>
      <c r="Q258" s="62">
        <f t="shared" si="73"/>
        <v>11190.4</v>
      </c>
      <c r="R258" s="36">
        <v>529.6</v>
      </c>
      <c r="S258" s="62">
        <f t="shared" si="74"/>
        <v>11720</v>
      </c>
      <c r="T258" s="36"/>
      <c r="U258" s="62">
        <f t="shared" si="75"/>
        <v>11720</v>
      </c>
    </row>
    <row r="259" spans="1:21" ht="43.5" customHeight="1" x14ac:dyDescent="0.3">
      <c r="A259" s="33" t="s">
        <v>14</v>
      </c>
      <c r="B259" s="57">
        <v>543</v>
      </c>
      <c r="C259" s="57" t="s">
        <v>64</v>
      </c>
      <c r="D259" s="57" t="s">
        <v>64</v>
      </c>
      <c r="E259" s="57" t="s">
        <v>65</v>
      </c>
      <c r="F259" s="57" t="s">
        <v>66</v>
      </c>
      <c r="G259" s="31">
        <f>G260+G266+G274+G328</f>
        <v>56786.700000000004</v>
      </c>
      <c r="H259" s="31">
        <f>H260+H266+H274+H328</f>
        <v>834.4</v>
      </c>
      <c r="I259" s="58">
        <f t="shared" si="67"/>
        <v>57621.100000000006</v>
      </c>
      <c r="J259" s="31">
        <f>J260+J266+J274+J328</f>
        <v>198.1</v>
      </c>
      <c r="K259" s="58">
        <f t="shared" si="68"/>
        <v>57819.200000000004</v>
      </c>
      <c r="L259" s="31">
        <f>L260+L266+L274+L328</f>
        <v>285</v>
      </c>
      <c r="M259" s="58">
        <f t="shared" si="71"/>
        <v>58104.200000000004</v>
      </c>
      <c r="N259" s="31">
        <f>N260+N266+N274+N328</f>
        <v>986.1</v>
      </c>
      <c r="O259" s="58">
        <f t="shared" si="72"/>
        <v>59090.3</v>
      </c>
      <c r="P259" s="31">
        <f>P260+P266+P274+P328</f>
        <v>496.59999999999997</v>
      </c>
      <c r="Q259" s="58">
        <f t="shared" si="73"/>
        <v>59586.9</v>
      </c>
      <c r="R259" s="31">
        <f>R260+R266+R274+R328</f>
        <v>4736.3</v>
      </c>
      <c r="S259" s="58">
        <f t="shared" si="74"/>
        <v>64323.200000000004</v>
      </c>
      <c r="T259" s="31">
        <f>T260+T266+T274+T328</f>
        <v>475.5</v>
      </c>
      <c r="U259" s="58">
        <f t="shared" si="75"/>
        <v>64798.700000000004</v>
      </c>
    </row>
    <row r="260" spans="1:21" x14ac:dyDescent="0.3">
      <c r="A260" s="33" t="s">
        <v>179</v>
      </c>
      <c r="B260" s="57">
        <v>543</v>
      </c>
      <c r="C260" s="57" t="s">
        <v>92</v>
      </c>
      <c r="D260" s="57" t="s">
        <v>63</v>
      </c>
      <c r="E260" s="57" t="s">
        <v>65</v>
      </c>
      <c r="F260" s="57" t="s">
        <v>66</v>
      </c>
      <c r="G260" s="31">
        <f t="shared" ref="G260:T264" si="79">G261</f>
        <v>100</v>
      </c>
      <c r="H260" s="31">
        <f t="shared" si="79"/>
        <v>0</v>
      </c>
      <c r="I260" s="58">
        <f t="shared" si="67"/>
        <v>100</v>
      </c>
      <c r="J260" s="31">
        <f t="shared" si="79"/>
        <v>0</v>
      </c>
      <c r="K260" s="58">
        <f t="shared" si="68"/>
        <v>100</v>
      </c>
      <c r="L260" s="31">
        <f t="shared" si="79"/>
        <v>0</v>
      </c>
      <c r="M260" s="58">
        <f t="shared" si="71"/>
        <v>100</v>
      </c>
      <c r="N260" s="31">
        <f t="shared" si="79"/>
        <v>0</v>
      </c>
      <c r="O260" s="58">
        <f t="shared" si="72"/>
        <v>100</v>
      </c>
      <c r="P260" s="31">
        <f t="shared" si="79"/>
        <v>0</v>
      </c>
      <c r="Q260" s="58">
        <f t="shared" si="73"/>
        <v>100</v>
      </c>
      <c r="R260" s="31">
        <f t="shared" si="79"/>
        <v>0</v>
      </c>
      <c r="S260" s="58">
        <f t="shared" si="74"/>
        <v>100</v>
      </c>
      <c r="T260" s="31">
        <f t="shared" si="79"/>
        <v>0</v>
      </c>
      <c r="U260" s="58">
        <f t="shared" si="75"/>
        <v>100</v>
      </c>
    </row>
    <row r="261" spans="1:21" ht="31.9" customHeight="1" x14ac:dyDescent="0.3">
      <c r="A261" s="35" t="s">
        <v>676</v>
      </c>
      <c r="B261" s="60">
        <v>543</v>
      </c>
      <c r="C261" s="60" t="s">
        <v>92</v>
      </c>
      <c r="D261" s="60" t="s">
        <v>63</v>
      </c>
      <c r="E261" s="60" t="s">
        <v>180</v>
      </c>
      <c r="F261" s="61" t="s">
        <v>66</v>
      </c>
      <c r="G261" s="36">
        <f>G262</f>
        <v>100</v>
      </c>
      <c r="H261" s="36">
        <f>H262</f>
        <v>0</v>
      </c>
      <c r="I261" s="62">
        <f t="shared" si="67"/>
        <v>100</v>
      </c>
      <c r="J261" s="36">
        <f>J262</f>
        <v>0</v>
      </c>
      <c r="K261" s="62">
        <f t="shared" si="68"/>
        <v>100</v>
      </c>
      <c r="L261" s="36">
        <f>L262</f>
        <v>0</v>
      </c>
      <c r="M261" s="62">
        <f t="shared" si="71"/>
        <v>100</v>
      </c>
      <c r="N261" s="36">
        <f>N262</f>
        <v>0</v>
      </c>
      <c r="O261" s="62">
        <f t="shared" si="72"/>
        <v>100</v>
      </c>
      <c r="P261" s="36">
        <f>P262</f>
        <v>0</v>
      </c>
      <c r="Q261" s="62">
        <f t="shared" si="73"/>
        <v>100</v>
      </c>
      <c r="R261" s="36">
        <f>R262</f>
        <v>0</v>
      </c>
      <c r="S261" s="62">
        <f t="shared" si="74"/>
        <v>100</v>
      </c>
      <c r="T261" s="36">
        <f>T262</f>
        <v>0</v>
      </c>
      <c r="U261" s="62">
        <f t="shared" si="75"/>
        <v>100</v>
      </c>
    </row>
    <row r="262" spans="1:21" ht="46.5" customHeight="1" x14ac:dyDescent="0.3">
      <c r="A262" s="35" t="s">
        <v>182</v>
      </c>
      <c r="B262" s="60">
        <v>543</v>
      </c>
      <c r="C262" s="60" t="s">
        <v>92</v>
      </c>
      <c r="D262" s="60" t="s">
        <v>63</v>
      </c>
      <c r="E262" s="60" t="s">
        <v>565</v>
      </c>
      <c r="F262" s="61" t="s">
        <v>66</v>
      </c>
      <c r="G262" s="36">
        <f t="shared" si="79"/>
        <v>100</v>
      </c>
      <c r="H262" s="36">
        <f t="shared" si="79"/>
        <v>0</v>
      </c>
      <c r="I262" s="62">
        <f t="shared" si="67"/>
        <v>100</v>
      </c>
      <c r="J262" s="36">
        <f t="shared" si="79"/>
        <v>0</v>
      </c>
      <c r="K262" s="62">
        <f t="shared" si="68"/>
        <v>100</v>
      </c>
      <c r="L262" s="36">
        <f t="shared" si="79"/>
        <v>0</v>
      </c>
      <c r="M262" s="62">
        <f t="shared" si="71"/>
        <v>100</v>
      </c>
      <c r="N262" s="36">
        <f t="shared" si="79"/>
        <v>0</v>
      </c>
      <c r="O262" s="62">
        <f t="shared" si="72"/>
        <v>100</v>
      </c>
      <c r="P262" s="36">
        <f t="shared" si="79"/>
        <v>0</v>
      </c>
      <c r="Q262" s="62">
        <f t="shared" si="73"/>
        <v>100</v>
      </c>
      <c r="R262" s="36">
        <f t="shared" si="79"/>
        <v>0</v>
      </c>
      <c r="S262" s="62">
        <f t="shared" si="74"/>
        <v>100</v>
      </c>
      <c r="T262" s="36">
        <f t="shared" si="79"/>
        <v>0</v>
      </c>
      <c r="U262" s="62">
        <f t="shared" si="75"/>
        <v>100</v>
      </c>
    </row>
    <row r="263" spans="1:21" ht="31.9" customHeight="1" x14ac:dyDescent="0.3">
      <c r="A263" s="35" t="s">
        <v>183</v>
      </c>
      <c r="B263" s="60">
        <v>543</v>
      </c>
      <c r="C263" s="60" t="s">
        <v>92</v>
      </c>
      <c r="D263" s="60" t="s">
        <v>63</v>
      </c>
      <c r="E263" s="66" t="s">
        <v>804</v>
      </c>
      <c r="F263" s="61" t="s">
        <v>66</v>
      </c>
      <c r="G263" s="36">
        <f t="shared" si="79"/>
        <v>100</v>
      </c>
      <c r="H263" s="36">
        <f t="shared" si="79"/>
        <v>0</v>
      </c>
      <c r="I263" s="62">
        <f t="shared" si="67"/>
        <v>100</v>
      </c>
      <c r="J263" s="36">
        <f t="shared" si="79"/>
        <v>0</v>
      </c>
      <c r="K263" s="62">
        <f t="shared" si="68"/>
        <v>100</v>
      </c>
      <c r="L263" s="36">
        <f t="shared" si="79"/>
        <v>0</v>
      </c>
      <c r="M263" s="62">
        <f t="shared" si="71"/>
        <v>100</v>
      </c>
      <c r="N263" s="36">
        <f t="shared" si="79"/>
        <v>0</v>
      </c>
      <c r="O263" s="62">
        <f t="shared" si="72"/>
        <v>100</v>
      </c>
      <c r="P263" s="36">
        <f t="shared" si="79"/>
        <v>0</v>
      </c>
      <c r="Q263" s="62">
        <f t="shared" si="73"/>
        <v>100</v>
      </c>
      <c r="R263" s="36">
        <f t="shared" si="79"/>
        <v>0</v>
      </c>
      <c r="S263" s="62">
        <f t="shared" si="74"/>
        <v>100</v>
      </c>
      <c r="T263" s="36">
        <f t="shared" si="79"/>
        <v>0</v>
      </c>
      <c r="U263" s="62">
        <f t="shared" si="75"/>
        <v>100</v>
      </c>
    </row>
    <row r="264" spans="1:21" ht="44.25" customHeight="1" x14ac:dyDescent="0.3">
      <c r="A264" s="35" t="s">
        <v>176</v>
      </c>
      <c r="B264" s="60">
        <v>543</v>
      </c>
      <c r="C264" s="60" t="s">
        <v>92</v>
      </c>
      <c r="D264" s="60" t="s">
        <v>63</v>
      </c>
      <c r="E264" s="66" t="s">
        <v>804</v>
      </c>
      <c r="F264" s="60">
        <v>600</v>
      </c>
      <c r="G264" s="36">
        <f t="shared" si="79"/>
        <v>100</v>
      </c>
      <c r="H264" s="36">
        <f t="shared" si="79"/>
        <v>0</v>
      </c>
      <c r="I264" s="62">
        <f t="shared" si="67"/>
        <v>100</v>
      </c>
      <c r="J264" s="36">
        <f t="shared" si="79"/>
        <v>0</v>
      </c>
      <c r="K264" s="62">
        <f t="shared" si="68"/>
        <v>100</v>
      </c>
      <c r="L264" s="36">
        <f t="shared" si="79"/>
        <v>0</v>
      </c>
      <c r="M264" s="62">
        <f t="shared" si="71"/>
        <v>100</v>
      </c>
      <c r="N264" s="36">
        <f t="shared" si="79"/>
        <v>0</v>
      </c>
      <c r="O264" s="62">
        <f t="shared" si="72"/>
        <v>100</v>
      </c>
      <c r="P264" s="36">
        <f t="shared" si="79"/>
        <v>0</v>
      </c>
      <c r="Q264" s="62">
        <f t="shared" si="73"/>
        <v>100</v>
      </c>
      <c r="R264" s="36">
        <f t="shared" si="79"/>
        <v>0</v>
      </c>
      <c r="S264" s="62">
        <f t="shared" si="74"/>
        <v>100</v>
      </c>
      <c r="T264" s="36">
        <f t="shared" si="79"/>
        <v>0</v>
      </c>
      <c r="U264" s="62">
        <f t="shared" si="75"/>
        <v>100</v>
      </c>
    </row>
    <row r="265" spans="1:21" ht="16.5" customHeight="1" x14ac:dyDescent="0.3">
      <c r="A265" s="35" t="s">
        <v>184</v>
      </c>
      <c r="B265" s="60">
        <v>543</v>
      </c>
      <c r="C265" s="60" t="s">
        <v>92</v>
      </c>
      <c r="D265" s="60" t="s">
        <v>63</v>
      </c>
      <c r="E265" s="66" t="s">
        <v>804</v>
      </c>
      <c r="F265" s="60">
        <v>610</v>
      </c>
      <c r="G265" s="36">
        <v>100</v>
      </c>
      <c r="H265" s="36"/>
      <c r="I265" s="62">
        <f t="shared" si="67"/>
        <v>100</v>
      </c>
      <c r="J265" s="36"/>
      <c r="K265" s="62">
        <f t="shared" si="68"/>
        <v>100</v>
      </c>
      <c r="L265" s="36"/>
      <c r="M265" s="62">
        <f t="shared" si="71"/>
        <v>100</v>
      </c>
      <c r="N265" s="36"/>
      <c r="O265" s="62">
        <f t="shared" si="72"/>
        <v>100</v>
      </c>
      <c r="P265" s="36"/>
      <c r="Q265" s="62">
        <f t="shared" si="73"/>
        <v>100</v>
      </c>
      <c r="R265" s="36"/>
      <c r="S265" s="62">
        <f t="shared" si="74"/>
        <v>100</v>
      </c>
      <c r="T265" s="36"/>
      <c r="U265" s="62">
        <f t="shared" si="75"/>
        <v>100</v>
      </c>
    </row>
    <row r="266" spans="1:21" x14ac:dyDescent="0.3">
      <c r="A266" s="33" t="s">
        <v>233</v>
      </c>
      <c r="B266" s="57">
        <v>543</v>
      </c>
      <c r="C266" s="57" t="s">
        <v>110</v>
      </c>
      <c r="D266" s="57" t="s">
        <v>64</v>
      </c>
      <c r="E266" s="57" t="s">
        <v>65</v>
      </c>
      <c r="F266" s="57" t="s">
        <v>66</v>
      </c>
      <c r="G266" s="31">
        <f t="shared" ref="G266:T272" si="80">G267</f>
        <v>24243.9</v>
      </c>
      <c r="H266" s="31">
        <f t="shared" si="80"/>
        <v>40.4</v>
      </c>
      <c r="I266" s="58">
        <f t="shared" si="67"/>
        <v>24284.300000000003</v>
      </c>
      <c r="J266" s="31">
        <f t="shared" si="80"/>
        <v>0</v>
      </c>
      <c r="K266" s="58">
        <f t="shared" si="68"/>
        <v>24284.300000000003</v>
      </c>
      <c r="L266" s="31">
        <f t="shared" si="80"/>
        <v>404.8</v>
      </c>
      <c r="M266" s="58">
        <f t="shared" si="71"/>
        <v>24689.100000000002</v>
      </c>
      <c r="N266" s="31">
        <f t="shared" si="80"/>
        <v>536.9</v>
      </c>
      <c r="O266" s="58">
        <f t="shared" si="72"/>
        <v>25226.000000000004</v>
      </c>
      <c r="P266" s="31">
        <f t="shared" si="80"/>
        <v>23.4</v>
      </c>
      <c r="Q266" s="58">
        <f t="shared" si="73"/>
        <v>25249.400000000005</v>
      </c>
      <c r="R266" s="31">
        <f t="shared" si="80"/>
        <v>2916.1</v>
      </c>
      <c r="S266" s="58">
        <f t="shared" si="74"/>
        <v>28165.500000000004</v>
      </c>
      <c r="T266" s="31">
        <f t="shared" si="80"/>
        <v>0</v>
      </c>
      <c r="U266" s="58">
        <f t="shared" si="75"/>
        <v>28165.500000000004</v>
      </c>
    </row>
    <row r="267" spans="1:21" ht="16.149999999999999" customHeight="1" x14ac:dyDescent="0.3">
      <c r="A267" s="35" t="s">
        <v>417</v>
      </c>
      <c r="B267" s="60">
        <v>543</v>
      </c>
      <c r="C267" s="61" t="s">
        <v>110</v>
      </c>
      <c r="D267" s="61" t="s">
        <v>80</v>
      </c>
      <c r="E267" s="61" t="s">
        <v>65</v>
      </c>
      <c r="F267" s="61" t="s">
        <v>66</v>
      </c>
      <c r="G267" s="36">
        <f t="shared" si="80"/>
        <v>24243.9</v>
      </c>
      <c r="H267" s="36">
        <f t="shared" si="80"/>
        <v>40.4</v>
      </c>
      <c r="I267" s="62">
        <f t="shared" si="67"/>
        <v>24284.300000000003</v>
      </c>
      <c r="J267" s="36">
        <f t="shared" si="80"/>
        <v>0</v>
      </c>
      <c r="K267" s="62">
        <f t="shared" si="68"/>
        <v>24284.300000000003</v>
      </c>
      <c r="L267" s="36">
        <f t="shared" si="80"/>
        <v>404.8</v>
      </c>
      <c r="M267" s="62">
        <f t="shared" si="71"/>
        <v>24689.100000000002</v>
      </c>
      <c r="N267" s="36">
        <f t="shared" si="80"/>
        <v>536.9</v>
      </c>
      <c r="O267" s="62">
        <f t="shared" si="72"/>
        <v>25226.000000000004</v>
      </c>
      <c r="P267" s="36">
        <f t="shared" si="80"/>
        <v>23.4</v>
      </c>
      <c r="Q267" s="62">
        <f t="shared" si="73"/>
        <v>25249.400000000005</v>
      </c>
      <c r="R267" s="36">
        <f t="shared" si="80"/>
        <v>2916.1</v>
      </c>
      <c r="S267" s="62">
        <f t="shared" si="74"/>
        <v>28165.500000000004</v>
      </c>
      <c r="T267" s="36">
        <f t="shared" si="80"/>
        <v>0</v>
      </c>
      <c r="U267" s="62">
        <f t="shared" si="75"/>
        <v>28165.500000000004</v>
      </c>
    </row>
    <row r="268" spans="1:21" ht="33" customHeight="1" x14ac:dyDescent="0.3">
      <c r="A268" s="35" t="s">
        <v>680</v>
      </c>
      <c r="B268" s="60">
        <v>543</v>
      </c>
      <c r="C268" s="61" t="s">
        <v>110</v>
      </c>
      <c r="D268" s="61" t="s">
        <v>80</v>
      </c>
      <c r="E268" s="61" t="s">
        <v>273</v>
      </c>
      <c r="F268" s="61" t="s">
        <v>66</v>
      </c>
      <c r="G268" s="36">
        <f t="shared" si="80"/>
        <v>24243.9</v>
      </c>
      <c r="H268" s="36">
        <f t="shared" si="80"/>
        <v>40.4</v>
      </c>
      <c r="I268" s="62">
        <f t="shared" si="67"/>
        <v>24284.300000000003</v>
      </c>
      <c r="J268" s="36">
        <f t="shared" si="80"/>
        <v>0</v>
      </c>
      <c r="K268" s="62">
        <f t="shared" si="68"/>
        <v>24284.300000000003</v>
      </c>
      <c r="L268" s="36">
        <f t="shared" si="80"/>
        <v>404.8</v>
      </c>
      <c r="M268" s="62">
        <f t="shared" si="71"/>
        <v>24689.100000000002</v>
      </c>
      <c r="N268" s="36">
        <f t="shared" si="80"/>
        <v>536.9</v>
      </c>
      <c r="O268" s="62">
        <f t="shared" si="72"/>
        <v>25226.000000000004</v>
      </c>
      <c r="P268" s="36">
        <f t="shared" si="80"/>
        <v>23.4</v>
      </c>
      <c r="Q268" s="62">
        <f t="shared" si="73"/>
        <v>25249.400000000005</v>
      </c>
      <c r="R268" s="36">
        <f t="shared" si="80"/>
        <v>2916.1</v>
      </c>
      <c r="S268" s="62">
        <f t="shared" si="74"/>
        <v>28165.500000000004</v>
      </c>
      <c r="T268" s="36">
        <f t="shared" si="80"/>
        <v>0</v>
      </c>
      <c r="U268" s="62">
        <f t="shared" si="75"/>
        <v>28165.500000000004</v>
      </c>
    </row>
    <row r="269" spans="1:21" ht="42.6" customHeight="1" x14ac:dyDescent="0.3">
      <c r="A269" s="35" t="s">
        <v>418</v>
      </c>
      <c r="B269" s="60">
        <v>543</v>
      </c>
      <c r="C269" s="61" t="s">
        <v>110</v>
      </c>
      <c r="D269" s="61" t="s">
        <v>80</v>
      </c>
      <c r="E269" s="61" t="s">
        <v>275</v>
      </c>
      <c r="F269" s="61" t="s">
        <v>66</v>
      </c>
      <c r="G269" s="36">
        <f t="shared" si="80"/>
        <v>24243.9</v>
      </c>
      <c r="H269" s="36">
        <f t="shared" si="80"/>
        <v>40.4</v>
      </c>
      <c r="I269" s="62">
        <f t="shared" si="67"/>
        <v>24284.300000000003</v>
      </c>
      <c r="J269" s="36">
        <f t="shared" si="80"/>
        <v>0</v>
      </c>
      <c r="K269" s="62">
        <f t="shared" si="68"/>
        <v>24284.300000000003</v>
      </c>
      <c r="L269" s="36">
        <f t="shared" si="80"/>
        <v>404.8</v>
      </c>
      <c r="M269" s="62">
        <f t="shared" si="71"/>
        <v>24689.100000000002</v>
      </c>
      <c r="N269" s="36">
        <f t="shared" si="80"/>
        <v>536.9</v>
      </c>
      <c r="O269" s="62">
        <f t="shared" si="72"/>
        <v>25226.000000000004</v>
      </c>
      <c r="P269" s="36">
        <f t="shared" si="80"/>
        <v>23.4</v>
      </c>
      <c r="Q269" s="62">
        <f t="shared" si="73"/>
        <v>25249.400000000005</v>
      </c>
      <c r="R269" s="36">
        <f t="shared" si="80"/>
        <v>2916.1</v>
      </c>
      <c r="S269" s="62">
        <f t="shared" si="74"/>
        <v>28165.500000000004</v>
      </c>
      <c r="T269" s="36">
        <f t="shared" si="80"/>
        <v>0</v>
      </c>
      <c r="U269" s="62">
        <f t="shared" si="75"/>
        <v>28165.500000000004</v>
      </c>
    </row>
    <row r="270" spans="1:21" ht="32.450000000000003" customHeight="1" x14ac:dyDescent="0.3">
      <c r="A270" s="35" t="s">
        <v>292</v>
      </c>
      <c r="B270" s="60">
        <v>543</v>
      </c>
      <c r="C270" s="61" t="s">
        <v>110</v>
      </c>
      <c r="D270" s="61" t="s">
        <v>80</v>
      </c>
      <c r="E270" s="61" t="s">
        <v>276</v>
      </c>
      <c r="F270" s="61" t="s">
        <v>66</v>
      </c>
      <c r="G270" s="36">
        <f t="shared" si="80"/>
        <v>24243.9</v>
      </c>
      <c r="H270" s="36">
        <f t="shared" si="80"/>
        <v>40.4</v>
      </c>
      <c r="I270" s="62">
        <f t="shared" si="67"/>
        <v>24284.300000000003</v>
      </c>
      <c r="J270" s="36">
        <f t="shared" si="80"/>
        <v>0</v>
      </c>
      <c r="K270" s="62">
        <f t="shared" si="68"/>
        <v>24284.300000000003</v>
      </c>
      <c r="L270" s="36">
        <f t="shared" si="80"/>
        <v>404.8</v>
      </c>
      <c r="M270" s="62">
        <f t="shared" si="71"/>
        <v>24689.100000000002</v>
      </c>
      <c r="N270" s="36">
        <f t="shared" si="80"/>
        <v>536.9</v>
      </c>
      <c r="O270" s="62">
        <f t="shared" si="72"/>
        <v>25226.000000000004</v>
      </c>
      <c r="P270" s="36">
        <f t="shared" si="80"/>
        <v>23.4</v>
      </c>
      <c r="Q270" s="62">
        <f t="shared" si="73"/>
        <v>25249.400000000005</v>
      </c>
      <c r="R270" s="36">
        <f t="shared" si="80"/>
        <v>2916.1</v>
      </c>
      <c r="S270" s="62">
        <f t="shared" si="74"/>
        <v>28165.500000000004</v>
      </c>
      <c r="T270" s="36">
        <f t="shared" si="80"/>
        <v>0</v>
      </c>
      <c r="U270" s="62">
        <f t="shared" si="75"/>
        <v>28165.500000000004</v>
      </c>
    </row>
    <row r="271" spans="1:21" ht="48" customHeight="1" x14ac:dyDescent="0.3">
      <c r="A271" s="35" t="s">
        <v>419</v>
      </c>
      <c r="B271" s="60">
        <v>543</v>
      </c>
      <c r="C271" s="61" t="s">
        <v>110</v>
      </c>
      <c r="D271" s="61" t="s">
        <v>80</v>
      </c>
      <c r="E271" s="61" t="s">
        <v>278</v>
      </c>
      <c r="F271" s="61" t="s">
        <v>66</v>
      </c>
      <c r="G271" s="36">
        <f t="shared" si="80"/>
        <v>24243.9</v>
      </c>
      <c r="H271" s="36">
        <f t="shared" si="80"/>
        <v>40.4</v>
      </c>
      <c r="I271" s="62">
        <f t="shared" si="67"/>
        <v>24284.300000000003</v>
      </c>
      <c r="J271" s="36">
        <f t="shared" si="80"/>
        <v>0</v>
      </c>
      <c r="K271" s="62">
        <f t="shared" si="68"/>
        <v>24284.300000000003</v>
      </c>
      <c r="L271" s="36">
        <f t="shared" si="80"/>
        <v>404.8</v>
      </c>
      <c r="M271" s="62">
        <f t="shared" si="71"/>
        <v>24689.100000000002</v>
      </c>
      <c r="N271" s="36">
        <f t="shared" si="80"/>
        <v>536.9</v>
      </c>
      <c r="O271" s="62">
        <f t="shared" si="72"/>
        <v>25226.000000000004</v>
      </c>
      <c r="P271" s="36">
        <f t="shared" si="80"/>
        <v>23.4</v>
      </c>
      <c r="Q271" s="62">
        <f t="shared" si="73"/>
        <v>25249.400000000005</v>
      </c>
      <c r="R271" s="36">
        <f t="shared" si="80"/>
        <v>2916.1</v>
      </c>
      <c r="S271" s="62">
        <f t="shared" si="74"/>
        <v>28165.500000000004</v>
      </c>
      <c r="T271" s="36">
        <f t="shared" si="80"/>
        <v>0</v>
      </c>
      <c r="U271" s="62">
        <f t="shared" si="75"/>
        <v>28165.500000000004</v>
      </c>
    </row>
    <row r="272" spans="1:21" ht="45.75" customHeight="1" x14ac:dyDescent="0.3">
      <c r="A272" s="35" t="s">
        <v>176</v>
      </c>
      <c r="B272" s="60">
        <v>543</v>
      </c>
      <c r="C272" s="61" t="s">
        <v>110</v>
      </c>
      <c r="D272" s="61" t="s">
        <v>80</v>
      </c>
      <c r="E272" s="61" t="s">
        <v>278</v>
      </c>
      <c r="F272" s="61">
        <v>600</v>
      </c>
      <c r="G272" s="36">
        <f t="shared" si="80"/>
        <v>24243.9</v>
      </c>
      <c r="H272" s="36">
        <f t="shared" si="80"/>
        <v>40.4</v>
      </c>
      <c r="I272" s="62">
        <f t="shared" si="67"/>
        <v>24284.300000000003</v>
      </c>
      <c r="J272" s="36">
        <f t="shared" si="80"/>
        <v>0</v>
      </c>
      <c r="K272" s="62">
        <f t="shared" si="68"/>
        <v>24284.300000000003</v>
      </c>
      <c r="L272" s="36">
        <f t="shared" si="80"/>
        <v>404.8</v>
      </c>
      <c r="M272" s="62">
        <f t="shared" si="71"/>
        <v>24689.100000000002</v>
      </c>
      <c r="N272" s="36">
        <f t="shared" si="80"/>
        <v>536.9</v>
      </c>
      <c r="O272" s="62">
        <f t="shared" si="72"/>
        <v>25226.000000000004</v>
      </c>
      <c r="P272" s="36">
        <f t="shared" si="80"/>
        <v>23.4</v>
      </c>
      <c r="Q272" s="62">
        <f t="shared" si="73"/>
        <v>25249.400000000005</v>
      </c>
      <c r="R272" s="36">
        <f t="shared" si="80"/>
        <v>2916.1</v>
      </c>
      <c r="S272" s="62">
        <f t="shared" si="74"/>
        <v>28165.500000000004</v>
      </c>
      <c r="T272" s="36">
        <f t="shared" si="80"/>
        <v>0</v>
      </c>
      <c r="U272" s="62">
        <f t="shared" si="75"/>
        <v>28165.500000000004</v>
      </c>
    </row>
    <row r="273" spans="1:21" ht="18.75" customHeight="1" x14ac:dyDescent="0.3">
      <c r="A273" s="35" t="s">
        <v>184</v>
      </c>
      <c r="B273" s="60">
        <v>543</v>
      </c>
      <c r="C273" s="61" t="s">
        <v>110</v>
      </c>
      <c r="D273" s="61" t="s">
        <v>80</v>
      </c>
      <c r="E273" s="61" t="s">
        <v>278</v>
      </c>
      <c r="F273" s="61">
        <v>610</v>
      </c>
      <c r="G273" s="36">
        <v>24243.9</v>
      </c>
      <c r="H273" s="36">
        <v>40.4</v>
      </c>
      <c r="I273" s="62">
        <f t="shared" si="67"/>
        <v>24284.300000000003</v>
      </c>
      <c r="J273" s="36"/>
      <c r="K273" s="62">
        <f t="shared" si="68"/>
        <v>24284.300000000003</v>
      </c>
      <c r="L273" s="36">
        <v>404.8</v>
      </c>
      <c r="M273" s="62">
        <f t="shared" si="71"/>
        <v>24689.100000000002</v>
      </c>
      <c r="N273" s="36">
        <v>536.9</v>
      </c>
      <c r="O273" s="62">
        <f t="shared" si="72"/>
        <v>25226.000000000004</v>
      </c>
      <c r="P273" s="36">
        <v>23.4</v>
      </c>
      <c r="Q273" s="62">
        <f t="shared" si="73"/>
        <v>25249.400000000005</v>
      </c>
      <c r="R273" s="36">
        <v>2916.1</v>
      </c>
      <c r="S273" s="62">
        <f t="shared" si="74"/>
        <v>28165.500000000004</v>
      </c>
      <c r="T273" s="36"/>
      <c r="U273" s="62">
        <f t="shared" si="75"/>
        <v>28165.500000000004</v>
      </c>
    </row>
    <row r="274" spans="1:21" ht="16.5" customHeight="1" x14ac:dyDescent="0.3">
      <c r="A274" s="33" t="s">
        <v>288</v>
      </c>
      <c r="B274" s="57">
        <v>543</v>
      </c>
      <c r="C274" s="59" t="s">
        <v>193</v>
      </c>
      <c r="D274" s="59" t="s">
        <v>64</v>
      </c>
      <c r="E274" s="59" t="s">
        <v>65</v>
      </c>
      <c r="F274" s="59" t="s">
        <v>66</v>
      </c>
      <c r="G274" s="31">
        <f>G275+G309</f>
        <v>31811.300000000003</v>
      </c>
      <c r="H274" s="31">
        <f>H275+H309</f>
        <v>794</v>
      </c>
      <c r="I274" s="62">
        <f t="shared" si="67"/>
        <v>32605.300000000003</v>
      </c>
      <c r="J274" s="31">
        <f>J275+J309</f>
        <v>198.1</v>
      </c>
      <c r="K274" s="62">
        <f t="shared" si="68"/>
        <v>32803.4</v>
      </c>
      <c r="L274" s="31">
        <f>L275+L309</f>
        <v>-119.8</v>
      </c>
      <c r="M274" s="62">
        <f t="shared" si="71"/>
        <v>32683.600000000002</v>
      </c>
      <c r="N274" s="31">
        <f>N275+N309</f>
        <v>449.20000000000005</v>
      </c>
      <c r="O274" s="62">
        <f t="shared" si="72"/>
        <v>33132.800000000003</v>
      </c>
      <c r="P274" s="31">
        <f>P275+P309</f>
        <v>473.2</v>
      </c>
      <c r="Q274" s="62">
        <f t="shared" si="73"/>
        <v>33606</v>
      </c>
      <c r="R274" s="31">
        <f>R275+R309</f>
        <v>1772.5</v>
      </c>
      <c r="S274" s="62">
        <f t="shared" si="74"/>
        <v>35378.5</v>
      </c>
      <c r="T274" s="31">
        <f>T275+T309</f>
        <v>475.5</v>
      </c>
      <c r="U274" s="62">
        <f t="shared" si="75"/>
        <v>35854</v>
      </c>
    </row>
    <row r="275" spans="1:21" x14ac:dyDescent="0.3">
      <c r="A275" s="35" t="s">
        <v>289</v>
      </c>
      <c r="B275" s="60">
        <v>543</v>
      </c>
      <c r="C275" s="61" t="s">
        <v>193</v>
      </c>
      <c r="D275" s="61" t="s">
        <v>63</v>
      </c>
      <c r="E275" s="61" t="s">
        <v>65</v>
      </c>
      <c r="F275" s="61" t="s">
        <v>66</v>
      </c>
      <c r="G275" s="36">
        <f>G276</f>
        <v>27094.9</v>
      </c>
      <c r="H275" s="36">
        <f>H276</f>
        <v>794</v>
      </c>
      <c r="I275" s="62">
        <f t="shared" si="67"/>
        <v>27888.9</v>
      </c>
      <c r="J275" s="36">
        <f>J276</f>
        <v>198.1</v>
      </c>
      <c r="K275" s="62">
        <f t="shared" si="68"/>
        <v>28087</v>
      </c>
      <c r="L275" s="36">
        <f>L276</f>
        <v>-119.8</v>
      </c>
      <c r="M275" s="62">
        <f t="shared" si="71"/>
        <v>27967.200000000001</v>
      </c>
      <c r="N275" s="36">
        <f>N276</f>
        <v>373.8</v>
      </c>
      <c r="O275" s="62">
        <f t="shared" si="72"/>
        <v>28341</v>
      </c>
      <c r="P275" s="36">
        <f>P276</f>
        <v>412.8</v>
      </c>
      <c r="Q275" s="62">
        <f t="shared" si="73"/>
        <v>28753.8</v>
      </c>
      <c r="R275" s="36">
        <f>R276</f>
        <v>1362.9</v>
      </c>
      <c r="S275" s="62">
        <f t="shared" si="74"/>
        <v>30116.7</v>
      </c>
      <c r="T275" s="36">
        <f>T276</f>
        <v>475.5</v>
      </c>
      <c r="U275" s="62">
        <f t="shared" si="75"/>
        <v>30592.2</v>
      </c>
    </row>
    <row r="276" spans="1:21" ht="30" x14ac:dyDescent="0.3">
      <c r="A276" s="35" t="s">
        <v>680</v>
      </c>
      <c r="B276" s="60">
        <v>543</v>
      </c>
      <c r="C276" s="61" t="s">
        <v>193</v>
      </c>
      <c r="D276" s="61" t="s">
        <v>63</v>
      </c>
      <c r="E276" s="61" t="s">
        <v>273</v>
      </c>
      <c r="F276" s="61" t="s">
        <v>66</v>
      </c>
      <c r="G276" s="36">
        <f>G277+G304</f>
        <v>27094.9</v>
      </c>
      <c r="H276" s="36">
        <f>H277+H304</f>
        <v>794</v>
      </c>
      <c r="I276" s="62">
        <f t="shared" si="67"/>
        <v>27888.9</v>
      </c>
      <c r="J276" s="36">
        <f>J277+J304</f>
        <v>198.1</v>
      </c>
      <c r="K276" s="62">
        <f t="shared" si="68"/>
        <v>28087</v>
      </c>
      <c r="L276" s="36">
        <f>L277+L304</f>
        <v>-119.8</v>
      </c>
      <c r="M276" s="62">
        <f t="shared" si="71"/>
        <v>27967.200000000001</v>
      </c>
      <c r="N276" s="36">
        <f>N277+N304</f>
        <v>373.8</v>
      </c>
      <c r="O276" s="62">
        <f t="shared" si="72"/>
        <v>28341</v>
      </c>
      <c r="P276" s="36">
        <f>P277+P304</f>
        <v>412.8</v>
      </c>
      <c r="Q276" s="62">
        <f t="shared" si="73"/>
        <v>28753.8</v>
      </c>
      <c r="R276" s="36">
        <f>R277+R304</f>
        <v>1362.9</v>
      </c>
      <c r="S276" s="62">
        <f t="shared" si="74"/>
        <v>30116.7</v>
      </c>
      <c r="T276" s="36">
        <f>T277+T304</f>
        <v>475.5</v>
      </c>
      <c r="U276" s="62">
        <f t="shared" si="75"/>
        <v>30592.2</v>
      </c>
    </row>
    <row r="277" spans="1:21" ht="30" customHeight="1" x14ac:dyDescent="0.3">
      <c r="A277" s="35" t="s">
        <v>290</v>
      </c>
      <c r="B277" s="60">
        <v>543</v>
      </c>
      <c r="C277" s="61" t="s">
        <v>193</v>
      </c>
      <c r="D277" s="61" t="s">
        <v>63</v>
      </c>
      <c r="E277" s="61" t="s">
        <v>291</v>
      </c>
      <c r="F277" s="61" t="s">
        <v>66</v>
      </c>
      <c r="G277" s="36">
        <f>G278+G291</f>
        <v>26858.7</v>
      </c>
      <c r="H277" s="36">
        <f>H278+H291</f>
        <v>794</v>
      </c>
      <c r="I277" s="62">
        <f t="shared" si="67"/>
        <v>27652.7</v>
      </c>
      <c r="J277" s="36">
        <f>J278+J291</f>
        <v>198.1</v>
      </c>
      <c r="K277" s="62">
        <f t="shared" si="68"/>
        <v>27850.799999999999</v>
      </c>
      <c r="L277" s="36">
        <f>L278+L291</f>
        <v>0</v>
      </c>
      <c r="M277" s="62">
        <f t="shared" si="71"/>
        <v>27850.799999999999</v>
      </c>
      <c r="N277" s="36">
        <f>N278+N291</f>
        <v>373.8</v>
      </c>
      <c r="O277" s="62">
        <f t="shared" si="72"/>
        <v>28224.6</v>
      </c>
      <c r="P277" s="36">
        <f>P278+P291</f>
        <v>412.8</v>
      </c>
      <c r="Q277" s="62">
        <f t="shared" si="73"/>
        <v>28637.399999999998</v>
      </c>
      <c r="R277" s="36">
        <f>R278+R291</f>
        <v>1362.9</v>
      </c>
      <c r="S277" s="62">
        <f t="shared" si="74"/>
        <v>30000.3</v>
      </c>
      <c r="T277" s="36">
        <f>T278+T291</f>
        <v>475.5</v>
      </c>
      <c r="U277" s="62">
        <f t="shared" si="75"/>
        <v>30475.8</v>
      </c>
    </row>
    <row r="278" spans="1:21" ht="30" x14ac:dyDescent="0.3">
      <c r="A278" s="35" t="s">
        <v>292</v>
      </c>
      <c r="B278" s="60">
        <v>543</v>
      </c>
      <c r="C278" s="61" t="s">
        <v>193</v>
      </c>
      <c r="D278" s="61" t="s">
        <v>63</v>
      </c>
      <c r="E278" s="61" t="s">
        <v>293</v>
      </c>
      <c r="F278" s="61" t="s">
        <v>66</v>
      </c>
      <c r="G278" s="36">
        <f>G279+G282+G288</f>
        <v>11681.2</v>
      </c>
      <c r="H278" s="36">
        <f>H279+H282+H288</f>
        <v>751.7</v>
      </c>
      <c r="I278" s="62">
        <f t="shared" si="67"/>
        <v>12432.900000000001</v>
      </c>
      <c r="J278" s="36">
        <f>J279+J282+J288+J285</f>
        <v>198.1</v>
      </c>
      <c r="K278" s="62">
        <f t="shared" si="68"/>
        <v>12631.000000000002</v>
      </c>
      <c r="L278" s="36">
        <f>L279+L282+L288+L285</f>
        <v>0</v>
      </c>
      <c r="M278" s="62">
        <f t="shared" si="71"/>
        <v>12631.000000000002</v>
      </c>
      <c r="N278" s="36">
        <f>N279+N282+N288+N285</f>
        <v>336.2</v>
      </c>
      <c r="O278" s="62">
        <f t="shared" si="72"/>
        <v>12967.200000000003</v>
      </c>
      <c r="P278" s="36">
        <f>P279+P282+P288+P285</f>
        <v>174.9</v>
      </c>
      <c r="Q278" s="62">
        <f t="shared" si="73"/>
        <v>13142.100000000002</v>
      </c>
      <c r="R278" s="36">
        <f>R279+R282+R288+R285</f>
        <v>291.89999999999998</v>
      </c>
      <c r="S278" s="62">
        <f t="shared" si="74"/>
        <v>13434.000000000002</v>
      </c>
      <c r="T278" s="36">
        <f>T279+T282+T288+T285</f>
        <v>0</v>
      </c>
      <c r="U278" s="62">
        <f t="shared" si="75"/>
        <v>13434.000000000002</v>
      </c>
    </row>
    <row r="279" spans="1:21" ht="44.25" customHeight="1" x14ac:dyDescent="0.3">
      <c r="A279" s="35" t="s">
        <v>294</v>
      </c>
      <c r="B279" s="60">
        <v>543</v>
      </c>
      <c r="C279" s="61" t="s">
        <v>193</v>
      </c>
      <c r="D279" s="61" t="s">
        <v>63</v>
      </c>
      <c r="E279" s="61" t="s">
        <v>295</v>
      </c>
      <c r="F279" s="61" t="s">
        <v>66</v>
      </c>
      <c r="G279" s="36">
        <f t="shared" ref="G279:T280" si="81">G280</f>
        <v>9250</v>
      </c>
      <c r="H279" s="36">
        <f t="shared" si="81"/>
        <v>0</v>
      </c>
      <c r="I279" s="62">
        <f t="shared" si="67"/>
        <v>9250</v>
      </c>
      <c r="J279" s="36">
        <f t="shared" si="81"/>
        <v>0</v>
      </c>
      <c r="K279" s="62">
        <f t="shared" si="68"/>
        <v>9250</v>
      </c>
      <c r="L279" s="36">
        <f t="shared" si="81"/>
        <v>0</v>
      </c>
      <c r="M279" s="62">
        <f t="shared" si="71"/>
        <v>9250</v>
      </c>
      <c r="N279" s="36">
        <f t="shared" si="81"/>
        <v>0</v>
      </c>
      <c r="O279" s="62">
        <f t="shared" si="72"/>
        <v>9250</v>
      </c>
      <c r="P279" s="36">
        <f t="shared" si="81"/>
        <v>0</v>
      </c>
      <c r="Q279" s="62">
        <f t="shared" si="73"/>
        <v>9250</v>
      </c>
      <c r="R279" s="36">
        <f t="shared" si="81"/>
        <v>291.89999999999998</v>
      </c>
      <c r="S279" s="62">
        <f t="shared" si="74"/>
        <v>9541.9</v>
      </c>
      <c r="T279" s="36">
        <f t="shared" si="81"/>
        <v>0</v>
      </c>
      <c r="U279" s="62">
        <f t="shared" si="75"/>
        <v>9541.9</v>
      </c>
    </row>
    <row r="280" spans="1:21" ht="45" customHeight="1" x14ac:dyDescent="0.3">
      <c r="A280" s="35" t="s">
        <v>176</v>
      </c>
      <c r="B280" s="60">
        <v>543</v>
      </c>
      <c r="C280" s="61" t="s">
        <v>193</v>
      </c>
      <c r="D280" s="61" t="s">
        <v>63</v>
      </c>
      <c r="E280" s="61" t="s">
        <v>295</v>
      </c>
      <c r="F280" s="61">
        <v>600</v>
      </c>
      <c r="G280" s="36">
        <f t="shared" si="81"/>
        <v>9250</v>
      </c>
      <c r="H280" s="36">
        <f t="shared" si="81"/>
        <v>0</v>
      </c>
      <c r="I280" s="62">
        <f t="shared" si="67"/>
        <v>9250</v>
      </c>
      <c r="J280" s="36">
        <f t="shared" si="81"/>
        <v>0</v>
      </c>
      <c r="K280" s="62">
        <f t="shared" si="68"/>
        <v>9250</v>
      </c>
      <c r="L280" s="36">
        <f t="shared" si="81"/>
        <v>0</v>
      </c>
      <c r="M280" s="62">
        <f t="shared" si="71"/>
        <v>9250</v>
      </c>
      <c r="N280" s="36">
        <f t="shared" si="81"/>
        <v>0</v>
      </c>
      <c r="O280" s="62">
        <f t="shared" si="72"/>
        <v>9250</v>
      </c>
      <c r="P280" s="36">
        <f t="shared" si="81"/>
        <v>0</v>
      </c>
      <c r="Q280" s="62">
        <f t="shared" si="73"/>
        <v>9250</v>
      </c>
      <c r="R280" s="36">
        <f t="shared" si="81"/>
        <v>291.89999999999998</v>
      </c>
      <c r="S280" s="62">
        <f t="shared" si="74"/>
        <v>9541.9</v>
      </c>
      <c r="T280" s="36">
        <f t="shared" si="81"/>
        <v>0</v>
      </c>
      <c r="U280" s="62">
        <f t="shared" si="75"/>
        <v>9541.9</v>
      </c>
    </row>
    <row r="281" spans="1:21" ht="15" customHeight="1" x14ac:dyDescent="0.3">
      <c r="A281" s="35" t="s">
        <v>184</v>
      </c>
      <c r="B281" s="60">
        <v>543</v>
      </c>
      <c r="C281" s="61" t="s">
        <v>193</v>
      </c>
      <c r="D281" s="61" t="s">
        <v>63</v>
      </c>
      <c r="E281" s="61" t="s">
        <v>295</v>
      </c>
      <c r="F281" s="61">
        <v>610</v>
      </c>
      <c r="G281" s="36">
        <v>9250</v>
      </c>
      <c r="H281" s="36"/>
      <c r="I281" s="62">
        <f t="shared" si="67"/>
        <v>9250</v>
      </c>
      <c r="J281" s="36"/>
      <c r="K281" s="62">
        <f t="shared" si="68"/>
        <v>9250</v>
      </c>
      <c r="L281" s="36"/>
      <c r="M281" s="62">
        <f t="shared" si="71"/>
        <v>9250</v>
      </c>
      <c r="N281" s="36"/>
      <c r="O281" s="62">
        <f t="shared" si="72"/>
        <v>9250</v>
      </c>
      <c r="P281" s="36"/>
      <c r="Q281" s="62">
        <f t="shared" si="73"/>
        <v>9250</v>
      </c>
      <c r="R281" s="36">
        <v>291.89999999999998</v>
      </c>
      <c r="S281" s="62">
        <f t="shared" si="74"/>
        <v>9541.9</v>
      </c>
      <c r="T281" s="36"/>
      <c r="U281" s="62">
        <f t="shared" si="75"/>
        <v>9541.9</v>
      </c>
    </row>
    <row r="282" spans="1:21" ht="46.5" customHeight="1" x14ac:dyDescent="0.3">
      <c r="A282" s="35" t="s">
        <v>296</v>
      </c>
      <c r="B282" s="60">
        <v>543</v>
      </c>
      <c r="C282" s="61" t="s">
        <v>193</v>
      </c>
      <c r="D282" s="61" t="s">
        <v>63</v>
      </c>
      <c r="E282" s="61" t="s">
        <v>297</v>
      </c>
      <c r="F282" s="61" t="s">
        <v>66</v>
      </c>
      <c r="G282" s="36">
        <f t="shared" ref="G282:T283" si="82">G283</f>
        <v>2429.1999999999998</v>
      </c>
      <c r="H282" s="36">
        <f t="shared" si="82"/>
        <v>751.7</v>
      </c>
      <c r="I282" s="62">
        <f t="shared" si="67"/>
        <v>3180.8999999999996</v>
      </c>
      <c r="J282" s="36">
        <f t="shared" si="82"/>
        <v>0.1</v>
      </c>
      <c r="K282" s="62">
        <f t="shared" si="68"/>
        <v>3180.9999999999995</v>
      </c>
      <c r="L282" s="36">
        <f t="shared" si="82"/>
        <v>0</v>
      </c>
      <c r="M282" s="62">
        <f t="shared" si="71"/>
        <v>3180.9999999999995</v>
      </c>
      <c r="N282" s="36">
        <f t="shared" si="82"/>
        <v>336.2</v>
      </c>
      <c r="O282" s="62">
        <f t="shared" si="72"/>
        <v>3517.1999999999994</v>
      </c>
      <c r="P282" s="36">
        <f t="shared" si="82"/>
        <v>174.9</v>
      </c>
      <c r="Q282" s="62">
        <f t="shared" si="73"/>
        <v>3692.0999999999995</v>
      </c>
      <c r="R282" s="36">
        <f t="shared" si="82"/>
        <v>0</v>
      </c>
      <c r="S282" s="62">
        <f t="shared" si="74"/>
        <v>3692.0999999999995</v>
      </c>
      <c r="T282" s="36">
        <f t="shared" si="82"/>
        <v>0</v>
      </c>
      <c r="U282" s="62">
        <f t="shared" si="75"/>
        <v>3692.0999999999995</v>
      </c>
    </row>
    <row r="283" spans="1:21" ht="45" x14ac:dyDescent="0.3">
      <c r="A283" s="35" t="s">
        <v>176</v>
      </c>
      <c r="B283" s="60">
        <v>543</v>
      </c>
      <c r="C283" s="61" t="s">
        <v>193</v>
      </c>
      <c r="D283" s="61" t="s">
        <v>63</v>
      </c>
      <c r="E283" s="61" t="s">
        <v>297</v>
      </c>
      <c r="F283" s="61">
        <v>600</v>
      </c>
      <c r="G283" s="36">
        <f t="shared" si="82"/>
        <v>2429.1999999999998</v>
      </c>
      <c r="H283" s="36">
        <f t="shared" si="82"/>
        <v>751.7</v>
      </c>
      <c r="I283" s="62">
        <f t="shared" si="67"/>
        <v>3180.8999999999996</v>
      </c>
      <c r="J283" s="36">
        <f t="shared" si="82"/>
        <v>0.1</v>
      </c>
      <c r="K283" s="62">
        <f t="shared" si="68"/>
        <v>3180.9999999999995</v>
      </c>
      <c r="L283" s="36">
        <f t="shared" si="82"/>
        <v>0</v>
      </c>
      <c r="M283" s="62">
        <f t="shared" si="71"/>
        <v>3180.9999999999995</v>
      </c>
      <c r="N283" s="36">
        <f t="shared" si="82"/>
        <v>336.2</v>
      </c>
      <c r="O283" s="62">
        <f t="shared" si="72"/>
        <v>3517.1999999999994</v>
      </c>
      <c r="P283" s="36">
        <f t="shared" si="82"/>
        <v>174.9</v>
      </c>
      <c r="Q283" s="62">
        <f t="shared" si="73"/>
        <v>3692.0999999999995</v>
      </c>
      <c r="R283" s="36">
        <f t="shared" si="82"/>
        <v>0</v>
      </c>
      <c r="S283" s="62">
        <f t="shared" si="74"/>
        <v>3692.0999999999995</v>
      </c>
      <c r="T283" s="36">
        <f t="shared" si="82"/>
        <v>0</v>
      </c>
      <c r="U283" s="62">
        <f t="shared" si="75"/>
        <v>3692.0999999999995</v>
      </c>
    </row>
    <row r="284" spans="1:21" ht="20.45" customHeight="1" x14ac:dyDescent="0.3">
      <c r="A284" s="35" t="s">
        <v>184</v>
      </c>
      <c r="B284" s="60">
        <v>543</v>
      </c>
      <c r="C284" s="61" t="s">
        <v>193</v>
      </c>
      <c r="D284" s="61" t="s">
        <v>63</v>
      </c>
      <c r="E284" s="61" t="s">
        <v>297</v>
      </c>
      <c r="F284" s="61">
        <v>610</v>
      </c>
      <c r="G284" s="36">
        <v>2429.1999999999998</v>
      </c>
      <c r="H284" s="36">
        <v>751.7</v>
      </c>
      <c r="I284" s="62">
        <f t="shared" si="67"/>
        <v>3180.8999999999996</v>
      </c>
      <c r="J284" s="36">
        <v>0.1</v>
      </c>
      <c r="K284" s="62">
        <f t="shared" si="68"/>
        <v>3180.9999999999995</v>
      </c>
      <c r="L284" s="36">
        <v>0</v>
      </c>
      <c r="M284" s="62">
        <f t="shared" si="71"/>
        <v>3180.9999999999995</v>
      </c>
      <c r="N284" s="36">
        <f>56.2+280</f>
        <v>336.2</v>
      </c>
      <c r="O284" s="62">
        <f t="shared" si="72"/>
        <v>3517.1999999999994</v>
      </c>
      <c r="P284" s="36">
        <v>174.9</v>
      </c>
      <c r="Q284" s="62">
        <f t="shared" si="73"/>
        <v>3692.0999999999995</v>
      </c>
      <c r="R284" s="36"/>
      <c r="S284" s="62">
        <f t="shared" si="74"/>
        <v>3692.0999999999995</v>
      </c>
      <c r="T284" s="36"/>
      <c r="U284" s="62">
        <f t="shared" si="75"/>
        <v>3692.0999999999995</v>
      </c>
    </row>
    <row r="285" spans="1:21" ht="47.45" customHeight="1" x14ac:dyDescent="0.3">
      <c r="A285" s="35" t="s">
        <v>913</v>
      </c>
      <c r="B285" s="60" t="s">
        <v>802</v>
      </c>
      <c r="C285" s="61" t="s">
        <v>193</v>
      </c>
      <c r="D285" s="61" t="s">
        <v>63</v>
      </c>
      <c r="E285" s="61" t="s">
        <v>803</v>
      </c>
      <c r="F285" s="61" t="s">
        <v>66</v>
      </c>
      <c r="G285" s="36"/>
      <c r="H285" s="36"/>
      <c r="I285" s="62"/>
      <c r="J285" s="36">
        <f>J286</f>
        <v>198.1</v>
      </c>
      <c r="K285" s="62">
        <f t="shared" si="68"/>
        <v>198.1</v>
      </c>
      <c r="L285" s="36">
        <f>L286</f>
        <v>0</v>
      </c>
      <c r="M285" s="62">
        <f t="shared" si="71"/>
        <v>198.1</v>
      </c>
      <c r="N285" s="36">
        <f>N286</f>
        <v>0</v>
      </c>
      <c r="O285" s="62">
        <f t="shared" si="72"/>
        <v>198.1</v>
      </c>
      <c r="P285" s="36">
        <f>P286</f>
        <v>0</v>
      </c>
      <c r="Q285" s="62">
        <f t="shared" si="73"/>
        <v>198.1</v>
      </c>
      <c r="R285" s="36">
        <f>R286</f>
        <v>0</v>
      </c>
      <c r="S285" s="62">
        <f t="shared" si="74"/>
        <v>198.1</v>
      </c>
      <c r="T285" s="36">
        <f>T286</f>
        <v>0</v>
      </c>
      <c r="U285" s="62">
        <f t="shared" si="75"/>
        <v>198.1</v>
      </c>
    </row>
    <row r="286" spans="1:21" ht="31.9" customHeight="1" x14ac:dyDescent="0.3">
      <c r="A286" s="35" t="s">
        <v>176</v>
      </c>
      <c r="B286" s="60" t="s">
        <v>802</v>
      </c>
      <c r="C286" s="61" t="s">
        <v>193</v>
      </c>
      <c r="D286" s="61" t="s">
        <v>63</v>
      </c>
      <c r="E286" s="61" t="s">
        <v>803</v>
      </c>
      <c r="F286" s="61">
        <v>600</v>
      </c>
      <c r="G286" s="36"/>
      <c r="H286" s="36"/>
      <c r="I286" s="62"/>
      <c r="J286" s="36">
        <f>J287</f>
        <v>198.1</v>
      </c>
      <c r="K286" s="62">
        <f t="shared" si="68"/>
        <v>198.1</v>
      </c>
      <c r="L286" s="36">
        <f>L287</f>
        <v>0</v>
      </c>
      <c r="M286" s="62">
        <f t="shared" si="71"/>
        <v>198.1</v>
      </c>
      <c r="N286" s="36">
        <f>N287</f>
        <v>0</v>
      </c>
      <c r="O286" s="62">
        <f t="shared" si="72"/>
        <v>198.1</v>
      </c>
      <c r="P286" s="36">
        <f>P287</f>
        <v>0</v>
      </c>
      <c r="Q286" s="62">
        <f t="shared" si="73"/>
        <v>198.1</v>
      </c>
      <c r="R286" s="36">
        <f>R287</f>
        <v>0</v>
      </c>
      <c r="S286" s="62">
        <f t="shared" si="74"/>
        <v>198.1</v>
      </c>
      <c r="T286" s="36">
        <f>T287</f>
        <v>0</v>
      </c>
      <c r="U286" s="62">
        <f t="shared" si="75"/>
        <v>198.1</v>
      </c>
    </row>
    <row r="287" spans="1:21" ht="18" customHeight="1" x14ac:dyDescent="0.3">
      <c r="A287" s="35" t="s">
        <v>184</v>
      </c>
      <c r="B287" s="60" t="s">
        <v>802</v>
      </c>
      <c r="C287" s="61" t="s">
        <v>193</v>
      </c>
      <c r="D287" s="61" t="s">
        <v>63</v>
      </c>
      <c r="E287" s="61" t="s">
        <v>803</v>
      </c>
      <c r="F287" s="61">
        <v>610</v>
      </c>
      <c r="G287" s="36"/>
      <c r="H287" s="36"/>
      <c r="I287" s="62"/>
      <c r="J287" s="36">
        <v>198.1</v>
      </c>
      <c r="K287" s="62">
        <f t="shared" si="68"/>
        <v>198.1</v>
      </c>
      <c r="L287" s="36">
        <v>0</v>
      </c>
      <c r="M287" s="62">
        <f t="shared" si="71"/>
        <v>198.1</v>
      </c>
      <c r="N287" s="36">
        <v>0</v>
      </c>
      <c r="O287" s="62">
        <f t="shared" si="72"/>
        <v>198.1</v>
      </c>
      <c r="P287" s="36">
        <v>0</v>
      </c>
      <c r="Q287" s="62">
        <f t="shared" si="73"/>
        <v>198.1</v>
      </c>
      <c r="R287" s="36"/>
      <c r="S287" s="62">
        <f t="shared" si="74"/>
        <v>198.1</v>
      </c>
      <c r="T287" s="36"/>
      <c r="U287" s="62">
        <f t="shared" si="75"/>
        <v>198.1</v>
      </c>
    </row>
    <row r="288" spans="1:21" ht="45" customHeight="1" x14ac:dyDescent="0.3">
      <c r="A288" s="35" t="s">
        <v>801</v>
      </c>
      <c r="B288" s="60" t="s">
        <v>802</v>
      </c>
      <c r="C288" s="61" t="s">
        <v>193</v>
      </c>
      <c r="D288" s="61" t="s">
        <v>63</v>
      </c>
      <c r="E288" s="61" t="s">
        <v>803</v>
      </c>
      <c r="F288" s="61" t="s">
        <v>66</v>
      </c>
      <c r="G288" s="36">
        <f t="shared" ref="G288:T289" si="83">G289</f>
        <v>2</v>
      </c>
      <c r="H288" s="36">
        <f t="shared" si="83"/>
        <v>0</v>
      </c>
      <c r="I288" s="62">
        <f t="shared" si="67"/>
        <v>2</v>
      </c>
      <c r="J288" s="36">
        <f t="shared" si="83"/>
        <v>-0.1</v>
      </c>
      <c r="K288" s="62">
        <f t="shared" si="68"/>
        <v>1.9</v>
      </c>
      <c r="L288" s="36">
        <f t="shared" si="83"/>
        <v>0</v>
      </c>
      <c r="M288" s="62">
        <f t="shared" si="71"/>
        <v>1.9</v>
      </c>
      <c r="N288" s="36">
        <f t="shared" si="83"/>
        <v>0</v>
      </c>
      <c r="O288" s="62">
        <f t="shared" si="72"/>
        <v>1.9</v>
      </c>
      <c r="P288" s="36">
        <f t="shared" si="83"/>
        <v>0</v>
      </c>
      <c r="Q288" s="62">
        <f t="shared" si="73"/>
        <v>1.9</v>
      </c>
      <c r="R288" s="36">
        <f t="shared" si="83"/>
        <v>0</v>
      </c>
      <c r="S288" s="62">
        <f t="shared" si="74"/>
        <v>1.9</v>
      </c>
      <c r="T288" s="36">
        <f t="shared" si="83"/>
        <v>0</v>
      </c>
      <c r="U288" s="62">
        <f t="shared" si="75"/>
        <v>1.9</v>
      </c>
    </row>
    <row r="289" spans="1:21" ht="43.15" customHeight="1" x14ac:dyDescent="0.3">
      <c r="A289" s="35" t="s">
        <v>176</v>
      </c>
      <c r="B289" s="60" t="s">
        <v>802</v>
      </c>
      <c r="C289" s="61" t="s">
        <v>193</v>
      </c>
      <c r="D289" s="61" t="s">
        <v>63</v>
      </c>
      <c r="E289" s="61" t="s">
        <v>803</v>
      </c>
      <c r="F289" s="61">
        <v>600</v>
      </c>
      <c r="G289" s="36">
        <f t="shared" si="83"/>
        <v>2</v>
      </c>
      <c r="H289" s="36">
        <f t="shared" si="83"/>
        <v>0</v>
      </c>
      <c r="I289" s="62">
        <f t="shared" si="67"/>
        <v>2</v>
      </c>
      <c r="J289" s="36">
        <f t="shared" si="83"/>
        <v>-0.1</v>
      </c>
      <c r="K289" s="62">
        <f t="shared" si="68"/>
        <v>1.9</v>
      </c>
      <c r="L289" s="36">
        <f t="shared" si="83"/>
        <v>0</v>
      </c>
      <c r="M289" s="62">
        <f t="shared" si="71"/>
        <v>1.9</v>
      </c>
      <c r="N289" s="36">
        <f t="shared" si="83"/>
        <v>0</v>
      </c>
      <c r="O289" s="62">
        <f t="shared" si="72"/>
        <v>1.9</v>
      </c>
      <c r="P289" s="36">
        <f t="shared" si="83"/>
        <v>0</v>
      </c>
      <c r="Q289" s="62">
        <f t="shared" si="73"/>
        <v>1.9</v>
      </c>
      <c r="R289" s="36">
        <f t="shared" si="83"/>
        <v>0</v>
      </c>
      <c r="S289" s="62">
        <f t="shared" si="74"/>
        <v>1.9</v>
      </c>
      <c r="T289" s="36">
        <f t="shared" si="83"/>
        <v>0</v>
      </c>
      <c r="U289" s="62">
        <f t="shared" si="75"/>
        <v>1.9</v>
      </c>
    </row>
    <row r="290" spans="1:21" ht="22.15" customHeight="1" x14ac:dyDescent="0.3">
      <c r="A290" s="35" t="s">
        <v>184</v>
      </c>
      <c r="B290" s="60" t="s">
        <v>802</v>
      </c>
      <c r="C290" s="61" t="s">
        <v>193</v>
      </c>
      <c r="D290" s="61" t="s">
        <v>63</v>
      </c>
      <c r="E290" s="61" t="s">
        <v>803</v>
      </c>
      <c r="F290" s="61">
        <v>610</v>
      </c>
      <c r="G290" s="36">
        <v>2</v>
      </c>
      <c r="H290" s="36"/>
      <c r="I290" s="62">
        <f t="shared" si="67"/>
        <v>2</v>
      </c>
      <c r="J290" s="36">
        <v>-0.1</v>
      </c>
      <c r="K290" s="62">
        <f t="shared" si="68"/>
        <v>1.9</v>
      </c>
      <c r="L290" s="36">
        <v>0</v>
      </c>
      <c r="M290" s="62">
        <f t="shared" si="71"/>
        <v>1.9</v>
      </c>
      <c r="N290" s="36">
        <v>0</v>
      </c>
      <c r="O290" s="62">
        <f t="shared" si="72"/>
        <v>1.9</v>
      </c>
      <c r="P290" s="36">
        <v>0</v>
      </c>
      <c r="Q290" s="62">
        <f t="shared" si="73"/>
        <v>1.9</v>
      </c>
      <c r="R290" s="36"/>
      <c r="S290" s="62">
        <f t="shared" si="74"/>
        <v>1.9</v>
      </c>
      <c r="T290" s="36"/>
      <c r="U290" s="62">
        <f t="shared" si="75"/>
        <v>1.9</v>
      </c>
    </row>
    <row r="291" spans="1:21" ht="30" x14ac:dyDescent="0.3">
      <c r="A291" s="35" t="s">
        <v>420</v>
      </c>
      <c r="B291" s="60">
        <v>543</v>
      </c>
      <c r="C291" s="61" t="s">
        <v>193</v>
      </c>
      <c r="D291" s="61" t="s">
        <v>63</v>
      </c>
      <c r="E291" s="61" t="s">
        <v>299</v>
      </c>
      <c r="F291" s="61" t="s">
        <v>66</v>
      </c>
      <c r="G291" s="36">
        <f>G292+G298</f>
        <v>15177.5</v>
      </c>
      <c r="H291" s="36">
        <f>H292+H298</f>
        <v>42.3</v>
      </c>
      <c r="I291" s="62">
        <f t="shared" si="67"/>
        <v>15219.8</v>
      </c>
      <c r="J291" s="36">
        <f>J292+J298</f>
        <v>0</v>
      </c>
      <c r="K291" s="62">
        <f t="shared" si="68"/>
        <v>15219.8</v>
      </c>
      <c r="L291" s="36">
        <f>L292+L298</f>
        <v>0</v>
      </c>
      <c r="M291" s="62">
        <f t="shared" si="71"/>
        <v>15219.8</v>
      </c>
      <c r="N291" s="36">
        <f>N292+N298</f>
        <v>37.6</v>
      </c>
      <c r="O291" s="62">
        <f t="shared" si="72"/>
        <v>15257.4</v>
      </c>
      <c r="P291" s="36">
        <f>P292+P298+P301</f>
        <v>237.9</v>
      </c>
      <c r="Q291" s="62">
        <f t="shared" si="73"/>
        <v>15495.3</v>
      </c>
      <c r="R291" s="36">
        <f>R292+R298+R301</f>
        <v>1071</v>
      </c>
      <c r="S291" s="62">
        <f t="shared" si="74"/>
        <v>16566.3</v>
      </c>
      <c r="T291" s="36">
        <f>T292+T298+T301+T295</f>
        <v>475.5</v>
      </c>
      <c r="U291" s="62">
        <f t="shared" si="75"/>
        <v>17041.8</v>
      </c>
    </row>
    <row r="292" spans="1:21" ht="43.15" customHeight="1" x14ac:dyDescent="0.3">
      <c r="A292" s="35" t="s">
        <v>300</v>
      </c>
      <c r="B292" s="60">
        <v>543</v>
      </c>
      <c r="C292" s="61" t="s">
        <v>193</v>
      </c>
      <c r="D292" s="61" t="s">
        <v>63</v>
      </c>
      <c r="E292" s="61" t="s">
        <v>301</v>
      </c>
      <c r="F292" s="61" t="s">
        <v>66</v>
      </c>
      <c r="G292" s="36">
        <f t="shared" ref="G292:T293" si="84">G293</f>
        <v>15176.5</v>
      </c>
      <c r="H292" s="36">
        <f t="shared" si="84"/>
        <v>42.3</v>
      </c>
      <c r="I292" s="62">
        <f t="shared" si="67"/>
        <v>15218.8</v>
      </c>
      <c r="J292" s="36">
        <f t="shared" si="84"/>
        <v>0</v>
      </c>
      <c r="K292" s="62">
        <f t="shared" si="68"/>
        <v>15218.8</v>
      </c>
      <c r="L292" s="36">
        <f t="shared" si="84"/>
        <v>0</v>
      </c>
      <c r="M292" s="62">
        <f t="shared" si="71"/>
        <v>15218.8</v>
      </c>
      <c r="N292" s="36">
        <f t="shared" si="84"/>
        <v>37.6</v>
      </c>
      <c r="O292" s="62">
        <f t="shared" si="72"/>
        <v>15256.4</v>
      </c>
      <c r="P292" s="36">
        <f t="shared" si="84"/>
        <v>37.9</v>
      </c>
      <c r="Q292" s="62">
        <f t="shared" si="73"/>
        <v>15294.3</v>
      </c>
      <c r="R292" s="36">
        <f t="shared" si="84"/>
        <v>1071</v>
      </c>
      <c r="S292" s="62">
        <f t="shared" si="74"/>
        <v>16365.3</v>
      </c>
      <c r="T292" s="36">
        <f t="shared" si="84"/>
        <v>0</v>
      </c>
      <c r="U292" s="62">
        <f t="shared" si="75"/>
        <v>16365.3</v>
      </c>
    </row>
    <row r="293" spans="1:21" ht="45" x14ac:dyDescent="0.3">
      <c r="A293" s="35" t="s">
        <v>176</v>
      </c>
      <c r="B293" s="60">
        <v>543</v>
      </c>
      <c r="C293" s="61" t="s">
        <v>193</v>
      </c>
      <c r="D293" s="61" t="s">
        <v>63</v>
      </c>
      <c r="E293" s="61" t="s">
        <v>301</v>
      </c>
      <c r="F293" s="61">
        <v>600</v>
      </c>
      <c r="G293" s="36">
        <f t="shared" si="84"/>
        <v>15176.5</v>
      </c>
      <c r="H293" s="36">
        <f t="shared" si="84"/>
        <v>42.3</v>
      </c>
      <c r="I293" s="62">
        <f t="shared" si="67"/>
        <v>15218.8</v>
      </c>
      <c r="J293" s="36">
        <f t="shared" si="84"/>
        <v>0</v>
      </c>
      <c r="K293" s="62">
        <f t="shared" si="68"/>
        <v>15218.8</v>
      </c>
      <c r="L293" s="36">
        <f t="shared" si="84"/>
        <v>0</v>
      </c>
      <c r="M293" s="62">
        <f t="shared" si="71"/>
        <v>15218.8</v>
      </c>
      <c r="N293" s="36">
        <f t="shared" si="84"/>
        <v>37.6</v>
      </c>
      <c r="O293" s="62">
        <f t="shared" si="72"/>
        <v>15256.4</v>
      </c>
      <c r="P293" s="36">
        <f t="shared" si="84"/>
        <v>37.9</v>
      </c>
      <c r="Q293" s="62">
        <f t="shared" si="73"/>
        <v>15294.3</v>
      </c>
      <c r="R293" s="36">
        <f t="shared" si="84"/>
        <v>1071</v>
      </c>
      <c r="S293" s="62">
        <f t="shared" si="74"/>
        <v>16365.3</v>
      </c>
      <c r="T293" s="36">
        <f t="shared" si="84"/>
        <v>0</v>
      </c>
      <c r="U293" s="62">
        <f t="shared" si="75"/>
        <v>16365.3</v>
      </c>
    </row>
    <row r="294" spans="1:21" x14ac:dyDescent="0.3">
      <c r="A294" s="35" t="s">
        <v>184</v>
      </c>
      <c r="B294" s="60">
        <v>543</v>
      </c>
      <c r="C294" s="61" t="s">
        <v>193</v>
      </c>
      <c r="D294" s="61" t="s">
        <v>63</v>
      </c>
      <c r="E294" s="61" t="s">
        <v>301</v>
      </c>
      <c r="F294" s="61">
        <v>610</v>
      </c>
      <c r="G294" s="36">
        <v>15176.5</v>
      </c>
      <c r="H294" s="36">
        <v>42.3</v>
      </c>
      <c r="I294" s="62">
        <f t="shared" ref="I294:I368" si="85">G294+H294</f>
        <v>15218.8</v>
      </c>
      <c r="J294" s="36"/>
      <c r="K294" s="62">
        <f t="shared" ref="K294:K368" si="86">I294+J294</f>
        <v>15218.8</v>
      </c>
      <c r="L294" s="36"/>
      <c r="M294" s="62">
        <f t="shared" si="71"/>
        <v>15218.8</v>
      </c>
      <c r="N294" s="36">
        <v>37.6</v>
      </c>
      <c r="O294" s="62">
        <f t="shared" si="72"/>
        <v>15256.4</v>
      </c>
      <c r="P294" s="36">
        <v>37.9</v>
      </c>
      <c r="Q294" s="62">
        <f t="shared" si="73"/>
        <v>15294.3</v>
      </c>
      <c r="R294" s="36">
        <v>1071</v>
      </c>
      <c r="S294" s="62">
        <f t="shared" si="74"/>
        <v>16365.3</v>
      </c>
      <c r="T294" s="36"/>
      <c r="U294" s="62">
        <f t="shared" si="75"/>
        <v>16365.3</v>
      </c>
    </row>
    <row r="295" spans="1:21" ht="27.75" customHeight="1" x14ac:dyDescent="0.3">
      <c r="A295" s="35" t="s">
        <v>1243</v>
      </c>
      <c r="B295" s="60">
        <v>543</v>
      </c>
      <c r="C295" s="61" t="s">
        <v>193</v>
      </c>
      <c r="D295" s="61" t="s">
        <v>63</v>
      </c>
      <c r="E295" s="115" t="s">
        <v>1277</v>
      </c>
      <c r="F295" s="61" t="s">
        <v>66</v>
      </c>
      <c r="G295" s="36">
        <f t="shared" ref="G295:T296" si="87">G296</f>
        <v>0</v>
      </c>
      <c r="H295" s="36">
        <f t="shared" si="87"/>
        <v>0</v>
      </c>
      <c r="I295" s="62">
        <f t="shared" si="85"/>
        <v>0</v>
      </c>
      <c r="J295" s="36">
        <f t="shared" si="87"/>
        <v>0</v>
      </c>
      <c r="K295" s="62">
        <f t="shared" si="86"/>
        <v>0</v>
      </c>
      <c r="L295" s="36">
        <f t="shared" si="87"/>
        <v>0</v>
      </c>
      <c r="M295" s="62">
        <f t="shared" si="71"/>
        <v>0</v>
      </c>
      <c r="N295" s="36">
        <f t="shared" si="87"/>
        <v>0</v>
      </c>
      <c r="O295" s="62">
        <f t="shared" si="72"/>
        <v>0</v>
      </c>
      <c r="P295" s="36">
        <f t="shared" si="87"/>
        <v>0</v>
      </c>
      <c r="Q295" s="62">
        <f t="shared" si="73"/>
        <v>0</v>
      </c>
      <c r="R295" s="36">
        <f t="shared" si="87"/>
        <v>0</v>
      </c>
      <c r="S295" s="62">
        <f t="shared" si="74"/>
        <v>0</v>
      </c>
      <c r="T295" s="36">
        <f t="shared" si="87"/>
        <v>475.5</v>
      </c>
      <c r="U295" s="62">
        <f>S295+T295</f>
        <v>475.5</v>
      </c>
    </row>
    <row r="296" spans="1:21" ht="45" x14ac:dyDescent="0.3">
      <c r="A296" s="35" t="s">
        <v>176</v>
      </c>
      <c r="B296" s="60">
        <v>543</v>
      </c>
      <c r="C296" s="61" t="s">
        <v>193</v>
      </c>
      <c r="D296" s="61" t="s">
        <v>63</v>
      </c>
      <c r="E296" s="115" t="s">
        <v>1277</v>
      </c>
      <c r="F296" s="61">
        <v>600</v>
      </c>
      <c r="G296" s="36">
        <f t="shared" si="87"/>
        <v>0</v>
      </c>
      <c r="H296" s="36">
        <f t="shared" si="87"/>
        <v>0</v>
      </c>
      <c r="I296" s="62">
        <f t="shared" si="85"/>
        <v>0</v>
      </c>
      <c r="J296" s="36">
        <f t="shared" si="87"/>
        <v>0</v>
      </c>
      <c r="K296" s="62">
        <f t="shared" si="86"/>
        <v>0</v>
      </c>
      <c r="L296" s="36">
        <f t="shared" si="87"/>
        <v>0</v>
      </c>
      <c r="M296" s="62">
        <f t="shared" si="71"/>
        <v>0</v>
      </c>
      <c r="N296" s="36">
        <f t="shared" si="87"/>
        <v>0</v>
      </c>
      <c r="O296" s="62">
        <f t="shared" si="72"/>
        <v>0</v>
      </c>
      <c r="P296" s="36">
        <f t="shared" si="87"/>
        <v>0</v>
      </c>
      <c r="Q296" s="62">
        <f t="shared" si="73"/>
        <v>0</v>
      </c>
      <c r="R296" s="36">
        <f t="shared" si="87"/>
        <v>0</v>
      </c>
      <c r="S296" s="62">
        <f t="shared" si="74"/>
        <v>0</v>
      </c>
      <c r="T296" s="36">
        <f t="shared" si="87"/>
        <v>475.5</v>
      </c>
      <c r="U296" s="62">
        <f>S296+T296</f>
        <v>475.5</v>
      </c>
    </row>
    <row r="297" spans="1:21" ht="17.45" customHeight="1" x14ac:dyDescent="0.3">
      <c r="A297" s="35" t="s">
        <v>184</v>
      </c>
      <c r="B297" s="60">
        <v>543</v>
      </c>
      <c r="C297" s="61" t="s">
        <v>193</v>
      </c>
      <c r="D297" s="61" t="s">
        <v>63</v>
      </c>
      <c r="E297" s="115" t="s">
        <v>1277</v>
      </c>
      <c r="F297" s="61">
        <v>610</v>
      </c>
      <c r="G297" s="36"/>
      <c r="H297" s="36"/>
      <c r="I297" s="62">
        <f t="shared" si="85"/>
        <v>0</v>
      </c>
      <c r="J297" s="36"/>
      <c r="K297" s="62">
        <f t="shared" si="86"/>
        <v>0</v>
      </c>
      <c r="L297" s="36"/>
      <c r="M297" s="62">
        <f t="shared" si="71"/>
        <v>0</v>
      </c>
      <c r="N297" s="36"/>
      <c r="O297" s="62">
        <f t="shared" si="72"/>
        <v>0</v>
      </c>
      <c r="P297" s="36"/>
      <c r="Q297" s="62">
        <f t="shared" si="73"/>
        <v>0</v>
      </c>
      <c r="R297" s="36"/>
      <c r="S297" s="62">
        <f t="shared" si="74"/>
        <v>0</v>
      </c>
      <c r="T297" s="36">
        <v>475.5</v>
      </c>
      <c r="U297" s="62">
        <f>S297+T297</f>
        <v>475.5</v>
      </c>
    </row>
    <row r="298" spans="1:21" ht="27.75" customHeight="1" x14ac:dyDescent="0.3">
      <c r="A298" s="35" t="s">
        <v>682</v>
      </c>
      <c r="B298" s="60">
        <v>543</v>
      </c>
      <c r="C298" s="61" t="s">
        <v>193</v>
      </c>
      <c r="D298" s="61" t="s">
        <v>63</v>
      </c>
      <c r="E298" s="115" t="s">
        <v>683</v>
      </c>
      <c r="F298" s="61" t="s">
        <v>66</v>
      </c>
      <c r="G298" s="36">
        <f t="shared" ref="G298:T299" si="88">G299</f>
        <v>1</v>
      </c>
      <c r="H298" s="36">
        <f t="shared" si="88"/>
        <v>0</v>
      </c>
      <c r="I298" s="62">
        <f t="shared" si="85"/>
        <v>1</v>
      </c>
      <c r="J298" s="36">
        <f t="shared" si="88"/>
        <v>0</v>
      </c>
      <c r="K298" s="62">
        <f t="shared" si="86"/>
        <v>1</v>
      </c>
      <c r="L298" s="36">
        <f t="shared" si="88"/>
        <v>0</v>
      </c>
      <c r="M298" s="62">
        <f t="shared" si="71"/>
        <v>1</v>
      </c>
      <c r="N298" s="36">
        <f t="shared" si="88"/>
        <v>0</v>
      </c>
      <c r="O298" s="62">
        <f t="shared" si="72"/>
        <v>1</v>
      </c>
      <c r="P298" s="36">
        <f t="shared" si="88"/>
        <v>0</v>
      </c>
      <c r="Q298" s="62">
        <f t="shared" si="73"/>
        <v>1</v>
      </c>
      <c r="R298" s="36">
        <f t="shared" si="88"/>
        <v>0</v>
      </c>
      <c r="S298" s="62">
        <f t="shared" si="74"/>
        <v>1</v>
      </c>
      <c r="T298" s="36">
        <f t="shared" si="88"/>
        <v>0</v>
      </c>
      <c r="U298" s="62">
        <f t="shared" si="75"/>
        <v>1</v>
      </c>
    </row>
    <row r="299" spans="1:21" ht="45" x14ac:dyDescent="0.3">
      <c r="A299" s="35" t="s">
        <v>176</v>
      </c>
      <c r="B299" s="60">
        <v>543</v>
      </c>
      <c r="C299" s="61" t="s">
        <v>193</v>
      </c>
      <c r="D299" s="61" t="s">
        <v>63</v>
      </c>
      <c r="E299" s="115" t="s">
        <v>683</v>
      </c>
      <c r="F299" s="61">
        <v>600</v>
      </c>
      <c r="G299" s="36">
        <f t="shared" si="88"/>
        <v>1</v>
      </c>
      <c r="H299" s="36">
        <f t="shared" si="88"/>
        <v>0</v>
      </c>
      <c r="I299" s="62">
        <f t="shared" si="85"/>
        <v>1</v>
      </c>
      <c r="J299" s="36">
        <f t="shared" si="88"/>
        <v>0</v>
      </c>
      <c r="K299" s="62">
        <f t="shared" si="86"/>
        <v>1</v>
      </c>
      <c r="L299" s="36">
        <f t="shared" si="88"/>
        <v>0</v>
      </c>
      <c r="M299" s="62">
        <f t="shared" si="71"/>
        <v>1</v>
      </c>
      <c r="N299" s="36">
        <f t="shared" si="88"/>
        <v>0</v>
      </c>
      <c r="O299" s="62">
        <f t="shared" si="72"/>
        <v>1</v>
      </c>
      <c r="P299" s="36">
        <f t="shared" si="88"/>
        <v>0</v>
      </c>
      <c r="Q299" s="62">
        <f t="shared" si="73"/>
        <v>1</v>
      </c>
      <c r="R299" s="36">
        <f t="shared" si="88"/>
        <v>0</v>
      </c>
      <c r="S299" s="62">
        <f t="shared" si="74"/>
        <v>1</v>
      </c>
      <c r="T299" s="36">
        <f t="shared" si="88"/>
        <v>0</v>
      </c>
      <c r="U299" s="62">
        <f t="shared" si="75"/>
        <v>1</v>
      </c>
    </row>
    <row r="300" spans="1:21" ht="17.45" customHeight="1" x14ac:dyDescent="0.3">
      <c r="A300" s="35" t="s">
        <v>184</v>
      </c>
      <c r="B300" s="60">
        <v>543</v>
      </c>
      <c r="C300" s="61" t="s">
        <v>193</v>
      </c>
      <c r="D300" s="61" t="s">
        <v>63</v>
      </c>
      <c r="E300" s="115" t="s">
        <v>683</v>
      </c>
      <c r="F300" s="61">
        <v>610</v>
      </c>
      <c r="G300" s="36">
        <v>1</v>
      </c>
      <c r="H300" s="36"/>
      <c r="I300" s="62">
        <f t="shared" si="85"/>
        <v>1</v>
      </c>
      <c r="J300" s="36"/>
      <c r="K300" s="62">
        <f t="shared" si="86"/>
        <v>1</v>
      </c>
      <c r="L300" s="36"/>
      <c r="M300" s="62">
        <f t="shared" si="71"/>
        <v>1</v>
      </c>
      <c r="N300" s="36"/>
      <c r="O300" s="62">
        <f t="shared" si="72"/>
        <v>1</v>
      </c>
      <c r="P300" s="36"/>
      <c r="Q300" s="62">
        <f t="shared" si="73"/>
        <v>1</v>
      </c>
      <c r="R300" s="36"/>
      <c r="S300" s="62">
        <f t="shared" si="74"/>
        <v>1</v>
      </c>
      <c r="T300" s="36"/>
      <c r="U300" s="100">
        <f t="shared" si="75"/>
        <v>1</v>
      </c>
    </row>
    <row r="301" spans="1:21" ht="60" x14ac:dyDescent="0.3">
      <c r="A301" s="63" t="s">
        <v>1114</v>
      </c>
      <c r="B301" s="60">
        <v>543</v>
      </c>
      <c r="C301" s="61" t="s">
        <v>193</v>
      </c>
      <c r="D301" s="61" t="s">
        <v>63</v>
      </c>
      <c r="E301" s="61" t="s">
        <v>1113</v>
      </c>
      <c r="F301" s="61" t="s">
        <v>66</v>
      </c>
      <c r="G301" s="36"/>
      <c r="H301" s="36"/>
      <c r="I301" s="62"/>
      <c r="J301" s="36"/>
      <c r="K301" s="62"/>
      <c r="L301" s="36"/>
      <c r="M301" s="62"/>
      <c r="N301" s="36"/>
      <c r="O301" s="62"/>
      <c r="P301" s="36">
        <f>P302</f>
        <v>200</v>
      </c>
      <c r="Q301" s="62">
        <f t="shared" si="73"/>
        <v>200</v>
      </c>
      <c r="R301" s="36">
        <f>R302</f>
        <v>0</v>
      </c>
      <c r="S301" s="62">
        <f t="shared" si="74"/>
        <v>200</v>
      </c>
      <c r="T301" s="36">
        <f>T302</f>
        <v>0</v>
      </c>
      <c r="U301" s="62">
        <f t="shared" si="75"/>
        <v>200</v>
      </c>
    </row>
    <row r="302" spans="1:21" ht="45" x14ac:dyDescent="0.3">
      <c r="A302" s="35" t="s">
        <v>176</v>
      </c>
      <c r="B302" s="60">
        <v>543</v>
      </c>
      <c r="C302" s="61" t="s">
        <v>193</v>
      </c>
      <c r="D302" s="61" t="s">
        <v>63</v>
      </c>
      <c r="E302" s="61" t="s">
        <v>1113</v>
      </c>
      <c r="F302" s="61">
        <v>600</v>
      </c>
      <c r="G302" s="36"/>
      <c r="H302" s="36"/>
      <c r="I302" s="62"/>
      <c r="J302" s="36"/>
      <c r="K302" s="62"/>
      <c r="L302" s="36"/>
      <c r="M302" s="62"/>
      <c r="N302" s="36"/>
      <c r="O302" s="62"/>
      <c r="P302" s="36">
        <f>P303</f>
        <v>200</v>
      </c>
      <c r="Q302" s="62">
        <f t="shared" si="73"/>
        <v>200</v>
      </c>
      <c r="R302" s="36">
        <f>R303</f>
        <v>0</v>
      </c>
      <c r="S302" s="62">
        <f t="shared" si="74"/>
        <v>200</v>
      </c>
      <c r="T302" s="36">
        <f>T303</f>
        <v>0</v>
      </c>
      <c r="U302" s="62">
        <f t="shared" si="75"/>
        <v>200</v>
      </c>
    </row>
    <row r="303" spans="1:21" x14ac:dyDescent="0.3">
      <c r="A303" s="35" t="s">
        <v>184</v>
      </c>
      <c r="B303" s="60">
        <v>543</v>
      </c>
      <c r="C303" s="61" t="s">
        <v>193</v>
      </c>
      <c r="D303" s="61" t="s">
        <v>63</v>
      </c>
      <c r="E303" s="61" t="s">
        <v>1113</v>
      </c>
      <c r="F303" s="61">
        <v>610</v>
      </c>
      <c r="G303" s="36"/>
      <c r="H303" s="36"/>
      <c r="I303" s="62"/>
      <c r="J303" s="36"/>
      <c r="K303" s="62"/>
      <c r="L303" s="36"/>
      <c r="M303" s="62"/>
      <c r="N303" s="36"/>
      <c r="O303" s="62"/>
      <c r="P303" s="36">
        <v>200</v>
      </c>
      <c r="Q303" s="62">
        <f t="shared" si="73"/>
        <v>200</v>
      </c>
      <c r="R303" s="36"/>
      <c r="S303" s="62">
        <f t="shared" si="74"/>
        <v>200</v>
      </c>
      <c r="T303" s="36"/>
      <c r="U303" s="62">
        <f t="shared" si="75"/>
        <v>200</v>
      </c>
    </row>
    <row r="304" spans="1:21" ht="45.75" customHeight="1" x14ac:dyDescent="0.3">
      <c r="A304" s="35" t="s">
        <v>681</v>
      </c>
      <c r="B304" s="60">
        <v>543</v>
      </c>
      <c r="C304" s="61" t="s">
        <v>193</v>
      </c>
      <c r="D304" s="61" t="s">
        <v>63</v>
      </c>
      <c r="E304" s="61" t="s">
        <v>302</v>
      </c>
      <c r="F304" s="61" t="s">
        <v>66</v>
      </c>
      <c r="G304" s="36">
        <f t="shared" ref="G304:T307" si="89">G305</f>
        <v>236.2</v>
      </c>
      <c r="H304" s="36">
        <f t="shared" si="89"/>
        <v>0</v>
      </c>
      <c r="I304" s="62">
        <f t="shared" si="85"/>
        <v>236.2</v>
      </c>
      <c r="J304" s="36">
        <f t="shared" si="89"/>
        <v>0</v>
      </c>
      <c r="K304" s="62">
        <f t="shared" si="86"/>
        <v>236.2</v>
      </c>
      <c r="L304" s="36">
        <f t="shared" si="89"/>
        <v>-119.8</v>
      </c>
      <c r="M304" s="62">
        <f t="shared" si="71"/>
        <v>116.39999999999999</v>
      </c>
      <c r="N304" s="36">
        <f t="shared" si="89"/>
        <v>0</v>
      </c>
      <c r="O304" s="62">
        <f t="shared" si="72"/>
        <v>116.39999999999999</v>
      </c>
      <c r="P304" s="36">
        <f t="shared" si="89"/>
        <v>0</v>
      </c>
      <c r="Q304" s="62">
        <f t="shared" si="73"/>
        <v>116.39999999999999</v>
      </c>
      <c r="R304" s="36">
        <f t="shared" si="89"/>
        <v>0</v>
      </c>
      <c r="S304" s="62">
        <f t="shared" si="74"/>
        <v>116.39999999999999</v>
      </c>
      <c r="T304" s="36">
        <f t="shared" si="89"/>
        <v>0</v>
      </c>
      <c r="U304" s="62">
        <f t="shared" si="75"/>
        <v>116.39999999999999</v>
      </c>
    </row>
    <row r="305" spans="1:21" ht="61.5" customHeight="1" x14ac:dyDescent="0.3">
      <c r="A305" s="35" t="s">
        <v>303</v>
      </c>
      <c r="B305" s="60">
        <v>543</v>
      </c>
      <c r="C305" s="61" t="s">
        <v>193</v>
      </c>
      <c r="D305" s="61" t="s">
        <v>63</v>
      </c>
      <c r="E305" s="61" t="s">
        <v>304</v>
      </c>
      <c r="F305" s="61" t="s">
        <v>66</v>
      </c>
      <c r="G305" s="36">
        <f t="shared" si="89"/>
        <v>236.2</v>
      </c>
      <c r="H305" s="36">
        <f t="shared" si="89"/>
        <v>0</v>
      </c>
      <c r="I305" s="62">
        <f t="shared" si="85"/>
        <v>236.2</v>
      </c>
      <c r="J305" s="36">
        <f t="shared" si="89"/>
        <v>0</v>
      </c>
      <c r="K305" s="62">
        <f t="shared" si="86"/>
        <v>236.2</v>
      </c>
      <c r="L305" s="36">
        <f t="shared" si="89"/>
        <v>-119.8</v>
      </c>
      <c r="M305" s="62">
        <f t="shared" si="71"/>
        <v>116.39999999999999</v>
      </c>
      <c r="N305" s="36">
        <f t="shared" si="89"/>
        <v>0</v>
      </c>
      <c r="O305" s="62">
        <f t="shared" si="72"/>
        <v>116.39999999999999</v>
      </c>
      <c r="P305" s="36">
        <f t="shared" si="89"/>
        <v>0</v>
      </c>
      <c r="Q305" s="62">
        <f t="shared" si="73"/>
        <v>116.39999999999999</v>
      </c>
      <c r="R305" s="36">
        <f t="shared" si="89"/>
        <v>0</v>
      </c>
      <c r="S305" s="62">
        <f t="shared" si="74"/>
        <v>116.39999999999999</v>
      </c>
      <c r="T305" s="36">
        <f t="shared" si="89"/>
        <v>0</v>
      </c>
      <c r="U305" s="62">
        <f t="shared" si="75"/>
        <v>116.39999999999999</v>
      </c>
    </row>
    <row r="306" spans="1:21" ht="31.5" customHeight="1" x14ac:dyDescent="0.3">
      <c r="A306" s="35" t="s">
        <v>305</v>
      </c>
      <c r="B306" s="60">
        <v>543</v>
      </c>
      <c r="C306" s="61" t="s">
        <v>193</v>
      </c>
      <c r="D306" s="61" t="s">
        <v>63</v>
      </c>
      <c r="E306" s="61" t="s">
        <v>306</v>
      </c>
      <c r="F306" s="61" t="s">
        <v>66</v>
      </c>
      <c r="G306" s="36">
        <f t="shared" si="89"/>
        <v>236.2</v>
      </c>
      <c r="H306" s="36">
        <f t="shared" si="89"/>
        <v>0</v>
      </c>
      <c r="I306" s="62">
        <f t="shared" si="85"/>
        <v>236.2</v>
      </c>
      <c r="J306" s="36">
        <f t="shared" si="89"/>
        <v>0</v>
      </c>
      <c r="K306" s="62">
        <f t="shared" si="86"/>
        <v>236.2</v>
      </c>
      <c r="L306" s="36">
        <f t="shared" si="89"/>
        <v>-119.8</v>
      </c>
      <c r="M306" s="62">
        <f t="shared" ref="M306:M374" si="90">K306+L306</f>
        <v>116.39999999999999</v>
      </c>
      <c r="N306" s="36">
        <f t="shared" si="89"/>
        <v>0</v>
      </c>
      <c r="O306" s="62">
        <f t="shared" ref="O306:O374" si="91">M306+N306</f>
        <v>116.39999999999999</v>
      </c>
      <c r="P306" s="36">
        <f t="shared" si="89"/>
        <v>0</v>
      </c>
      <c r="Q306" s="62">
        <f t="shared" ref="Q306:Q374" si="92">O306+P306</f>
        <v>116.39999999999999</v>
      </c>
      <c r="R306" s="36">
        <f t="shared" si="89"/>
        <v>0</v>
      </c>
      <c r="S306" s="62">
        <f t="shared" ref="S306:S374" si="93">Q306+R306</f>
        <v>116.39999999999999</v>
      </c>
      <c r="T306" s="36">
        <f t="shared" si="89"/>
        <v>0</v>
      </c>
      <c r="U306" s="62">
        <f t="shared" ref="U306:U374" si="94">S306+T306</f>
        <v>116.39999999999999</v>
      </c>
    </row>
    <row r="307" spans="1:21" ht="30" x14ac:dyDescent="0.3">
      <c r="A307" s="35" t="s">
        <v>87</v>
      </c>
      <c r="B307" s="60">
        <v>543</v>
      </c>
      <c r="C307" s="61" t="s">
        <v>193</v>
      </c>
      <c r="D307" s="61" t="s">
        <v>63</v>
      </c>
      <c r="E307" s="61" t="s">
        <v>306</v>
      </c>
      <c r="F307" s="61">
        <v>200</v>
      </c>
      <c r="G307" s="36">
        <f t="shared" si="89"/>
        <v>236.2</v>
      </c>
      <c r="H307" s="36">
        <f t="shared" si="89"/>
        <v>0</v>
      </c>
      <c r="I307" s="62">
        <f t="shared" si="85"/>
        <v>236.2</v>
      </c>
      <c r="J307" s="36">
        <f t="shared" si="89"/>
        <v>0</v>
      </c>
      <c r="K307" s="62">
        <f t="shared" si="86"/>
        <v>236.2</v>
      </c>
      <c r="L307" s="36">
        <f t="shared" si="89"/>
        <v>-119.8</v>
      </c>
      <c r="M307" s="62">
        <f t="shared" si="90"/>
        <v>116.39999999999999</v>
      </c>
      <c r="N307" s="36">
        <f t="shared" si="89"/>
        <v>0</v>
      </c>
      <c r="O307" s="62">
        <f t="shared" si="91"/>
        <v>116.39999999999999</v>
      </c>
      <c r="P307" s="36">
        <f t="shared" si="89"/>
        <v>0</v>
      </c>
      <c r="Q307" s="62">
        <f t="shared" si="92"/>
        <v>116.39999999999999</v>
      </c>
      <c r="R307" s="36">
        <f t="shared" si="89"/>
        <v>0</v>
      </c>
      <c r="S307" s="62">
        <f t="shared" si="93"/>
        <v>116.39999999999999</v>
      </c>
      <c r="T307" s="36">
        <f t="shared" si="89"/>
        <v>0</v>
      </c>
      <c r="U307" s="62">
        <f t="shared" si="94"/>
        <v>116.39999999999999</v>
      </c>
    </row>
    <row r="308" spans="1:21" ht="45" x14ac:dyDescent="0.3">
      <c r="A308" s="35" t="s">
        <v>88</v>
      </c>
      <c r="B308" s="60">
        <v>543</v>
      </c>
      <c r="C308" s="61" t="s">
        <v>193</v>
      </c>
      <c r="D308" s="61" t="s">
        <v>63</v>
      </c>
      <c r="E308" s="61" t="s">
        <v>306</v>
      </c>
      <c r="F308" s="61">
        <v>240</v>
      </c>
      <c r="G308" s="36">
        <v>236.2</v>
      </c>
      <c r="H308" s="36"/>
      <c r="I308" s="62">
        <f t="shared" si="85"/>
        <v>236.2</v>
      </c>
      <c r="J308" s="36"/>
      <c r="K308" s="62">
        <f t="shared" si="86"/>
        <v>236.2</v>
      </c>
      <c r="L308" s="36">
        <v>-119.8</v>
      </c>
      <c r="M308" s="62">
        <f t="shared" si="90"/>
        <v>116.39999999999999</v>
      </c>
      <c r="N308" s="36"/>
      <c r="O308" s="62">
        <f t="shared" si="91"/>
        <v>116.39999999999999</v>
      </c>
      <c r="P308" s="36"/>
      <c r="Q308" s="62">
        <f t="shared" si="92"/>
        <v>116.39999999999999</v>
      </c>
      <c r="R308" s="36"/>
      <c r="S308" s="62">
        <f t="shared" si="93"/>
        <v>116.39999999999999</v>
      </c>
      <c r="T308" s="36"/>
      <c r="U308" s="62">
        <f t="shared" si="94"/>
        <v>116.39999999999999</v>
      </c>
    </row>
    <row r="309" spans="1:21" ht="30" x14ac:dyDescent="0.3">
      <c r="A309" s="73" t="s">
        <v>421</v>
      </c>
      <c r="B309" s="60">
        <v>543</v>
      </c>
      <c r="C309" s="61" t="s">
        <v>193</v>
      </c>
      <c r="D309" s="61" t="s">
        <v>92</v>
      </c>
      <c r="E309" s="61" t="s">
        <v>65</v>
      </c>
      <c r="F309" s="61" t="s">
        <v>66</v>
      </c>
      <c r="G309" s="36">
        <f t="shared" ref="G309:T311" si="95">G310</f>
        <v>4716.3999999999996</v>
      </c>
      <c r="H309" s="36">
        <f t="shared" si="95"/>
        <v>0</v>
      </c>
      <c r="I309" s="62">
        <f t="shared" si="85"/>
        <v>4716.3999999999996</v>
      </c>
      <c r="J309" s="36">
        <f t="shared" si="95"/>
        <v>0</v>
      </c>
      <c r="K309" s="62">
        <f t="shared" si="86"/>
        <v>4716.3999999999996</v>
      </c>
      <c r="L309" s="36">
        <f t="shared" si="95"/>
        <v>0</v>
      </c>
      <c r="M309" s="62">
        <f t="shared" si="90"/>
        <v>4716.3999999999996</v>
      </c>
      <c r="N309" s="36">
        <f t="shared" si="95"/>
        <v>75.400000000000006</v>
      </c>
      <c r="O309" s="62">
        <f t="shared" si="91"/>
        <v>4791.7999999999993</v>
      </c>
      <c r="P309" s="36">
        <f t="shared" si="95"/>
        <v>60.4</v>
      </c>
      <c r="Q309" s="62">
        <f t="shared" si="92"/>
        <v>4852.1999999999989</v>
      </c>
      <c r="R309" s="36">
        <f>R310+R323</f>
        <v>409.6</v>
      </c>
      <c r="S309" s="62">
        <f t="shared" si="93"/>
        <v>5261.7999999999993</v>
      </c>
      <c r="T309" s="36">
        <f>T310+T323</f>
        <v>0</v>
      </c>
      <c r="U309" s="62">
        <f t="shared" si="94"/>
        <v>5261.7999999999993</v>
      </c>
    </row>
    <row r="310" spans="1:21" ht="31.5" customHeight="1" x14ac:dyDescent="0.3">
      <c r="A310" s="35" t="s">
        <v>713</v>
      </c>
      <c r="B310" s="60">
        <v>543</v>
      </c>
      <c r="C310" s="61" t="s">
        <v>193</v>
      </c>
      <c r="D310" s="61" t="s">
        <v>92</v>
      </c>
      <c r="E310" s="61" t="s">
        <v>273</v>
      </c>
      <c r="F310" s="61" t="s">
        <v>66</v>
      </c>
      <c r="G310" s="36">
        <f t="shared" si="95"/>
        <v>4716.3999999999996</v>
      </c>
      <c r="H310" s="36">
        <f t="shared" si="95"/>
        <v>0</v>
      </c>
      <c r="I310" s="62">
        <f t="shared" si="85"/>
        <v>4716.3999999999996</v>
      </c>
      <c r="J310" s="36">
        <f t="shared" si="95"/>
        <v>0</v>
      </c>
      <c r="K310" s="62">
        <f t="shared" si="86"/>
        <v>4716.3999999999996</v>
      </c>
      <c r="L310" s="36">
        <f t="shared" si="95"/>
        <v>0</v>
      </c>
      <c r="M310" s="62">
        <f t="shared" si="90"/>
        <v>4716.3999999999996</v>
      </c>
      <c r="N310" s="36">
        <f t="shared" si="95"/>
        <v>75.400000000000006</v>
      </c>
      <c r="O310" s="62">
        <f t="shared" si="91"/>
        <v>4791.7999999999993</v>
      </c>
      <c r="P310" s="36">
        <f t="shared" si="95"/>
        <v>60.4</v>
      </c>
      <c r="Q310" s="62">
        <f t="shared" si="92"/>
        <v>4852.1999999999989</v>
      </c>
      <c r="R310" s="36">
        <f t="shared" si="95"/>
        <v>332.1</v>
      </c>
      <c r="S310" s="62">
        <f t="shared" si="93"/>
        <v>5184.2999999999993</v>
      </c>
      <c r="T310" s="36">
        <f t="shared" si="95"/>
        <v>0</v>
      </c>
      <c r="U310" s="62">
        <f t="shared" si="94"/>
        <v>5184.2999999999993</v>
      </c>
    </row>
    <row r="311" spans="1:21" ht="47.25" customHeight="1" x14ac:dyDescent="0.3">
      <c r="A311" s="35" t="s">
        <v>725</v>
      </c>
      <c r="B311" s="60">
        <v>543</v>
      </c>
      <c r="C311" s="61" t="s">
        <v>193</v>
      </c>
      <c r="D311" s="61" t="s">
        <v>92</v>
      </c>
      <c r="E311" s="61" t="s">
        <v>302</v>
      </c>
      <c r="F311" s="61" t="s">
        <v>66</v>
      </c>
      <c r="G311" s="36">
        <f t="shared" si="95"/>
        <v>4716.3999999999996</v>
      </c>
      <c r="H311" s="36">
        <f t="shared" si="95"/>
        <v>0</v>
      </c>
      <c r="I311" s="62">
        <f t="shared" si="85"/>
        <v>4716.3999999999996</v>
      </c>
      <c r="J311" s="36">
        <f t="shared" si="95"/>
        <v>0</v>
      </c>
      <c r="K311" s="62">
        <f t="shared" si="86"/>
        <v>4716.3999999999996</v>
      </c>
      <c r="L311" s="36">
        <f t="shared" si="95"/>
        <v>0</v>
      </c>
      <c r="M311" s="62">
        <f t="shared" si="90"/>
        <v>4716.3999999999996</v>
      </c>
      <c r="N311" s="36">
        <f t="shared" si="95"/>
        <v>75.400000000000006</v>
      </c>
      <c r="O311" s="62">
        <f t="shared" si="91"/>
        <v>4791.7999999999993</v>
      </c>
      <c r="P311" s="36">
        <f t="shared" si="95"/>
        <v>60.4</v>
      </c>
      <c r="Q311" s="62">
        <f t="shared" si="92"/>
        <v>4852.1999999999989</v>
      </c>
      <c r="R311" s="36">
        <f t="shared" si="95"/>
        <v>332.1</v>
      </c>
      <c r="S311" s="62">
        <f t="shared" si="93"/>
        <v>5184.2999999999993</v>
      </c>
      <c r="T311" s="36">
        <f t="shared" si="95"/>
        <v>0</v>
      </c>
      <c r="U311" s="62">
        <f t="shared" si="94"/>
        <v>5184.2999999999993</v>
      </c>
    </row>
    <row r="312" spans="1:21" ht="59.25" customHeight="1" x14ac:dyDescent="0.3">
      <c r="A312" s="35" t="s">
        <v>303</v>
      </c>
      <c r="B312" s="60">
        <v>543</v>
      </c>
      <c r="C312" s="61" t="s">
        <v>193</v>
      </c>
      <c r="D312" s="61" t="s">
        <v>92</v>
      </c>
      <c r="E312" s="61" t="s">
        <v>304</v>
      </c>
      <c r="F312" s="61" t="s">
        <v>66</v>
      </c>
      <c r="G312" s="36">
        <f>G313+G316</f>
        <v>4716.3999999999996</v>
      </c>
      <c r="H312" s="36">
        <f>H313+H316</f>
        <v>0</v>
      </c>
      <c r="I312" s="62">
        <f t="shared" si="85"/>
        <v>4716.3999999999996</v>
      </c>
      <c r="J312" s="36">
        <f>J313+J316</f>
        <v>0</v>
      </c>
      <c r="K312" s="62">
        <f t="shared" si="86"/>
        <v>4716.3999999999996</v>
      </c>
      <c r="L312" s="36">
        <f>L313+L316</f>
        <v>0</v>
      </c>
      <c r="M312" s="62">
        <f t="shared" si="90"/>
        <v>4716.3999999999996</v>
      </c>
      <c r="N312" s="36">
        <f>N313+N316</f>
        <v>75.400000000000006</v>
      </c>
      <c r="O312" s="62">
        <f t="shared" si="91"/>
        <v>4791.7999999999993</v>
      </c>
      <c r="P312" s="36">
        <f>P313+P316</f>
        <v>60.4</v>
      </c>
      <c r="Q312" s="62">
        <f t="shared" si="92"/>
        <v>4852.1999999999989</v>
      </c>
      <c r="R312" s="36">
        <f>R313+R316</f>
        <v>332.1</v>
      </c>
      <c r="S312" s="62">
        <f t="shared" si="93"/>
        <v>5184.2999999999993</v>
      </c>
      <c r="T312" s="36">
        <f>T313+T316</f>
        <v>0</v>
      </c>
      <c r="U312" s="62">
        <f t="shared" si="94"/>
        <v>5184.2999999999993</v>
      </c>
    </row>
    <row r="313" spans="1:21" ht="27.75" customHeight="1" x14ac:dyDescent="0.3">
      <c r="A313" s="35" t="s">
        <v>73</v>
      </c>
      <c r="B313" s="60">
        <v>543</v>
      </c>
      <c r="C313" s="61" t="s">
        <v>193</v>
      </c>
      <c r="D313" s="61" t="s">
        <v>92</v>
      </c>
      <c r="E313" s="61" t="s">
        <v>311</v>
      </c>
      <c r="F313" s="61" t="s">
        <v>66</v>
      </c>
      <c r="G313" s="36">
        <f t="shared" ref="G313:T314" si="96">G314</f>
        <v>1611.4</v>
      </c>
      <c r="H313" s="36">
        <f t="shared" si="96"/>
        <v>0</v>
      </c>
      <c r="I313" s="62">
        <f t="shared" si="85"/>
        <v>1611.4</v>
      </c>
      <c r="J313" s="36">
        <f t="shared" si="96"/>
        <v>0</v>
      </c>
      <c r="K313" s="62">
        <f t="shared" si="86"/>
        <v>1611.4</v>
      </c>
      <c r="L313" s="36">
        <f t="shared" si="96"/>
        <v>0</v>
      </c>
      <c r="M313" s="62">
        <f t="shared" si="90"/>
        <v>1611.4</v>
      </c>
      <c r="N313" s="36">
        <f t="shared" si="96"/>
        <v>0</v>
      </c>
      <c r="O313" s="62">
        <f t="shared" si="91"/>
        <v>1611.4</v>
      </c>
      <c r="P313" s="36">
        <f t="shared" si="96"/>
        <v>0</v>
      </c>
      <c r="Q313" s="62">
        <f t="shared" si="92"/>
        <v>1611.4</v>
      </c>
      <c r="R313" s="36">
        <f t="shared" si="96"/>
        <v>132.9</v>
      </c>
      <c r="S313" s="62">
        <f t="shared" si="93"/>
        <v>1744.3000000000002</v>
      </c>
      <c r="T313" s="36">
        <f t="shared" si="96"/>
        <v>0</v>
      </c>
      <c r="U313" s="62">
        <f t="shared" si="94"/>
        <v>1744.3000000000002</v>
      </c>
    </row>
    <row r="314" spans="1:21" ht="78.75" customHeight="1" x14ac:dyDescent="0.3">
      <c r="A314" s="35" t="s">
        <v>75</v>
      </c>
      <c r="B314" s="60">
        <v>543</v>
      </c>
      <c r="C314" s="61" t="s">
        <v>193</v>
      </c>
      <c r="D314" s="61" t="s">
        <v>92</v>
      </c>
      <c r="E314" s="61" t="s">
        <v>311</v>
      </c>
      <c r="F314" s="61">
        <v>100</v>
      </c>
      <c r="G314" s="36">
        <f t="shared" si="96"/>
        <v>1611.4</v>
      </c>
      <c r="H314" s="36">
        <f t="shared" si="96"/>
        <v>0</v>
      </c>
      <c r="I314" s="62">
        <f t="shared" si="85"/>
        <v>1611.4</v>
      </c>
      <c r="J314" s="36">
        <f t="shared" si="96"/>
        <v>0</v>
      </c>
      <c r="K314" s="62">
        <f t="shared" si="86"/>
        <v>1611.4</v>
      </c>
      <c r="L314" s="36">
        <f t="shared" si="96"/>
        <v>0</v>
      </c>
      <c r="M314" s="62">
        <f t="shared" si="90"/>
        <v>1611.4</v>
      </c>
      <c r="N314" s="36">
        <f t="shared" si="96"/>
        <v>0</v>
      </c>
      <c r="O314" s="62">
        <f t="shared" si="91"/>
        <v>1611.4</v>
      </c>
      <c r="P314" s="36">
        <f t="shared" si="96"/>
        <v>0</v>
      </c>
      <c r="Q314" s="62">
        <f t="shared" si="92"/>
        <v>1611.4</v>
      </c>
      <c r="R314" s="36">
        <f t="shared" si="96"/>
        <v>132.9</v>
      </c>
      <c r="S314" s="62">
        <f t="shared" si="93"/>
        <v>1744.3000000000002</v>
      </c>
      <c r="T314" s="36">
        <f t="shared" si="96"/>
        <v>0</v>
      </c>
      <c r="U314" s="62">
        <f t="shared" si="94"/>
        <v>1744.3000000000002</v>
      </c>
    </row>
    <row r="315" spans="1:21" ht="28.5" customHeight="1" x14ac:dyDescent="0.3">
      <c r="A315" s="35" t="s">
        <v>76</v>
      </c>
      <c r="B315" s="60">
        <v>543</v>
      </c>
      <c r="C315" s="61" t="s">
        <v>193</v>
      </c>
      <c r="D315" s="61" t="s">
        <v>92</v>
      </c>
      <c r="E315" s="61" t="s">
        <v>311</v>
      </c>
      <c r="F315" s="61">
        <v>120</v>
      </c>
      <c r="G315" s="36">
        <v>1611.4</v>
      </c>
      <c r="H315" s="36"/>
      <c r="I315" s="62">
        <f t="shared" si="85"/>
        <v>1611.4</v>
      </c>
      <c r="J315" s="36"/>
      <c r="K315" s="62">
        <f t="shared" si="86"/>
        <v>1611.4</v>
      </c>
      <c r="L315" s="36"/>
      <c r="M315" s="62">
        <f t="shared" si="90"/>
        <v>1611.4</v>
      </c>
      <c r="N315" s="36"/>
      <c r="O315" s="62">
        <f t="shared" si="91"/>
        <v>1611.4</v>
      </c>
      <c r="P315" s="36"/>
      <c r="Q315" s="62">
        <f t="shared" si="92"/>
        <v>1611.4</v>
      </c>
      <c r="R315" s="36">
        <v>132.9</v>
      </c>
      <c r="S315" s="62">
        <f t="shared" si="93"/>
        <v>1744.3000000000002</v>
      </c>
      <c r="T315" s="36"/>
      <c r="U315" s="62">
        <f t="shared" si="94"/>
        <v>1744.3000000000002</v>
      </c>
    </row>
    <row r="316" spans="1:21" ht="30" customHeight="1" x14ac:dyDescent="0.3">
      <c r="A316" s="35" t="s">
        <v>422</v>
      </c>
      <c r="B316" s="60">
        <v>543</v>
      </c>
      <c r="C316" s="61" t="s">
        <v>193</v>
      </c>
      <c r="D316" s="61" t="s">
        <v>92</v>
      </c>
      <c r="E316" s="61" t="s">
        <v>314</v>
      </c>
      <c r="F316" s="61" t="s">
        <v>66</v>
      </c>
      <c r="G316" s="36">
        <f>G317+G319+G321</f>
        <v>3104.9999999999995</v>
      </c>
      <c r="H316" s="36">
        <f>H317+H319+H321</f>
        <v>0</v>
      </c>
      <c r="I316" s="62">
        <f t="shared" si="85"/>
        <v>3104.9999999999995</v>
      </c>
      <c r="J316" s="36">
        <f>J317+J319+J321</f>
        <v>0</v>
      </c>
      <c r="K316" s="62">
        <f t="shared" si="86"/>
        <v>3104.9999999999995</v>
      </c>
      <c r="L316" s="36">
        <f>L317+L319+L321</f>
        <v>0</v>
      </c>
      <c r="M316" s="62">
        <f t="shared" si="90"/>
        <v>3104.9999999999995</v>
      </c>
      <c r="N316" s="36">
        <f>N317+N319+N321</f>
        <v>75.400000000000006</v>
      </c>
      <c r="O316" s="62">
        <f t="shared" si="91"/>
        <v>3180.3999999999996</v>
      </c>
      <c r="P316" s="36">
        <f>P317+P319+P321</f>
        <v>60.4</v>
      </c>
      <c r="Q316" s="62">
        <f t="shared" si="92"/>
        <v>3240.7999999999997</v>
      </c>
      <c r="R316" s="36">
        <f>R317+R319+R321</f>
        <v>199.2</v>
      </c>
      <c r="S316" s="62">
        <f t="shared" si="93"/>
        <v>3439.9999999999995</v>
      </c>
      <c r="T316" s="36">
        <f>T317+T319+T321</f>
        <v>0</v>
      </c>
      <c r="U316" s="62">
        <f t="shared" si="94"/>
        <v>3439.9999999999995</v>
      </c>
    </row>
    <row r="317" spans="1:21" ht="81.75" customHeight="1" x14ac:dyDescent="0.3">
      <c r="A317" s="35" t="s">
        <v>75</v>
      </c>
      <c r="B317" s="60">
        <v>543</v>
      </c>
      <c r="C317" s="61" t="s">
        <v>193</v>
      </c>
      <c r="D317" s="61" t="s">
        <v>92</v>
      </c>
      <c r="E317" s="61" t="s">
        <v>314</v>
      </c>
      <c r="F317" s="61">
        <v>100</v>
      </c>
      <c r="G317" s="36">
        <f>G318</f>
        <v>2125.6</v>
      </c>
      <c r="H317" s="36">
        <f>H318</f>
        <v>0</v>
      </c>
      <c r="I317" s="62">
        <f t="shared" si="85"/>
        <v>2125.6</v>
      </c>
      <c r="J317" s="36">
        <f>J318</f>
        <v>0</v>
      </c>
      <c r="K317" s="62">
        <f t="shared" si="86"/>
        <v>2125.6</v>
      </c>
      <c r="L317" s="36">
        <f>L318</f>
        <v>0</v>
      </c>
      <c r="M317" s="62">
        <f t="shared" si="90"/>
        <v>2125.6</v>
      </c>
      <c r="N317" s="36">
        <f>N318</f>
        <v>0</v>
      </c>
      <c r="O317" s="62">
        <f t="shared" si="91"/>
        <v>2125.6</v>
      </c>
      <c r="P317" s="36">
        <f>P318</f>
        <v>0</v>
      </c>
      <c r="Q317" s="62">
        <f t="shared" si="92"/>
        <v>2125.6</v>
      </c>
      <c r="R317" s="36">
        <f>R318</f>
        <v>199.2</v>
      </c>
      <c r="S317" s="62">
        <f t="shared" si="93"/>
        <v>2324.7999999999997</v>
      </c>
      <c r="T317" s="36">
        <f>T318</f>
        <v>0</v>
      </c>
      <c r="U317" s="62">
        <f t="shared" si="94"/>
        <v>2324.7999999999997</v>
      </c>
    </row>
    <row r="318" spans="1:21" ht="31.5" customHeight="1" x14ac:dyDescent="0.3">
      <c r="A318" s="35" t="s">
        <v>137</v>
      </c>
      <c r="B318" s="60">
        <v>543</v>
      </c>
      <c r="C318" s="61" t="s">
        <v>193</v>
      </c>
      <c r="D318" s="61" t="s">
        <v>92</v>
      </c>
      <c r="E318" s="61" t="s">
        <v>314</v>
      </c>
      <c r="F318" s="61">
        <v>110</v>
      </c>
      <c r="G318" s="36">
        <v>2125.6</v>
      </c>
      <c r="H318" s="36"/>
      <c r="I318" s="62">
        <f t="shared" si="85"/>
        <v>2125.6</v>
      </c>
      <c r="J318" s="36"/>
      <c r="K318" s="62">
        <f t="shared" si="86"/>
        <v>2125.6</v>
      </c>
      <c r="L318" s="36"/>
      <c r="M318" s="62">
        <f t="shared" si="90"/>
        <v>2125.6</v>
      </c>
      <c r="N318" s="36"/>
      <c r="O318" s="62">
        <f t="shared" si="91"/>
        <v>2125.6</v>
      </c>
      <c r="P318" s="36"/>
      <c r="Q318" s="62">
        <f t="shared" si="92"/>
        <v>2125.6</v>
      </c>
      <c r="R318" s="36">
        <v>199.2</v>
      </c>
      <c r="S318" s="62">
        <f t="shared" si="93"/>
        <v>2324.7999999999997</v>
      </c>
      <c r="T318" s="36"/>
      <c r="U318" s="62">
        <f t="shared" si="94"/>
        <v>2324.7999999999997</v>
      </c>
    </row>
    <row r="319" spans="1:21" ht="30" x14ac:dyDescent="0.3">
      <c r="A319" s="35" t="s">
        <v>87</v>
      </c>
      <c r="B319" s="60">
        <v>543</v>
      </c>
      <c r="C319" s="61" t="s">
        <v>193</v>
      </c>
      <c r="D319" s="61" t="s">
        <v>92</v>
      </c>
      <c r="E319" s="61" t="s">
        <v>314</v>
      </c>
      <c r="F319" s="61">
        <v>200</v>
      </c>
      <c r="G319" s="36">
        <f>G320</f>
        <v>975.3</v>
      </c>
      <c r="H319" s="36">
        <f>H320</f>
        <v>0</v>
      </c>
      <c r="I319" s="62">
        <f t="shared" si="85"/>
        <v>975.3</v>
      </c>
      <c r="J319" s="36">
        <f>J320</f>
        <v>0</v>
      </c>
      <c r="K319" s="62">
        <f t="shared" si="86"/>
        <v>975.3</v>
      </c>
      <c r="L319" s="36">
        <f>L320</f>
        <v>0</v>
      </c>
      <c r="M319" s="62">
        <f t="shared" si="90"/>
        <v>975.3</v>
      </c>
      <c r="N319" s="36">
        <f>N320</f>
        <v>75.400000000000006</v>
      </c>
      <c r="O319" s="62">
        <f t="shared" si="91"/>
        <v>1050.7</v>
      </c>
      <c r="P319" s="36">
        <f>P320</f>
        <v>60.4</v>
      </c>
      <c r="Q319" s="62">
        <f t="shared" si="92"/>
        <v>1111.1000000000001</v>
      </c>
      <c r="R319" s="36">
        <f>R320</f>
        <v>0.9</v>
      </c>
      <c r="S319" s="62">
        <f t="shared" si="93"/>
        <v>1112.0000000000002</v>
      </c>
      <c r="T319" s="36">
        <f>T320</f>
        <v>0</v>
      </c>
      <c r="U319" s="62">
        <f t="shared" si="94"/>
        <v>1112.0000000000002</v>
      </c>
    </row>
    <row r="320" spans="1:21" ht="45" x14ac:dyDescent="0.3">
      <c r="A320" s="35" t="s">
        <v>88</v>
      </c>
      <c r="B320" s="60">
        <v>543</v>
      </c>
      <c r="C320" s="61" t="s">
        <v>193</v>
      </c>
      <c r="D320" s="61" t="s">
        <v>92</v>
      </c>
      <c r="E320" s="61" t="s">
        <v>314</v>
      </c>
      <c r="F320" s="61">
        <v>240</v>
      </c>
      <c r="G320" s="36">
        <v>975.3</v>
      </c>
      <c r="H320" s="36"/>
      <c r="I320" s="62">
        <f t="shared" si="85"/>
        <v>975.3</v>
      </c>
      <c r="J320" s="36"/>
      <c r="K320" s="62">
        <f t="shared" si="86"/>
        <v>975.3</v>
      </c>
      <c r="L320" s="36"/>
      <c r="M320" s="62">
        <f t="shared" si="90"/>
        <v>975.3</v>
      </c>
      <c r="N320" s="36">
        <v>75.400000000000006</v>
      </c>
      <c r="O320" s="62">
        <f t="shared" si="91"/>
        <v>1050.7</v>
      </c>
      <c r="P320" s="36">
        <v>60.4</v>
      </c>
      <c r="Q320" s="62">
        <f t="shared" si="92"/>
        <v>1111.1000000000001</v>
      </c>
      <c r="R320" s="36">
        <v>0.9</v>
      </c>
      <c r="S320" s="62">
        <f t="shared" si="93"/>
        <v>1112.0000000000002</v>
      </c>
      <c r="T320" s="36"/>
      <c r="U320" s="62">
        <f t="shared" si="94"/>
        <v>1112.0000000000002</v>
      </c>
    </row>
    <row r="321" spans="1:21" x14ac:dyDescent="0.3">
      <c r="A321" s="35" t="s">
        <v>89</v>
      </c>
      <c r="B321" s="60">
        <v>543</v>
      </c>
      <c r="C321" s="61" t="s">
        <v>193</v>
      </c>
      <c r="D321" s="61" t="s">
        <v>92</v>
      </c>
      <c r="E321" s="61" t="s">
        <v>314</v>
      </c>
      <c r="F321" s="61">
        <v>800</v>
      </c>
      <c r="G321" s="36">
        <f>G322</f>
        <v>4.0999999999999996</v>
      </c>
      <c r="H321" s="36">
        <f>H322</f>
        <v>0</v>
      </c>
      <c r="I321" s="62">
        <f t="shared" si="85"/>
        <v>4.0999999999999996</v>
      </c>
      <c r="J321" s="36">
        <f>J322</f>
        <v>0</v>
      </c>
      <c r="K321" s="62">
        <f t="shared" si="86"/>
        <v>4.0999999999999996</v>
      </c>
      <c r="L321" s="36">
        <f>L322</f>
        <v>0</v>
      </c>
      <c r="M321" s="62">
        <f t="shared" si="90"/>
        <v>4.0999999999999996</v>
      </c>
      <c r="N321" s="36">
        <f>N322</f>
        <v>0</v>
      </c>
      <c r="O321" s="62">
        <f t="shared" si="91"/>
        <v>4.0999999999999996</v>
      </c>
      <c r="P321" s="36">
        <f>P322</f>
        <v>0</v>
      </c>
      <c r="Q321" s="62">
        <f t="shared" si="92"/>
        <v>4.0999999999999996</v>
      </c>
      <c r="R321" s="36">
        <f>R322</f>
        <v>-0.9</v>
      </c>
      <c r="S321" s="62">
        <f t="shared" si="93"/>
        <v>3.1999999999999997</v>
      </c>
      <c r="T321" s="36">
        <f>T322</f>
        <v>0</v>
      </c>
      <c r="U321" s="62">
        <f t="shared" si="94"/>
        <v>3.1999999999999997</v>
      </c>
    </row>
    <row r="322" spans="1:21" x14ac:dyDescent="0.3">
      <c r="A322" s="35" t="s">
        <v>90</v>
      </c>
      <c r="B322" s="60">
        <v>543</v>
      </c>
      <c r="C322" s="61" t="s">
        <v>193</v>
      </c>
      <c r="D322" s="61" t="s">
        <v>92</v>
      </c>
      <c r="E322" s="61" t="s">
        <v>314</v>
      </c>
      <c r="F322" s="61">
        <v>850</v>
      </c>
      <c r="G322" s="36">
        <v>4.0999999999999996</v>
      </c>
      <c r="H322" s="36"/>
      <c r="I322" s="62">
        <f t="shared" si="85"/>
        <v>4.0999999999999996</v>
      </c>
      <c r="J322" s="36"/>
      <c r="K322" s="62">
        <f t="shared" si="86"/>
        <v>4.0999999999999996</v>
      </c>
      <c r="L322" s="36"/>
      <c r="M322" s="62">
        <f t="shared" si="90"/>
        <v>4.0999999999999996</v>
      </c>
      <c r="N322" s="36"/>
      <c r="O322" s="62">
        <f t="shared" si="91"/>
        <v>4.0999999999999996</v>
      </c>
      <c r="P322" s="36"/>
      <c r="Q322" s="62">
        <f t="shared" si="92"/>
        <v>4.0999999999999996</v>
      </c>
      <c r="R322" s="36">
        <v>-0.9</v>
      </c>
      <c r="S322" s="62">
        <f t="shared" si="93"/>
        <v>3.1999999999999997</v>
      </c>
      <c r="T322" s="36"/>
      <c r="U322" s="62">
        <f t="shared" si="94"/>
        <v>3.1999999999999997</v>
      </c>
    </row>
    <row r="323" spans="1:21" x14ac:dyDescent="0.3">
      <c r="A323" s="35" t="s">
        <v>400</v>
      </c>
      <c r="B323" s="60">
        <v>543</v>
      </c>
      <c r="C323" s="61" t="s">
        <v>193</v>
      </c>
      <c r="D323" s="61" t="s">
        <v>92</v>
      </c>
      <c r="E323" s="61" t="s">
        <v>112</v>
      </c>
      <c r="F323" s="61" t="s">
        <v>66</v>
      </c>
      <c r="G323" s="36"/>
      <c r="H323" s="36"/>
      <c r="I323" s="62"/>
      <c r="J323" s="36"/>
      <c r="K323" s="62"/>
      <c r="L323" s="36"/>
      <c r="M323" s="62"/>
      <c r="N323" s="36"/>
      <c r="O323" s="62"/>
      <c r="P323" s="36"/>
      <c r="Q323" s="62"/>
      <c r="R323" s="36">
        <f>R324</f>
        <v>77.5</v>
      </c>
      <c r="S323" s="62">
        <f t="shared" si="93"/>
        <v>77.5</v>
      </c>
      <c r="T323" s="36">
        <f>T324</f>
        <v>0</v>
      </c>
      <c r="U323" s="62">
        <f t="shared" si="94"/>
        <v>77.5</v>
      </c>
    </row>
    <row r="324" spans="1:21" x14ac:dyDescent="0.3">
      <c r="A324" s="35" t="s">
        <v>113</v>
      </c>
      <c r="B324" s="60">
        <v>543</v>
      </c>
      <c r="C324" s="61" t="s">
        <v>193</v>
      </c>
      <c r="D324" s="61" t="s">
        <v>92</v>
      </c>
      <c r="E324" s="61" t="s">
        <v>114</v>
      </c>
      <c r="F324" s="61" t="s">
        <v>66</v>
      </c>
      <c r="G324" s="36"/>
      <c r="H324" s="36"/>
      <c r="I324" s="62"/>
      <c r="J324" s="36"/>
      <c r="K324" s="62"/>
      <c r="L324" s="36"/>
      <c r="M324" s="62"/>
      <c r="N324" s="36"/>
      <c r="O324" s="62"/>
      <c r="P324" s="36"/>
      <c r="Q324" s="62"/>
      <c r="R324" s="36">
        <f>R325</f>
        <v>77.5</v>
      </c>
      <c r="S324" s="62">
        <f t="shared" si="93"/>
        <v>77.5</v>
      </c>
      <c r="T324" s="36">
        <f>T325</f>
        <v>0</v>
      </c>
      <c r="U324" s="62">
        <f t="shared" si="94"/>
        <v>77.5</v>
      </c>
    </row>
    <row r="325" spans="1:21" ht="45" x14ac:dyDescent="0.3">
      <c r="A325" s="63" t="s">
        <v>1124</v>
      </c>
      <c r="B325" s="60">
        <v>543</v>
      </c>
      <c r="C325" s="61" t="s">
        <v>193</v>
      </c>
      <c r="D325" s="61" t="s">
        <v>92</v>
      </c>
      <c r="E325" s="61" t="s">
        <v>1123</v>
      </c>
      <c r="F325" s="61" t="s">
        <v>66</v>
      </c>
      <c r="G325" s="36"/>
      <c r="H325" s="36"/>
      <c r="I325" s="62"/>
      <c r="J325" s="36"/>
      <c r="K325" s="62"/>
      <c r="L325" s="36"/>
      <c r="M325" s="62"/>
      <c r="N325" s="36"/>
      <c r="O325" s="62"/>
      <c r="P325" s="36"/>
      <c r="Q325" s="62"/>
      <c r="R325" s="36">
        <f>R326</f>
        <v>77.5</v>
      </c>
      <c r="S325" s="62">
        <f t="shared" si="93"/>
        <v>77.5</v>
      </c>
      <c r="T325" s="36">
        <f>T326</f>
        <v>0</v>
      </c>
      <c r="U325" s="62">
        <f t="shared" si="94"/>
        <v>77.5</v>
      </c>
    </row>
    <row r="326" spans="1:21" ht="76.5" customHeight="1" x14ac:dyDescent="0.3">
      <c r="A326" s="35" t="s">
        <v>75</v>
      </c>
      <c r="B326" s="60">
        <v>543</v>
      </c>
      <c r="C326" s="61" t="s">
        <v>193</v>
      </c>
      <c r="D326" s="61" t="s">
        <v>92</v>
      </c>
      <c r="E326" s="61" t="s">
        <v>1123</v>
      </c>
      <c r="F326" s="61">
        <v>100</v>
      </c>
      <c r="G326" s="36"/>
      <c r="H326" s="36"/>
      <c r="I326" s="62"/>
      <c r="J326" s="36"/>
      <c r="K326" s="62"/>
      <c r="L326" s="36"/>
      <c r="M326" s="62"/>
      <c r="N326" s="36"/>
      <c r="O326" s="62"/>
      <c r="P326" s="36"/>
      <c r="Q326" s="62"/>
      <c r="R326" s="36">
        <f>R327</f>
        <v>77.5</v>
      </c>
      <c r="S326" s="62">
        <f t="shared" si="93"/>
        <v>77.5</v>
      </c>
      <c r="T326" s="36">
        <f>T327</f>
        <v>0</v>
      </c>
      <c r="U326" s="62">
        <f t="shared" si="94"/>
        <v>77.5</v>
      </c>
    </row>
    <row r="327" spans="1:21" ht="30" x14ac:dyDescent="0.3">
      <c r="A327" s="35" t="s">
        <v>76</v>
      </c>
      <c r="B327" s="60">
        <v>543</v>
      </c>
      <c r="C327" s="61" t="s">
        <v>193</v>
      </c>
      <c r="D327" s="61" t="s">
        <v>92</v>
      </c>
      <c r="E327" s="61" t="s">
        <v>1123</v>
      </c>
      <c r="F327" s="61">
        <v>120</v>
      </c>
      <c r="G327" s="36"/>
      <c r="H327" s="36"/>
      <c r="I327" s="62"/>
      <c r="J327" s="36"/>
      <c r="K327" s="62"/>
      <c r="L327" s="36"/>
      <c r="M327" s="62"/>
      <c r="N327" s="36"/>
      <c r="O327" s="62"/>
      <c r="P327" s="36"/>
      <c r="Q327" s="62"/>
      <c r="R327" s="36">
        <v>77.5</v>
      </c>
      <c r="S327" s="62">
        <f t="shared" si="93"/>
        <v>77.5</v>
      </c>
      <c r="T327" s="36"/>
      <c r="U327" s="62">
        <f t="shared" si="94"/>
        <v>77.5</v>
      </c>
    </row>
    <row r="328" spans="1:21" x14ac:dyDescent="0.3">
      <c r="A328" s="33" t="s">
        <v>315</v>
      </c>
      <c r="B328" s="57">
        <v>543</v>
      </c>
      <c r="C328" s="59">
        <v>10</v>
      </c>
      <c r="D328" s="59" t="s">
        <v>64</v>
      </c>
      <c r="E328" s="59" t="s">
        <v>65</v>
      </c>
      <c r="F328" s="59" t="s">
        <v>66</v>
      </c>
      <c r="G328" s="31">
        <f t="shared" ref="G328:T334" si="97">G329</f>
        <v>631.5</v>
      </c>
      <c r="H328" s="31">
        <f t="shared" si="97"/>
        <v>0</v>
      </c>
      <c r="I328" s="62">
        <f t="shared" si="85"/>
        <v>631.5</v>
      </c>
      <c r="J328" s="31">
        <f t="shared" si="97"/>
        <v>0</v>
      </c>
      <c r="K328" s="62">
        <f t="shared" si="86"/>
        <v>631.5</v>
      </c>
      <c r="L328" s="31">
        <f t="shared" si="97"/>
        <v>0</v>
      </c>
      <c r="M328" s="62">
        <f t="shared" si="90"/>
        <v>631.5</v>
      </c>
      <c r="N328" s="31">
        <f t="shared" si="97"/>
        <v>0</v>
      </c>
      <c r="O328" s="62">
        <f t="shared" si="91"/>
        <v>631.5</v>
      </c>
      <c r="P328" s="31">
        <f t="shared" si="97"/>
        <v>0</v>
      </c>
      <c r="Q328" s="62">
        <f t="shared" si="92"/>
        <v>631.5</v>
      </c>
      <c r="R328" s="31">
        <f t="shared" si="97"/>
        <v>47.7</v>
      </c>
      <c r="S328" s="62">
        <f t="shared" si="93"/>
        <v>679.2</v>
      </c>
      <c r="T328" s="31">
        <f t="shared" si="97"/>
        <v>0</v>
      </c>
      <c r="U328" s="62">
        <f t="shared" si="94"/>
        <v>679.2</v>
      </c>
    </row>
    <row r="329" spans="1:21" x14ac:dyDescent="0.3">
      <c r="A329" s="35" t="s">
        <v>318</v>
      </c>
      <c r="B329" s="60">
        <v>543</v>
      </c>
      <c r="C329" s="61">
        <v>10</v>
      </c>
      <c r="D329" s="61" t="s">
        <v>63</v>
      </c>
      <c r="E329" s="61" t="s">
        <v>65</v>
      </c>
      <c r="F329" s="61" t="s">
        <v>66</v>
      </c>
      <c r="G329" s="36">
        <f t="shared" si="97"/>
        <v>631.5</v>
      </c>
      <c r="H329" s="36">
        <f t="shared" si="97"/>
        <v>0</v>
      </c>
      <c r="I329" s="62">
        <f t="shared" si="85"/>
        <v>631.5</v>
      </c>
      <c r="J329" s="36">
        <f t="shared" si="97"/>
        <v>0</v>
      </c>
      <c r="K329" s="62">
        <f t="shared" si="86"/>
        <v>631.5</v>
      </c>
      <c r="L329" s="36">
        <f t="shared" si="97"/>
        <v>0</v>
      </c>
      <c r="M329" s="62">
        <f t="shared" si="90"/>
        <v>631.5</v>
      </c>
      <c r="N329" s="36">
        <f t="shared" si="97"/>
        <v>0</v>
      </c>
      <c r="O329" s="62">
        <f t="shared" si="91"/>
        <v>631.5</v>
      </c>
      <c r="P329" s="36">
        <f t="shared" si="97"/>
        <v>0</v>
      </c>
      <c r="Q329" s="62">
        <f t="shared" si="92"/>
        <v>631.5</v>
      </c>
      <c r="R329" s="36">
        <f t="shared" si="97"/>
        <v>47.7</v>
      </c>
      <c r="S329" s="62">
        <f t="shared" si="93"/>
        <v>679.2</v>
      </c>
      <c r="T329" s="36">
        <f t="shared" si="97"/>
        <v>0</v>
      </c>
      <c r="U329" s="62">
        <f t="shared" si="94"/>
        <v>679.2</v>
      </c>
    </row>
    <row r="330" spans="1:21" ht="30" x14ac:dyDescent="0.3">
      <c r="A330" s="35" t="s">
        <v>684</v>
      </c>
      <c r="B330" s="60">
        <v>543</v>
      </c>
      <c r="C330" s="61">
        <v>10</v>
      </c>
      <c r="D330" s="61" t="s">
        <v>63</v>
      </c>
      <c r="E330" s="61" t="s">
        <v>319</v>
      </c>
      <c r="F330" s="61" t="s">
        <v>66</v>
      </c>
      <c r="G330" s="36">
        <f t="shared" si="97"/>
        <v>631.5</v>
      </c>
      <c r="H330" s="36">
        <f t="shared" si="97"/>
        <v>0</v>
      </c>
      <c r="I330" s="62">
        <f t="shared" si="85"/>
        <v>631.5</v>
      </c>
      <c r="J330" s="36">
        <f t="shared" si="97"/>
        <v>0</v>
      </c>
      <c r="K330" s="62">
        <f t="shared" si="86"/>
        <v>631.5</v>
      </c>
      <c r="L330" s="36">
        <f t="shared" si="97"/>
        <v>0</v>
      </c>
      <c r="M330" s="62">
        <f t="shared" si="90"/>
        <v>631.5</v>
      </c>
      <c r="N330" s="36">
        <f t="shared" si="97"/>
        <v>0</v>
      </c>
      <c r="O330" s="62">
        <f t="shared" si="91"/>
        <v>631.5</v>
      </c>
      <c r="P330" s="36">
        <f t="shared" si="97"/>
        <v>0</v>
      </c>
      <c r="Q330" s="62">
        <f t="shared" si="92"/>
        <v>631.5</v>
      </c>
      <c r="R330" s="36">
        <f t="shared" si="97"/>
        <v>47.7</v>
      </c>
      <c r="S330" s="62">
        <f t="shared" si="93"/>
        <v>679.2</v>
      </c>
      <c r="T330" s="36">
        <f t="shared" si="97"/>
        <v>0</v>
      </c>
      <c r="U330" s="62">
        <f t="shared" si="94"/>
        <v>679.2</v>
      </c>
    </row>
    <row r="331" spans="1:21" ht="90.75" customHeight="1" x14ac:dyDescent="0.3">
      <c r="A331" s="73" t="s">
        <v>763</v>
      </c>
      <c r="B331" s="60">
        <v>543</v>
      </c>
      <c r="C331" s="61">
        <v>10</v>
      </c>
      <c r="D331" s="61" t="s">
        <v>63</v>
      </c>
      <c r="E331" s="61" t="s">
        <v>320</v>
      </c>
      <c r="F331" s="61" t="s">
        <v>66</v>
      </c>
      <c r="G331" s="36">
        <f t="shared" si="97"/>
        <v>631.5</v>
      </c>
      <c r="H331" s="36">
        <f t="shared" si="97"/>
        <v>0</v>
      </c>
      <c r="I331" s="62">
        <f t="shared" si="85"/>
        <v>631.5</v>
      </c>
      <c r="J331" s="36">
        <f t="shared" si="97"/>
        <v>0</v>
      </c>
      <c r="K331" s="62">
        <f t="shared" si="86"/>
        <v>631.5</v>
      </c>
      <c r="L331" s="36">
        <f t="shared" si="97"/>
        <v>0</v>
      </c>
      <c r="M331" s="62">
        <f t="shared" si="90"/>
        <v>631.5</v>
      </c>
      <c r="N331" s="36">
        <f t="shared" si="97"/>
        <v>0</v>
      </c>
      <c r="O331" s="62">
        <f t="shared" si="91"/>
        <v>631.5</v>
      </c>
      <c r="P331" s="36">
        <f t="shared" si="97"/>
        <v>0</v>
      </c>
      <c r="Q331" s="62">
        <f t="shared" si="92"/>
        <v>631.5</v>
      </c>
      <c r="R331" s="36">
        <f t="shared" si="97"/>
        <v>47.7</v>
      </c>
      <c r="S331" s="62">
        <f t="shared" si="93"/>
        <v>679.2</v>
      </c>
      <c r="T331" s="36">
        <f t="shared" si="97"/>
        <v>0</v>
      </c>
      <c r="U331" s="62">
        <f t="shared" si="94"/>
        <v>679.2</v>
      </c>
    </row>
    <row r="332" spans="1:21" ht="60" customHeight="1" x14ac:dyDescent="0.3">
      <c r="A332" s="73" t="s">
        <v>609</v>
      </c>
      <c r="B332" s="60">
        <v>543</v>
      </c>
      <c r="C332" s="61">
        <v>10</v>
      </c>
      <c r="D332" s="61" t="s">
        <v>63</v>
      </c>
      <c r="E332" s="61" t="s">
        <v>321</v>
      </c>
      <c r="F332" s="61" t="s">
        <v>66</v>
      </c>
      <c r="G332" s="36">
        <f t="shared" si="97"/>
        <v>631.5</v>
      </c>
      <c r="H332" s="36">
        <f t="shared" si="97"/>
        <v>0</v>
      </c>
      <c r="I332" s="62">
        <f t="shared" si="85"/>
        <v>631.5</v>
      </c>
      <c r="J332" s="36">
        <f t="shared" si="97"/>
        <v>0</v>
      </c>
      <c r="K332" s="62">
        <f t="shared" si="86"/>
        <v>631.5</v>
      </c>
      <c r="L332" s="36">
        <f t="shared" si="97"/>
        <v>0</v>
      </c>
      <c r="M332" s="62">
        <f t="shared" si="90"/>
        <v>631.5</v>
      </c>
      <c r="N332" s="36">
        <f t="shared" si="97"/>
        <v>0</v>
      </c>
      <c r="O332" s="62">
        <f t="shared" si="91"/>
        <v>631.5</v>
      </c>
      <c r="P332" s="36">
        <f t="shared" si="97"/>
        <v>0</v>
      </c>
      <c r="Q332" s="62">
        <f t="shared" si="92"/>
        <v>631.5</v>
      </c>
      <c r="R332" s="36">
        <f t="shared" si="97"/>
        <v>47.7</v>
      </c>
      <c r="S332" s="62">
        <f t="shared" si="93"/>
        <v>679.2</v>
      </c>
      <c r="T332" s="36">
        <f t="shared" si="97"/>
        <v>0</v>
      </c>
      <c r="U332" s="62">
        <f t="shared" si="94"/>
        <v>679.2</v>
      </c>
    </row>
    <row r="333" spans="1:21" ht="57.75" customHeight="1" x14ac:dyDescent="0.3">
      <c r="A333" s="73" t="s">
        <v>613</v>
      </c>
      <c r="B333" s="60">
        <v>543</v>
      </c>
      <c r="C333" s="61">
        <v>10</v>
      </c>
      <c r="D333" s="61" t="s">
        <v>63</v>
      </c>
      <c r="E333" s="61" t="s">
        <v>322</v>
      </c>
      <c r="F333" s="61" t="s">
        <v>66</v>
      </c>
      <c r="G333" s="36">
        <f t="shared" si="97"/>
        <v>631.5</v>
      </c>
      <c r="H333" s="36">
        <f t="shared" si="97"/>
        <v>0</v>
      </c>
      <c r="I333" s="62">
        <f t="shared" si="85"/>
        <v>631.5</v>
      </c>
      <c r="J333" s="36">
        <f t="shared" si="97"/>
        <v>0</v>
      </c>
      <c r="K333" s="62">
        <f t="shared" si="86"/>
        <v>631.5</v>
      </c>
      <c r="L333" s="36">
        <f t="shared" si="97"/>
        <v>0</v>
      </c>
      <c r="M333" s="62">
        <f t="shared" si="90"/>
        <v>631.5</v>
      </c>
      <c r="N333" s="36">
        <f t="shared" si="97"/>
        <v>0</v>
      </c>
      <c r="O333" s="62">
        <f t="shared" si="91"/>
        <v>631.5</v>
      </c>
      <c r="P333" s="36">
        <f t="shared" si="97"/>
        <v>0</v>
      </c>
      <c r="Q333" s="62">
        <f t="shared" si="92"/>
        <v>631.5</v>
      </c>
      <c r="R333" s="36">
        <f t="shared" si="97"/>
        <v>47.7</v>
      </c>
      <c r="S333" s="62">
        <f t="shared" si="93"/>
        <v>679.2</v>
      </c>
      <c r="T333" s="36">
        <f t="shared" si="97"/>
        <v>0</v>
      </c>
      <c r="U333" s="62">
        <f t="shared" si="94"/>
        <v>679.2</v>
      </c>
    </row>
    <row r="334" spans="1:21" ht="30" x14ac:dyDescent="0.3">
      <c r="A334" s="35" t="s">
        <v>323</v>
      </c>
      <c r="B334" s="60">
        <v>543</v>
      </c>
      <c r="C334" s="61">
        <v>10</v>
      </c>
      <c r="D334" s="61" t="s">
        <v>63</v>
      </c>
      <c r="E334" s="61" t="s">
        <v>322</v>
      </c>
      <c r="F334" s="61">
        <v>300</v>
      </c>
      <c r="G334" s="36">
        <f t="shared" si="97"/>
        <v>631.5</v>
      </c>
      <c r="H334" s="36">
        <f t="shared" si="97"/>
        <v>0</v>
      </c>
      <c r="I334" s="62">
        <f t="shared" si="85"/>
        <v>631.5</v>
      </c>
      <c r="J334" s="36">
        <f t="shared" si="97"/>
        <v>0</v>
      </c>
      <c r="K334" s="62">
        <f t="shared" si="86"/>
        <v>631.5</v>
      </c>
      <c r="L334" s="36">
        <f t="shared" si="97"/>
        <v>0</v>
      </c>
      <c r="M334" s="62">
        <f t="shared" si="90"/>
        <v>631.5</v>
      </c>
      <c r="N334" s="36">
        <f t="shared" si="97"/>
        <v>0</v>
      </c>
      <c r="O334" s="62">
        <f t="shared" si="91"/>
        <v>631.5</v>
      </c>
      <c r="P334" s="36">
        <f t="shared" si="97"/>
        <v>0</v>
      </c>
      <c r="Q334" s="62">
        <f t="shared" si="92"/>
        <v>631.5</v>
      </c>
      <c r="R334" s="36">
        <f t="shared" si="97"/>
        <v>47.7</v>
      </c>
      <c r="S334" s="62">
        <f t="shared" si="93"/>
        <v>679.2</v>
      </c>
      <c r="T334" s="36">
        <f t="shared" si="97"/>
        <v>0</v>
      </c>
      <c r="U334" s="62">
        <f t="shared" si="94"/>
        <v>679.2</v>
      </c>
    </row>
    <row r="335" spans="1:21" ht="29.25" customHeight="1" x14ac:dyDescent="0.3">
      <c r="A335" s="35" t="s">
        <v>324</v>
      </c>
      <c r="B335" s="60">
        <v>543</v>
      </c>
      <c r="C335" s="61">
        <v>10</v>
      </c>
      <c r="D335" s="61" t="s">
        <v>63</v>
      </c>
      <c r="E335" s="61" t="s">
        <v>322</v>
      </c>
      <c r="F335" s="61">
        <v>310</v>
      </c>
      <c r="G335" s="36">
        <v>631.5</v>
      </c>
      <c r="H335" s="36"/>
      <c r="I335" s="62">
        <f t="shared" si="85"/>
        <v>631.5</v>
      </c>
      <c r="J335" s="36"/>
      <c r="K335" s="62">
        <f t="shared" si="86"/>
        <v>631.5</v>
      </c>
      <c r="L335" s="36"/>
      <c r="M335" s="62">
        <f t="shared" si="90"/>
        <v>631.5</v>
      </c>
      <c r="N335" s="36"/>
      <c r="O335" s="62">
        <f t="shared" si="91"/>
        <v>631.5</v>
      </c>
      <c r="P335" s="36"/>
      <c r="Q335" s="62">
        <f t="shared" si="92"/>
        <v>631.5</v>
      </c>
      <c r="R335" s="36">
        <v>47.7</v>
      </c>
      <c r="S335" s="62">
        <f t="shared" si="93"/>
        <v>679.2</v>
      </c>
      <c r="T335" s="36"/>
      <c r="U335" s="62">
        <f t="shared" si="94"/>
        <v>679.2</v>
      </c>
    </row>
    <row r="336" spans="1:21" ht="39" customHeight="1" x14ac:dyDescent="0.3">
      <c r="A336" s="33" t="s">
        <v>15</v>
      </c>
      <c r="B336" s="57">
        <v>544</v>
      </c>
      <c r="C336" s="57" t="s">
        <v>64</v>
      </c>
      <c r="D336" s="57" t="s">
        <v>64</v>
      </c>
      <c r="E336" s="57" t="s">
        <v>65</v>
      </c>
      <c r="F336" s="57" t="s">
        <v>66</v>
      </c>
      <c r="G336" s="31">
        <f>G337+G348+G367+G375+G490</f>
        <v>1020409.5</v>
      </c>
      <c r="H336" s="31">
        <f>H337+H348+H367+H375+H490</f>
        <v>16137.499999999998</v>
      </c>
      <c r="I336" s="62">
        <f t="shared" si="85"/>
        <v>1036547</v>
      </c>
      <c r="J336" s="31">
        <f>J337+J348+J367+J375+J490</f>
        <v>-6982.6</v>
      </c>
      <c r="K336" s="62">
        <f t="shared" si="86"/>
        <v>1029564.4</v>
      </c>
      <c r="L336" s="31">
        <f>L337+L348+L367+L375+L490</f>
        <v>18766.700000000004</v>
      </c>
      <c r="M336" s="58">
        <f t="shared" si="90"/>
        <v>1048331.1</v>
      </c>
      <c r="N336" s="31">
        <f>N337+N348+N367+N375+N490</f>
        <v>18337.5</v>
      </c>
      <c r="O336" s="58">
        <f t="shared" si="91"/>
        <v>1066668.6000000001</v>
      </c>
      <c r="P336" s="31">
        <f>P337+P348+P367+P375+P490</f>
        <v>25221.8</v>
      </c>
      <c r="Q336" s="58">
        <f t="shared" si="92"/>
        <v>1091890.4000000001</v>
      </c>
      <c r="R336" s="31">
        <f>R337+R348+R367+R375+R490</f>
        <v>45400.100000000006</v>
      </c>
      <c r="S336" s="58">
        <f t="shared" si="93"/>
        <v>1137290.5000000002</v>
      </c>
      <c r="T336" s="31">
        <f>T337+T348+T367+T375+T490</f>
        <v>59222</v>
      </c>
      <c r="U336" s="58">
        <f t="shared" si="94"/>
        <v>1196512.5000000002</v>
      </c>
    </row>
    <row r="337" spans="1:21" ht="29.25" customHeight="1" x14ac:dyDescent="0.3">
      <c r="A337" s="33" t="s">
        <v>424</v>
      </c>
      <c r="B337" s="57">
        <v>544</v>
      </c>
      <c r="C337" s="59" t="s">
        <v>80</v>
      </c>
      <c r="D337" s="59" t="s">
        <v>64</v>
      </c>
      <c r="E337" s="59" t="s">
        <v>65</v>
      </c>
      <c r="F337" s="59" t="s">
        <v>66</v>
      </c>
      <c r="G337" s="31">
        <f t="shared" ref="G337:T343" si="98">G338</f>
        <v>1746.9</v>
      </c>
      <c r="H337" s="31">
        <f t="shared" si="98"/>
        <v>0</v>
      </c>
      <c r="I337" s="62">
        <f t="shared" si="85"/>
        <v>1746.9</v>
      </c>
      <c r="J337" s="31">
        <f t="shared" si="98"/>
        <v>0</v>
      </c>
      <c r="K337" s="62">
        <f t="shared" si="86"/>
        <v>1746.9</v>
      </c>
      <c r="L337" s="31">
        <f t="shared" si="98"/>
        <v>0</v>
      </c>
      <c r="M337" s="62">
        <f t="shared" si="90"/>
        <v>1746.9</v>
      </c>
      <c r="N337" s="31">
        <f t="shared" si="98"/>
        <v>0</v>
      </c>
      <c r="O337" s="58">
        <f t="shared" si="91"/>
        <v>1746.9</v>
      </c>
      <c r="P337" s="31">
        <f t="shared" si="98"/>
        <v>325.89999999999998</v>
      </c>
      <c r="Q337" s="58">
        <f t="shared" si="92"/>
        <v>2072.8000000000002</v>
      </c>
      <c r="R337" s="31">
        <f t="shared" si="98"/>
        <v>0</v>
      </c>
      <c r="S337" s="58">
        <f t="shared" si="93"/>
        <v>2072.8000000000002</v>
      </c>
      <c r="T337" s="31">
        <f t="shared" si="98"/>
        <v>0</v>
      </c>
      <c r="U337" s="58">
        <f t="shared" si="94"/>
        <v>2072.8000000000002</v>
      </c>
    </row>
    <row r="338" spans="1:21" ht="45" customHeight="1" x14ac:dyDescent="0.3">
      <c r="A338" s="35" t="s">
        <v>167</v>
      </c>
      <c r="B338" s="60">
        <v>544</v>
      </c>
      <c r="C338" s="61" t="s">
        <v>80</v>
      </c>
      <c r="D338" s="61">
        <v>14</v>
      </c>
      <c r="E338" s="61" t="s">
        <v>65</v>
      </c>
      <c r="F338" s="61" t="s">
        <v>66</v>
      </c>
      <c r="G338" s="36">
        <f>G339+G345</f>
        <v>1746.9</v>
      </c>
      <c r="H338" s="36">
        <f>H339+H345</f>
        <v>0</v>
      </c>
      <c r="I338" s="62">
        <f t="shared" si="85"/>
        <v>1746.9</v>
      </c>
      <c r="J338" s="36">
        <f>J339+J345</f>
        <v>0</v>
      </c>
      <c r="K338" s="62">
        <f t="shared" si="86"/>
        <v>1746.9</v>
      </c>
      <c r="L338" s="36">
        <f>L339+L345</f>
        <v>0</v>
      </c>
      <c r="M338" s="62">
        <f t="shared" si="90"/>
        <v>1746.9</v>
      </c>
      <c r="N338" s="36">
        <f>N339+N345</f>
        <v>0</v>
      </c>
      <c r="O338" s="62">
        <f t="shared" si="91"/>
        <v>1746.9</v>
      </c>
      <c r="P338" s="36">
        <f>P339+P345</f>
        <v>325.89999999999998</v>
      </c>
      <c r="Q338" s="62">
        <f t="shared" si="92"/>
        <v>2072.8000000000002</v>
      </c>
      <c r="R338" s="36">
        <f>R339+R345</f>
        <v>0</v>
      </c>
      <c r="S338" s="62">
        <f t="shared" si="93"/>
        <v>2072.8000000000002</v>
      </c>
      <c r="T338" s="36">
        <f>T339+T345</f>
        <v>0</v>
      </c>
      <c r="U338" s="62">
        <f t="shared" si="94"/>
        <v>2072.8000000000002</v>
      </c>
    </row>
    <row r="339" spans="1:21" ht="43.5" customHeight="1" x14ac:dyDescent="0.3">
      <c r="A339" s="35" t="s">
        <v>674</v>
      </c>
      <c r="B339" s="60">
        <v>544</v>
      </c>
      <c r="C339" s="61" t="s">
        <v>80</v>
      </c>
      <c r="D339" s="61">
        <v>14</v>
      </c>
      <c r="E339" s="61" t="s">
        <v>169</v>
      </c>
      <c r="F339" s="61" t="s">
        <v>66</v>
      </c>
      <c r="G339" s="36">
        <f t="shared" si="98"/>
        <v>1098.9000000000001</v>
      </c>
      <c r="H339" s="36">
        <f t="shared" si="98"/>
        <v>0</v>
      </c>
      <c r="I339" s="62">
        <f t="shared" si="85"/>
        <v>1098.9000000000001</v>
      </c>
      <c r="J339" s="36">
        <f t="shared" si="98"/>
        <v>0</v>
      </c>
      <c r="K339" s="62">
        <f t="shared" si="86"/>
        <v>1098.9000000000001</v>
      </c>
      <c r="L339" s="36">
        <f t="shared" si="98"/>
        <v>0</v>
      </c>
      <c r="M339" s="62">
        <f t="shared" si="90"/>
        <v>1098.9000000000001</v>
      </c>
      <c r="N339" s="36">
        <f t="shared" si="98"/>
        <v>0</v>
      </c>
      <c r="O339" s="62">
        <f t="shared" si="91"/>
        <v>1098.9000000000001</v>
      </c>
      <c r="P339" s="36">
        <f t="shared" si="98"/>
        <v>325.89999999999998</v>
      </c>
      <c r="Q339" s="62">
        <f t="shared" si="92"/>
        <v>1424.8000000000002</v>
      </c>
      <c r="R339" s="36">
        <f t="shared" si="98"/>
        <v>0</v>
      </c>
      <c r="S339" s="62">
        <f t="shared" si="93"/>
        <v>1424.8000000000002</v>
      </c>
      <c r="T339" s="36">
        <f t="shared" si="98"/>
        <v>0</v>
      </c>
      <c r="U339" s="62">
        <f t="shared" si="94"/>
        <v>1424.8000000000002</v>
      </c>
    </row>
    <row r="340" spans="1:21" ht="52.15" customHeight="1" x14ac:dyDescent="0.3">
      <c r="A340" s="35" t="s">
        <v>170</v>
      </c>
      <c r="B340" s="60">
        <v>544</v>
      </c>
      <c r="C340" s="61" t="s">
        <v>80</v>
      </c>
      <c r="D340" s="61">
        <v>14</v>
      </c>
      <c r="E340" s="61" t="s">
        <v>171</v>
      </c>
      <c r="F340" s="61" t="s">
        <v>66</v>
      </c>
      <c r="G340" s="36">
        <f t="shared" si="98"/>
        <v>1098.9000000000001</v>
      </c>
      <c r="H340" s="36">
        <f t="shared" si="98"/>
        <v>0</v>
      </c>
      <c r="I340" s="62">
        <f t="shared" si="85"/>
        <v>1098.9000000000001</v>
      </c>
      <c r="J340" s="36">
        <f t="shared" si="98"/>
        <v>0</v>
      </c>
      <c r="K340" s="62">
        <f t="shared" si="86"/>
        <v>1098.9000000000001</v>
      </c>
      <c r="L340" s="36">
        <f t="shared" si="98"/>
        <v>0</v>
      </c>
      <c r="M340" s="62">
        <f t="shared" si="90"/>
        <v>1098.9000000000001</v>
      </c>
      <c r="N340" s="36">
        <f t="shared" si="98"/>
        <v>0</v>
      </c>
      <c r="O340" s="62">
        <f t="shared" si="91"/>
        <v>1098.9000000000001</v>
      </c>
      <c r="P340" s="36">
        <f t="shared" si="98"/>
        <v>325.89999999999998</v>
      </c>
      <c r="Q340" s="62">
        <f t="shared" si="92"/>
        <v>1424.8000000000002</v>
      </c>
      <c r="R340" s="36">
        <f t="shared" si="98"/>
        <v>0</v>
      </c>
      <c r="S340" s="62">
        <f t="shared" si="93"/>
        <v>1424.8000000000002</v>
      </c>
      <c r="T340" s="36">
        <f t="shared" si="98"/>
        <v>0</v>
      </c>
      <c r="U340" s="62">
        <f t="shared" si="94"/>
        <v>1424.8000000000002</v>
      </c>
    </row>
    <row r="341" spans="1:21" ht="62.25" customHeight="1" x14ac:dyDescent="0.3">
      <c r="A341" s="35" t="s">
        <v>172</v>
      </c>
      <c r="B341" s="60">
        <v>544</v>
      </c>
      <c r="C341" s="61" t="s">
        <v>80</v>
      </c>
      <c r="D341" s="61">
        <v>14</v>
      </c>
      <c r="E341" s="61" t="s">
        <v>173</v>
      </c>
      <c r="F341" s="61" t="s">
        <v>66</v>
      </c>
      <c r="G341" s="36">
        <f t="shared" si="98"/>
        <v>1098.9000000000001</v>
      </c>
      <c r="H341" s="36">
        <f t="shared" si="98"/>
        <v>0</v>
      </c>
      <c r="I341" s="62">
        <f t="shared" si="85"/>
        <v>1098.9000000000001</v>
      </c>
      <c r="J341" s="36">
        <f t="shared" si="98"/>
        <v>0</v>
      </c>
      <c r="K341" s="62">
        <f t="shared" si="86"/>
        <v>1098.9000000000001</v>
      </c>
      <c r="L341" s="36">
        <f t="shared" si="98"/>
        <v>0</v>
      </c>
      <c r="M341" s="62">
        <f t="shared" si="90"/>
        <v>1098.9000000000001</v>
      </c>
      <c r="N341" s="36">
        <f t="shared" si="98"/>
        <v>0</v>
      </c>
      <c r="O341" s="62">
        <f t="shared" si="91"/>
        <v>1098.9000000000001</v>
      </c>
      <c r="P341" s="36">
        <f t="shared" si="98"/>
        <v>325.89999999999998</v>
      </c>
      <c r="Q341" s="62">
        <f t="shared" si="92"/>
        <v>1424.8000000000002</v>
      </c>
      <c r="R341" s="36">
        <f t="shared" si="98"/>
        <v>0</v>
      </c>
      <c r="S341" s="62">
        <f t="shared" si="93"/>
        <v>1424.8000000000002</v>
      </c>
      <c r="T341" s="36">
        <f t="shared" si="98"/>
        <v>0</v>
      </c>
      <c r="U341" s="62">
        <f t="shared" si="94"/>
        <v>1424.8000000000002</v>
      </c>
    </row>
    <row r="342" spans="1:21" ht="62.25" customHeight="1" x14ac:dyDescent="0.3">
      <c r="A342" s="35" t="s">
        <v>174</v>
      </c>
      <c r="B342" s="60">
        <v>544</v>
      </c>
      <c r="C342" s="61" t="s">
        <v>80</v>
      </c>
      <c r="D342" s="61">
        <v>14</v>
      </c>
      <c r="E342" s="61" t="s">
        <v>175</v>
      </c>
      <c r="F342" s="61" t="s">
        <v>66</v>
      </c>
      <c r="G342" s="36">
        <f t="shared" si="98"/>
        <v>1098.9000000000001</v>
      </c>
      <c r="H342" s="36">
        <f t="shared" si="98"/>
        <v>0</v>
      </c>
      <c r="I342" s="62">
        <f t="shared" si="85"/>
        <v>1098.9000000000001</v>
      </c>
      <c r="J342" s="36">
        <f t="shared" si="98"/>
        <v>0</v>
      </c>
      <c r="K342" s="62">
        <f t="shared" si="86"/>
        <v>1098.9000000000001</v>
      </c>
      <c r="L342" s="36">
        <f t="shared" si="98"/>
        <v>0</v>
      </c>
      <c r="M342" s="62">
        <f t="shared" si="90"/>
        <v>1098.9000000000001</v>
      </c>
      <c r="N342" s="36">
        <f t="shared" si="98"/>
        <v>0</v>
      </c>
      <c r="O342" s="62">
        <f t="shared" si="91"/>
        <v>1098.9000000000001</v>
      </c>
      <c r="P342" s="36">
        <f t="shared" si="98"/>
        <v>325.89999999999998</v>
      </c>
      <c r="Q342" s="62">
        <f t="shared" si="92"/>
        <v>1424.8000000000002</v>
      </c>
      <c r="R342" s="36">
        <f t="shared" si="98"/>
        <v>0</v>
      </c>
      <c r="S342" s="62">
        <f t="shared" si="93"/>
        <v>1424.8000000000002</v>
      </c>
      <c r="T342" s="36">
        <f t="shared" si="98"/>
        <v>0</v>
      </c>
      <c r="U342" s="62">
        <f t="shared" si="94"/>
        <v>1424.8000000000002</v>
      </c>
    </row>
    <row r="343" spans="1:21" ht="45" customHeight="1" x14ac:dyDescent="0.3">
      <c r="A343" s="35" t="s">
        <v>176</v>
      </c>
      <c r="B343" s="60">
        <v>544</v>
      </c>
      <c r="C343" s="61" t="s">
        <v>80</v>
      </c>
      <c r="D343" s="61">
        <v>14</v>
      </c>
      <c r="E343" s="61" t="s">
        <v>175</v>
      </c>
      <c r="F343" s="61">
        <v>600</v>
      </c>
      <c r="G343" s="36">
        <f t="shared" si="98"/>
        <v>1098.9000000000001</v>
      </c>
      <c r="H343" s="36">
        <f t="shared" si="98"/>
        <v>0</v>
      </c>
      <c r="I343" s="62">
        <f t="shared" si="85"/>
        <v>1098.9000000000001</v>
      </c>
      <c r="J343" s="36">
        <f t="shared" si="98"/>
        <v>0</v>
      </c>
      <c r="K343" s="62">
        <f t="shared" si="86"/>
        <v>1098.9000000000001</v>
      </c>
      <c r="L343" s="36">
        <f t="shared" si="98"/>
        <v>0</v>
      </c>
      <c r="M343" s="62">
        <f t="shared" si="90"/>
        <v>1098.9000000000001</v>
      </c>
      <c r="N343" s="36">
        <f t="shared" si="98"/>
        <v>0</v>
      </c>
      <c r="O343" s="62">
        <f t="shared" si="91"/>
        <v>1098.9000000000001</v>
      </c>
      <c r="P343" s="36">
        <f t="shared" si="98"/>
        <v>325.89999999999998</v>
      </c>
      <c r="Q343" s="62">
        <f t="shared" si="92"/>
        <v>1424.8000000000002</v>
      </c>
      <c r="R343" s="36">
        <f t="shared" si="98"/>
        <v>0</v>
      </c>
      <c r="S343" s="62">
        <f t="shared" si="93"/>
        <v>1424.8000000000002</v>
      </c>
      <c r="T343" s="36">
        <f t="shared" si="98"/>
        <v>0</v>
      </c>
      <c r="U343" s="62">
        <f t="shared" si="94"/>
        <v>1424.8000000000002</v>
      </c>
    </row>
    <row r="344" spans="1:21" ht="15.75" customHeight="1" x14ac:dyDescent="0.3">
      <c r="A344" s="35" t="s">
        <v>184</v>
      </c>
      <c r="B344" s="60">
        <v>544</v>
      </c>
      <c r="C344" s="61" t="s">
        <v>80</v>
      </c>
      <c r="D344" s="61">
        <v>14</v>
      </c>
      <c r="E344" s="61" t="s">
        <v>175</v>
      </c>
      <c r="F344" s="61">
        <v>610</v>
      </c>
      <c r="G344" s="36">
        <v>1098.9000000000001</v>
      </c>
      <c r="H344" s="36"/>
      <c r="I344" s="62">
        <f t="shared" si="85"/>
        <v>1098.9000000000001</v>
      </c>
      <c r="J344" s="36"/>
      <c r="K344" s="62">
        <f t="shared" si="86"/>
        <v>1098.9000000000001</v>
      </c>
      <c r="L344" s="36"/>
      <c r="M344" s="62">
        <f t="shared" si="90"/>
        <v>1098.9000000000001</v>
      </c>
      <c r="N344" s="36"/>
      <c r="O344" s="62">
        <f t="shared" si="91"/>
        <v>1098.9000000000001</v>
      </c>
      <c r="P344" s="36">
        <v>325.89999999999998</v>
      </c>
      <c r="Q344" s="62">
        <f t="shared" si="92"/>
        <v>1424.8000000000002</v>
      </c>
      <c r="R344" s="36"/>
      <c r="S344" s="62">
        <f t="shared" si="93"/>
        <v>1424.8000000000002</v>
      </c>
      <c r="T344" s="36"/>
      <c r="U344" s="62">
        <f t="shared" si="94"/>
        <v>1424.8000000000002</v>
      </c>
    </row>
    <row r="345" spans="1:21" ht="45" customHeight="1" x14ac:dyDescent="0.3">
      <c r="A345" s="64" t="s">
        <v>686</v>
      </c>
      <c r="B345" s="60">
        <v>544</v>
      </c>
      <c r="C345" s="61" t="s">
        <v>80</v>
      </c>
      <c r="D345" s="61">
        <v>14</v>
      </c>
      <c r="E345" s="67" t="s">
        <v>687</v>
      </c>
      <c r="F345" s="61" t="s">
        <v>66</v>
      </c>
      <c r="G345" s="36">
        <f t="shared" ref="G345:T346" si="99">G346</f>
        <v>648</v>
      </c>
      <c r="H345" s="36">
        <f t="shared" si="99"/>
        <v>0</v>
      </c>
      <c r="I345" s="62">
        <f t="shared" si="85"/>
        <v>648</v>
      </c>
      <c r="J345" s="36">
        <f t="shared" si="99"/>
        <v>0</v>
      </c>
      <c r="K345" s="62">
        <f t="shared" si="86"/>
        <v>648</v>
      </c>
      <c r="L345" s="36">
        <f t="shared" si="99"/>
        <v>0</v>
      </c>
      <c r="M345" s="62">
        <f t="shared" si="90"/>
        <v>648</v>
      </c>
      <c r="N345" s="36">
        <f t="shared" si="99"/>
        <v>0</v>
      </c>
      <c r="O345" s="62">
        <f t="shared" si="91"/>
        <v>648</v>
      </c>
      <c r="P345" s="36">
        <f t="shared" si="99"/>
        <v>0</v>
      </c>
      <c r="Q345" s="62">
        <f t="shared" si="92"/>
        <v>648</v>
      </c>
      <c r="R345" s="36">
        <f t="shared" si="99"/>
        <v>0</v>
      </c>
      <c r="S345" s="62">
        <f t="shared" si="93"/>
        <v>648</v>
      </c>
      <c r="T345" s="36">
        <f t="shared" si="99"/>
        <v>0</v>
      </c>
      <c r="U345" s="62">
        <f t="shared" si="94"/>
        <v>648</v>
      </c>
    </row>
    <row r="346" spans="1:21" ht="13.5" customHeight="1" x14ac:dyDescent="0.3">
      <c r="A346" s="35" t="s">
        <v>176</v>
      </c>
      <c r="B346" s="60">
        <v>544</v>
      </c>
      <c r="C346" s="61" t="s">
        <v>80</v>
      </c>
      <c r="D346" s="61">
        <v>14</v>
      </c>
      <c r="E346" s="67" t="s">
        <v>687</v>
      </c>
      <c r="F346" s="61">
        <v>600</v>
      </c>
      <c r="G346" s="36">
        <f t="shared" si="99"/>
        <v>648</v>
      </c>
      <c r="H346" s="36">
        <f t="shared" si="99"/>
        <v>0</v>
      </c>
      <c r="I346" s="62">
        <f t="shared" si="85"/>
        <v>648</v>
      </c>
      <c r="J346" s="36">
        <f t="shared" si="99"/>
        <v>0</v>
      </c>
      <c r="K346" s="62">
        <f t="shared" si="86"/>
        <v>648</v>
      </c>
      <c r="L346" s="36">
        <f t="shared" si="99"/>
        <v>0</v>
      </c>
      <c r="M346" s="62">
        <f t="shared" si="90"/>
        <v>648</v>
      </c>
      <c r="N346" s="36">
        <f t="shared" si="99"/>
        <v>0</v>
      </c>
      <c r="O346" s="62">
        <f t="shared" si="91"/>
        <v>648</v>
      </c>
      <c r="P346" s="36">
        <f t="shared" si="99"/>
        <v>0</v>
      </c>
      <c r="Q346" s="62">
        <f t="shared" si="92"/>
        <v>648</v>
      </c>
      <c r="R346" s="36">
        <f t="shared" si="99"/>
        <v>0</v>
      </c>
      <c r="S346" s="62">
        <f t="shared" si="93"/>
        <v>648</v>
      </c>
      <c r="T346" s="36">
        <f t="shared" si="99"/>
        <v>0</v>
      </c>
      <c r="U346" s="62">
        <f t="shared" si="94"/>
        <v>648</v>
      </c>
    </row>
    <row r="347" spans="1:21" ht="15.75" customHeight="1" x14ac:dyDescent="0.3">
      <c r="A347" s="35" t="s">
        <v>184</v>
      </c>
      <c r="B347" s="60">
        <v>544</v>
      </c>
      <c r="C347" s="61" t="s">
        <v>80</v>
      </c>
      <c r="D347" s="61">
        <v>14</v>
      </c>
      <c r="E347" s="67" t="s">
        <v>687</v>
      </c>
      <c r="F347" s="61">
        <v>610</v>
      </c>
      <c r="G347" s="36">
        <v>648</v>
      </c>
      <c r="H347" s="36"/>
      <c r="I347" s="62">
        <f t="shared" si="85"/>
        <v>648</v>
      </c>
      <c r="J347" s="36"/>
      <c r="K347" s="62">
        <f t="shared" si="86"/>
        <v>648</v>
      </c>
      <c r="L347" s="36"/>
      <c r="M347" s="62">
        <f t="shared" si="90"/>
        <v>648</v>
      </c>
      <c r="N347" s="36"/>
      <c r="O347" s="62">
        <f t="shared" si="91"/>
        <v>648</v>
      </c>
      <c r="P347" s="36"/>
      <c r="Q347" s="62">
        <f t="shared" si="92"/>
        <v>648</v>
      </c>
      <c r="R347" s="36"/>
      <c r="S347" s="62">
        <f t="shared" si="93"/>
        <v>648</v>
      </c>
      <c r="T347" s="36"/>
      <c r="U347" s="62">
        <f t="shared" si="94"/>
        <v>648</v>
      </c>
    </row>
    <row r="348" spans="1:21" ht="15" customHeight="1" x14ac:dyDescent="0.3">
      <c r="A348" s="33" t="s">
        <v>178</v>
      </c>
      <c r="B348" s="57">
        <v>544</v>
      </c>
      <c r="C348" s="59" t="s">
        <v>92</v>
      </c>
      <c r="D348" s="59" t="s">
        <v>64</v>
      </c>
      <c r="E348" s="59" t="s">
        <v>65</v>
      </c>
      <c r="F348" s="59" t="s">
        <v>66</v>
      </c>
      <c r="G348" s="31">
        <f>G349+G361</f>
        <v>466.9</v>
      </c>
      <c r="H348" s="31">
        <f>H349+H361</f>
        <v>280.10000000000002</v>
      </c>
      <c r="I348" s="62">
        <f t="shared" si="85"/>
        <v>747</v>
      </c>
      <c r="J348" s="31">
        <f>J349+J361</f>
        <v>0</v>
      </c>
      <c r="K348" s="62">
        <f t="shared" si="86"/>
        <v>747</v>
      </c>
      <c r="L348" s="31">
        <f>L349+L361</f>
        <v>0</v>
      </c>
      <c r="M348" s="62">
        <f t="shared" si="90"/>
        <v>747</v>
      </c>
      <c r="N348" s="31">
        <f>N349+N361</f>
        <v>5.3</v>
      </c>
      <c r="O348" s="62">
        <f t="shared" si="91"/>
        <v>752.3</v>
      </c>
      <c r="P348" s="31">
        <f>P349+P361</f>
        <v>0</v>
      </c>
      <c r="Q348" s="62">
        <f t="shared" si="92"/>
        <v>752.3</v>
      </c>
      <c r="R348" s="31">
        <f>R349+R361</f>
        <v>0</v>
      </c>
      <c r="S348" s="62">
        <f t="shared" si="93"/>
        <v>752.3</v>
      </c>
      <c r="T348" s="31">
        <f>T349+T361</f>
        <v>0</v>
      </c>
      <c r="U348" s="62">
        <f t="shared" si="94"/>
        <v>752.3</v>
      </c>
    </row>
    <row r="349" spans="1:21" x14ac:dyDescent="0.3">
      <c r="A349" s="35" t="s">
        <v>179</v>
      </c>
      <c r="B349" s="60">
        <v>544</v>
      </c>
      <c r="C349" s="61" t="s">
        <v>92</v>
      </c>
      <c r="D349" s="61" t="s">
        <v>63</v>
      </c>
      <c r="E349" s="61" t="s">
        <v>65</v>
      </c>
      <c r="F349" s="61" t="s">
        <v>66</v>
      </c>
      <c r="G349" s="36">
        <f>G350+G355</f>
        <v>286.89999999999998</v>
      </c>
      <c r="H349" s="36">
        <f>H350+H355</f>
        <v>280.10000000000002</v>
      </c>
      <c r="I349" s="62">
        <f t="shared" si="85"/>
        <v>567</v>
      </c>
      <c r="J349" s="36">
        <f>J350+J355</f>
        <v>0</v>
      </c>
      <c r="K349" s="62">
        <f t="shared" si="86"/>
        <v>567</v>
      </c>
      <c r="L349" s="36">
        <f>L350+L355</f>
        <v>0</v>
      </c>
      <c r="M349" s="62">
        <f t="shared" si="90"/>
        <v>567</v>
      </c>
      <c r="N349" s="36">
        <f>N350+N355</f>
        <v>5.3</v>
      </c>
      <c r="O349" s="62">
        <f t="shared" si="91"/>
        <v>572.29999999999995</v>
      </c>
      <c r="P349" s="36">
        <f>P350+P355</f>
        <v>0</v>
      </c>
      <c r="Q349" s="62">
        <f t="shared" si="92"/>
        <v>572.29999999999995</v>
      </c>
      <c r="R349" s="36">
        <f>R350+R355</f>
        <v>0</v>
      </c>
      <c r="S349" s="62">
        <f t="shared" si="93"/>
        <v>572.29999999999995</v>
      </c>
      <c r="T349" s="36">
        <f>T350+T355</f>
        <v>0</v>
      </c>
      <c r="U349" s="62">
        <f t="shared" si="94"/>
        <v>572.29999999999995</v>
      </c>
    </row>
    <row r="350" spans="1:21" ht="30" customHeight="1" x14ac:dyDescent="0.3">
      <c r="A350" s="35" t="s">
        <v>676</v>
      </c>
      <c r="B350" s="60">
        <v>544</v>
      </c>
      <c r="C350" s="61" t="s">
        <v>92</v>
      </c>
      <c r="D350" s="61" t="s">
        <v>63</v>
      </c>
      <c r="E350" s="61" t="s">
        <v>180</v>
      </c>
      <c r="F350" s="61" t="s">
        <v>66</v>
      </c>
      <c r="G350" s="36">
        <f t="shared" ref="G350:T353" si="100">G351</f>
        <v>156.9</v>
      </c>
      <c r="H350" s="36">
        <f t="shared" si="100"/>
        <v>280.10000000000002</v>
      </c>
      <c r="I350" s="62">
        <f t="shared" si="85"/>
        <v>437</v>
      </c>
      <c r="J350" s="36">
        <f t="shared" si="100"/>
        <v>0</v>
      </c>
      <c r="K350" s="62">
        <f t="shared" si="86"/>
        <v>437</v>
      </c>
      <c r="L350" s="36">
        <f t="shared" si="100"/>
        <v>0</v>
      </c>
      <c r="M350" s="62">
        <f t="shared" si="90"/>
        <v>437</v>
      </c>
      <c r="N350" s="36">
        <f t="shared" si="100"/>
        <v>0</v>
      </c>
      <c r="O350" s="62">
        <f t="shared" si="91"/>
        <v>437</v>
      </c>
      <c r="P350" s="36">
        <f t="shared" si="100"/>
        <v>0</v>
      </c>
      <c r="Q350" s="62">
        <f t="shared" si="92"/>
        <v>437</v>
      </c>
      <c r="R350" s="36">
        <f t="shared" si="100"/>
        <v>0</v>
      </c>
      <c r="S350" s="62">
        <f t="shared" si="93"/>
        <v>437</v>
      </c>
      <c r="T350" s="36">
        <f t="shared" si="100"/>
        <v>0</v>
      </c>
      <c r="U350" s="62">
        <f t="shared" si="94"/>
        <v>437</v>
      </c>
    </row>
    <row r="351" spans="1:21" ht="45.75" customHeight="1" x14ac:dyDescent="0.3">
      <c r="A351" s="35" t="s">
        <v>182</v>
      </c>
      <c r="B351" s="60">
        <v>544</v>
      </c>
      <c r="C351" s="61" t="s">
        <v>92</v>
      </c>
      <c r="D351" s="61" t="s">
        <v>63</v>
      </c>
      <c r="E351" s="61" t="s">
        <v>565</v>
      </c>
      <c r="F351" s="61" t="s">
        <v>66</v>
      </c>
      <c r="G351" s="36">
        <f t="shared" si="100"/>
        <v>156.9</v>
      </c>
      <c r="H351" s="36">
        <f t="shared" si="100"/>
        <v>280.10000000000002</v>
      </c>
      <c r="I351" s="62">
        <f t="shared" si="85"/>
        <v>437</v>
      </c>
      <c r="J351" s="36">
        <f t="shared" si="100"/>
        <v>0</v>
      </c>
      <c r="K351" s="62">
        <f t="shared" si="86"/>
        <v>437</v>
      </c>
      <c r="L351" s="36">
        <f t="shared" si="100"/>
        <v>0</v>
      </c>
      <c r="M351" s="62">
        <f t="shared" si="90"/>
        <v>437</v>
      </c>
      <c r="N351" s="36">
        <f t="shared" si="100"/>
        <v>0</v>
      </c>
      <c r="O351" s="62">
        <f t="shared" si="91"/>
        <v>437</v>
      </c>
      <c r="P351" s="36">
        <f t="shared" si="100"/>
        <v>0</v>
      </c>
      <c r="Q351" s="62">
        <f t="shared" si="92"/>
        <v>437</v>
      </c>
      <c r="R351" s="36">
        <f t="shared" si="100"/>
        <v>0</v>
      </c>
      <c r="S351" s="62">
        <f t="shared" si="93"/>
        <v>437</v>
      </c>
      <c r="T351" s="36">
        <f t="shared" si="100"/>
        <v>0</v>
      </c>
      <c r="U351" s="62">
        <f t="shared" si="94"/>
        <v>437</v>
      </c>
    </row>
    <row r="352" spans="1:21" ht="30.6" customHeight="1" x14ac:dyDescent="0.3">
      <c r="A352" s="35" t="s">
        <v>183</v>
      </c>
      <c r="B352" s="60">
        <v>544</v>
      </c>
      <c r="C352" s="61" t="s">
        <v>92</v>
      </c>
      <c r="D352" s="61" t="s">
        <v>63</v>
      </c>
      <c r="E352" s="61" t="s">
        <v>804</v>
      </c>
      <c r="F352" s="61" t="s">
        <v>66</v>
      </c>
      <c r="G352" s="36">
        <f t="shared" si="100"/>
        <v>156.9</v>
      </c>
      <c r="H352" s="36">
        <f t="shared" si="100"/>
        <v>280.10000000000002</v>
      </c>
      <c r="I352" s="62">
        <f t="shared" si="85"/>
        <v>437</v>
      </c>
      <c r="J352" s="36">
        <f t="shared" si="100"/>
        <v>0</v>
      </c>
      <c r="K352" s="62">
        <f t="shared" si="86"/>
        <v>437</v>
      </c>
      <c r="L352" s="36">
        <f t="shared" si="100"/>
        <v>0</v>
      </c>
      <c r="M352" s="62">
        <f t="shared" si="90"/>
        <v>437</v>
      </c>
      <c r="N352" s="36">
        <f t="shared" si="100"/>
        <v>0</v>
      </c>
      <c r="O352" s="62">
        <f t="shared" si="91"/>
        <v>437</v>
      </c>
      <c r="P352" s="36">
        <f t="shared" si="100"/>
        <v>0</v>
      </c>
      <c r="Q352" s="62">
        <f t="shared" si="92"/>
        <v>437</v>
      </c>
      <c r="R352" s="36">
        <f t="shared" si="100"/>
        <v>0</v>
      </c>
      <c r="S352" s="62">
        <f t="shared" si="93"/>
        <v>437</v>
      </c>
      <c r="T352" s="36">
        <f t="shared" si="100"/>
        <v>0</v>
      </c>
      <c r="U352" s="62">
        <f t="shared" si="94"/>
        <v>437</v>
      </c>
    </row>
    <row r="353" spans="1:21" ht="45" customHeight="1" x14ac:dyDescent="0.3">
      <c r="A353" s="35" t="s">
        <v>176</v>
      </c>
      <c r="B353" s="60">
        <v>544</v>
      </c>
      <c r="C353" s="61" t="s">
        <v>92</v>
      </c>
      <c r="D353" s="61" t="s">
        <v>63</v>
      </c>
      <c r="E353" s="61" t="s">
        <v>804</v>
      </c>
      <c r="F353" s="61">
        <v>600</v>
      </c>
      <c r="G353" s="36">
        <f t="shared" si="100"/>
        <v>156.9</v>
      </c>
      <c r="H353" s="36">
        <f t="shared" si="100"/>
        <v>280.10000000000002</v>
      </c>
      <c r="I353" s="62">
        <f t="shared" si="85"/>
        <v>437</v>
      </c>
      <c r="J353" s="36">
        <f t="shared" si="100"/>
        <v>0</v>
      </c>
      <c r="K353" s="62">
        <f t="shared" si="86"/>
        <v>437</v>
      </c>
      <c r="L353" s="36">
        <f t="shared" si="100"/>
        <v>0</v>
      </c>
      <c r="M353" s="62">
        <f t="shared" si="90"/>
        <v>437</v>
      </c>
      <c r="N353" s="36">
        <f t="shared" si="100"/>
        <v>0</v>
      </c>
      <c r="O353" s="62">
        <f t="shared" si="91"/>
        <v>437</v>
      </c>
      <c r="P353" s="36">
        <f t="shared" si="100"/>
        <v>0</v>
      </c>
      <c r="Q353" s="62">
        <f t="shared" si="92"/>
        <v>437</v>
      </c>
      <c r="R353" s="36">
        <f t="shared" si="100"/>
        <v>0</v>
      </c>
      <c r="S353" s="62">
        <f t="shared" si="93"/>
        <v>437</v>
      </c>
      <c r="T353" s="36">
        <f t="shared" si="100"/>
        <v>0</v>
      </c>
      <c r="U353" s="62">
        <f t="shared" si="94"/>
        <v>437</v>
      </c>
    </row>
    <row r="354" spans="1:21" x14ac:dyDescent="0.3">
      <c r="A354" s="35" t="s">
        <v>184</v>
      </c>
      <c r="B354" s="60">
        <v>544</v>
      </c>
      <c r="C354" s="61" t="s">
        <v>92</v>
      </c>
      <c r="D354" s="61" t="s">
        <v>63</v>
      </c>
      <c r="E354" s="61" t="s">
        <v>804</v>
      </c>
      <c r="F354" s="61">
        <v>610</v>
      </c>
      <c r="G354" s="36">
        <v>156.9</v>
      </c>
      <c r="H354" s="36">
        <v>280.10000000000002</v>
      </c>
      <c r="I354" s="62">
        <f t="shared" si="85"/>
        <v>437</v>
      </c>
      <c r="J354" s="36"/>
      <c r="K354" s="62">
        <f t="shared" si="86"/>
        <v>437</v>
      </c>
      <c r="L354" s="36"/>
      <c r="M354" s="62">
        <f t="shared" si="90"/>
        <v>437</v>
      </c>
      <c r="N354" s="36"/>
      <c r="O354" s="62">
        <f t="shared" si="91"/>
        <v>437</v>
      </c>
      <c r="P354" s="36"/>
      <c r="Q354" s="62">
        <f t="shared" si="92"/>
        <v>437</v>
      </c>
      <c r="R354" s="36"/>
      <c r="S354" s="62">
        <f t="shared" si="93"/>
        <v>437</v>
      </c>
      <c r="T354" s="36"/>
      <c r="U354" s="62">
        <f t="shared" si="94"/>
        <v>437</v>
      </c>
    </row>
    <row r="355" spans="1:21" ht="45.75" customHeight="1" x14ac:dyDescent="0.3">
      <c r="A355" s="35" t="s">
        <v>685</v>
      </c>
      <c r="B355" s="60">
        <v>544</v>
      </c>
      <c r="C355" s="61" t="s">
        <v>92</v>
      </c>
      <c r="D355" s="61" t="s">
        <v>63</v>
      </c>
      <c r="E355" s="61" t="s">
        <v>185</v>
      </c>
      <c r="F355" s="61" t="s">
        <v>66</v>
      </c>
      <c r="G355" s="36">
        <f t="shared" ref="G355:T359" si="101">G356</f>
        <v>130</v>
      </c>
      <c r="H355" s="36">
        <f t="shared" si="101"/>
        <v>0</v>
      </c>
      <c r="I355" s="62">
        <f t="shared" si="85"/>
        <v>130</v>
      </c>
      <c r="J355" s="36">
        <f t="shared" si="101"/>
        <v>0</v>
      </c>
      <c r="K355" s="62">
        <f t="shared" si="86"/>
        <v>130</v>
      </c>
      <c r="L355" s="36">
        <f t="shared" si="101"/>
        <v>0</v>
      </c>
      <c r="M355" s="62">
        <f t="shared" si="90"/>
        <v>130</v>
      </c>
      <c r="N355" s="36">
        <f t="shared" si="101"/>
        <v>5.3</v>
      </c>
      <c r="O355" s="62">
        <f t="shared" si="91"/>
        <v>135.30000000000001</v>
      </c>
      <c r="P355" s="36">
        <f t="shared" si="101"/>
        <v>0</v>
      </c>
      <c r="Q355" s="62">
        <f t="shared" si="92"/>
        <v>135.30000000000001</v>
      </c>
      <c r="R355" s="36">
        <f t="shared" si="101"/>
        <v>0</v>
      </c>
      <c r="S355" s="62">
        <f t="shared" si="93"/>
        <v>135.30000000000001</v>
      </c>
      <c r="T355" s="36">
        <f t="shared" si="101"/>
        <v>0</v>
      </c>
      <c r="U355" s="62">
        <f t="shared" si="94"/>
        <v>135.30000000000001</v>
      </c>
    </row>
    <row r="356" spans="1:21" ht="45" customHeight="1" x14ac:dyDescent="0.3">
      <c r="A356" s="35" t="s">
        <v>764</v>
      </c>
      <c r="B356" s="60">
        <v>544</v>
      </c>
      <c r="C356" s="61" t="s">
        <v>92</v>
      </c>
      <c r="D356" s="61" t="s">
        <v>63</v>
      </c>
      <c r="E356" s="61" t="s">
        <v>187</v>
      </c>
      <c r="F356" s="61" t="s">
        <v>66</v>
      </c>
      <c r="G356" s="36">
        <f t="shared" si="101"/>
        <v>130</v>
      </c>
      <c r="H356" s="36">
        <f t="shared" si="101"/>
        <v>0</v>
      </c>
      <c r="I356" s="62">
        <f t="shared" si="85"/>
        <v>130</v>
      </c>
      <c r="J356" s="36">
        <f t="shared" si="101"/>
        <v>0</v>
      </c>
      <c r="K356" s="62">
        <f t="shared" si="86"/>
        <v>130</v>
      </c>
      <c r="L356" s="36">
        <f t="shared" si="101"/>
        <v>0</v>
      </c>
      <c r="M356" s="62">
        <f t="shared" si="90"/>
        <v>130</v>
      </c>
      <c r="N356" s="36">
        <f t="shared" si="101"/>
        <v>5.3</v>
      </c>
      <c r="O356" s="62">
        <f t="shared" si="91"/>
        <v>135.30000000000001</v>
      </c>
      <c r="P356" s="36">
        <f t="shared" si="101"/>
        <v>0</v>
      </c>
      <c r="Q356" s="62">
        <f t="shared" si="92"/>
        <v>135.30000000000001</v>
      </c>
      <c r="R356" s="36">
        <f t="shared" si="101"/>
        <v>0</v>
      </c>
      <c r="S356" s="62">
        <f t="shared" si="93"/>
        <v>135.30000000000001</v>
      </c>
      <c r="T356" s="36">
        <f t="shared" si="101"/>
        <v>0</v>
      </c>
      <c r="U356" s="62">
        <f t="shared" si="94"/>
        <v>135.30000000000001</v>
      </c>
    </row>
    <row r="357" spans="1:21" ht="34.5" customHeight="1" x14ac:dyDescent="0.3">
      <c r="A357" s="35" t="s">
        <v>188</v>
      </c>
      <c r="B357" s="60">
        <v>544</v>
      </c>
      <c r="C357" s="61" t="s">
        <v>92</v>
      </c>
      <c r="D357" s="61" t="s">
        <v>63</v>
      </c>
      <c r="E357" s="61" t="s">
        <v>189</v>
      </c>
      <c r="F357" s="61" t="s">
        <v>66</v>
      </c>
      <c r="G357" s="36">
        <f t="shared" si="101"/>
        <v>130</v>
      </c>
      <c r="H357" s="36">
        <f t="shared" si="101"/>
        <v>0</v>
      </c>
      <c r="I357" s="62">
        <f t="shared" si="85"/>
        <v>130</v>
      </c>
      <c r="J357" s="36">
        <f t="shared" si="101"/>
        <v>0</v>
      </c>
      <c r="K357" s="62">
        <f t="shared" si="86"/>
        <v>130</v>
      </c>
      <c r="L357" s="36">
        <f t="shared" si="101"/>
        <v>0</v>
      </c>
      <c r="M357" s="62">
        <f t="shared" si="90"/>
        <v>130</v>
      </c>
      <c r="N357" s="36">
        <f t="shared" si="101"/>
        <v>5.3</v>
      </c>
      <c r="O357" s="62">
        <f t="shared" si="91"/>
        <v>135.30000000000001</v>
      </c>
      <c r="P357" s="36">
        <f t="shared" si="101"/>
        <v>0</v>
      </c>
      <c r="Q357" s="62">
        <f t="shared" si="92"/>
        <v>135.30000000000001</v>
      </c>
      <c r="R357" s="36">
        <f t="shared" si="101"/>
        <v>0</v>
      </c>
      <c r="S357" s="62">
        <f t="shared" si="93"/>
        <v>135.30000000000001</v>
      </c>
      <c r="T357" s="36">
        <f t="shared" si="101"/>
        <v>0</v>
      </c>
      <c r="U357" s="62">
        <f t="shared" si="94"/>
        <v>135.30000000000001</v>
      </c>
    </row>
    <row r="358" spans="1:21" ht="47.25" customHeight="1" x14ac:dyDescent="0.3">
      <c r="A358" s="35" t="s">
        <v>190</v>
      </c>
      <c r="B358" s="60">
        <v>544</v>
      </c>
      <c r="C358" s="61" t="s">
        <v>92</v>
      </c>
      <c r="D358" s="61" t="s">
        <v>63</v>
      </c>
      <c r="E358" s="61" t="s">
        <v>191</v>
      </c>
      <c r="F358" s="61" t="s">
        <v>66</v>
      </c>
      <c r="G358" s="36">
        <f t="shared" si="101"/>
        <v>130</v>
      </c>
      <c r="H358" s="36">
        <f t="shared" si="101"/>
        <v>0</v>
      </c>
      <c r="I358" s="62">
        <f t="shared" si="85"/>
        <v>130</v>
      </c>
      <c r="J358" s="36">
        <f t="shared" si="101"/>
        <v>0</v>
      </c>
      <c r="K358" s="62">
        <f t="shared" si="86"/>
        <v>130</v>
      </c>
      <c r="L358" s="36">
        <f t="shared" si="101"/>
        <v>0</v>
      </c>
      <c r="M358" s="62">
        <f t="shared" si="90"/>
        <v>130</v>
      </c>
      <c r="N358" s="36">
        <f t="shared" si="101"/>
        <v>5.3</v>
      </c>
      <c r="O358" s="62">
        <f t="shared" si="91"/>
        <v>135.30000000000001</v>
      </c>
      <c r="P358" s="36">
        <f t="shared" si="101"/>
        <v>0</v>
      </c>
      <c r="Q358" s="62">
        <f t="shared" si="92"/>
        <v>135.30000000000001</v>
      </c>
      <c r="R358" s="36">
        <f t="shared" si="101"/>
        <v>0</v>
      </c>
      <c r="S358" s="62">
        <f t="shared" si="93"/>
        <v>135.30000000000001</v>
      </c>
      <c r="T358" s="36">
        <f t="shared" si="101"/>
        <v>0</v>
      </c>
      <c r="U358" s="62">
        <f t="shared" si="94"/>
        <v>135.30000000000001</v>
      </c>
    </row>
    <row r="359" spans="1:21" ht="45" customHeight="1" x14ac:dyDescent="0.3">
      <c r="A359" s="35" t="s">
        <v>176</v>
      </c>
      <c r="B359" s="60">
        <v>544</v>
      </c>
      <c r="C359" s="61" t="s">
        <v>92</v>
      </c>
      <c r="D359" s="61" t="s">
        <v>63</v>
      </c>
      <c r="E359" s="61" t="s">
        <v>191</v>
      </c>
      <c r="F359" s="61">
        <v>600</v>
      </c>
      <c r="G359" s="36">
        <f t="shared" si="101"/>
        <v>130</v>
      </c>
      <c r="H359" s="36">
        <f t="shared" si="101"/>
        <v>0</v>
      </c>
      <c r="I359" s="62">
        <f t="shared" si="85"/>
        <v>130</v>
      </c>
      <c r="J359" s="36">
        <f t="shared" si="101"/>
        <v>0</v>
      </c>
      <c r="K359" s="62">
        <f t="shared" si="86"/>
        <v>130</v>
      </c>
      <c r="L359" s="36">
        <f t="shared" si="101"/>
        <v>0</v>
      </c>
      <c r="M359" s="62">
        <f t="shared" si="90"/>
        <v>130</v>
      </c>
      <c r="N359" s="36">
        <f t="shared" si="101"/>
        <v>5.3</v>
      </c>
      <c r="O359" s="62">
        <f t="shared" si="91"/>
        <v>135.30000000000001</v>
      </c>
      <c r="P359" s="36">
        <f t="shared" si="101"/>
        <v>0</v>
      </c>
      <c r="Q359" s="62">
        <f t="shared" si="92"/>
        <v>135.30000000000001</v>
      </c>
      <c r="R359" s="36">
        <f t="shared" si="101"/>
        <v>0</v>
      </c>
      <c r="S359" s="62">
        <f t="shared" si="93"/>
        <v>135.30000000000001</v>
      </c>
      <c r="T359" s="36">
        <f t="shared" si="101"/>
        <v>0</v>
      </c>
      <c r="U359" s="62">
        <f t="shared" si="94"/>
        <v>135.30000000000001</v>
      </c>
    </row>
    <row r="360" spans="1:21" ht="14.25" customHeight="1" x14ac:dyDescent="0.3">
      <c r="A360" s="35" t="s">
        <v>192</v>
      </c>
      <c r="B360" s="60">
        <v>544</v>
      </c>
      <c r="C360" s="61" t="s">
        <v>92</v>
      </c>
      <c r="D360" s="61" t="s">
        <v>63</v>
      </c>
      <c r="E360" s="61" t="s">
        <v>191</v>
      </c>
      <c r="F360" s="61">
        <v>610</v>
      </c>
      <c r="G360" s="36">
        <v>130</v>
      </c>
      <c r="H360" s="36"/>
      <c r="I360" s="62">
        <f t="shared" si="85"/>
        <v>130</v>
      </c>
      <c r="J360" s="36"/>
      <c r="K360" s="62">
        <f t="shared" si="86"/>
        <v>130</v>
      </c>
      <c r="L360" s="36"/>
      <c r="M360" s="62">
        <f t="shared" si="90"/>
        <v>130</v>
      </c>
      <c r="N360" s="36">
        <v>5.3</v>
      </c>
      <c r="O360" s="62">
        <f t="shared" si="91"/>
        <v>135.30000000000001</v>
      </c>
      <c r="P360" s="36">
        <v>0</v>
      </c>
      <c r="Q360" s="62">
        <f t="shared" si="92"/>
        <v>135.30000000000001</v>
      </c>
      <c r="R360" s="36"/>
      <c r="S360" s="62">
        <f t="shared" si="93"/>
        <v>135.30000000000001</v>
      </c>
      <c r="T360" s="36"/>
      <c r="U360" s="62">
        <f t="shared" si="94"/>
        <v>135.30000000000001</v>
      </c>
    </row>
    <row r="361" spans="1:21" ht="30" x14ac:dyDescent="0.3">
      <c r="A361" s="35" t="s">
        <v>204</v>
      </c>
      <c r="B361" s="60">
        <v>544</v>
      </c>
      <c r="C361" s="61" t="s">
        <v>92</v>
      </c>
      <c r="D361" s="61" t="s">
        <v>205</v>
      </c>
      <c r="E361" s="61" t="s">
        <v>559</v>
      </c>
      <c r="F361" s="61" t="s">
        <v>66</v>
      </c>
      <c r="G361" s="36">
        <f t="shared" ref="G361:T365" si="102">G362</f>
        <v>180</v>
      </c>
      <c r="H361" s="36">
        <f t="shared" si="102"/>
        <v>0</v>
      </c>
      <c r="I361" s="62">
        <f t="shared" si="85"/>
        <v>180</v>
      </c>
      <c r="J361" s="36">
        <f t="shared" si="102"/>
        <v>0</v>
      </c>
      <c r="K361" s="62">
        <f t="shared" si="86"/>
        <v>180</v>
      </c>
      <c r="L361" s="36">
        <f t="shared" si="102"/>
        <v>0</v>
      </c>
      <c r="M361" s="62">
        <f t="shared" si="90"/>
        <v>180</v>
      </c>
      <c r="N361" s="36">
        <f t="shared" si="102"/>
        <v>0</v>
      </c>
      <c r="O361" s="62">
        <f t="shared" si="91"/>
        <v>180</v>
      </c>
      <c r="P361" s="36">
        <f t="shared" si="102"/>
        <v>0</v>
      </c>
      <c r="Q361" s="62">
        <f t="shared" si="92"/>
        <v>180</v>
      </c>
      <c r="R361" s="36">
        <f t="shared" si="102"/>
        <v>0</v>
      </c>
      <c r="S361" s="62">
        <f t="shared" si="93"/>
        <v>180</v>
      </c>
      <c r="T361" s="36">
        <f t="shared" si="102"/>
        <v>0</v>
      </c>
      <c r="U361" s="62">
        <f t="shared" si="94"/>
        <v>180</v>
      </c>
    </row>
    <row r="362" spans="1:21" ht="62.25" customHeight="1" x14ac:dyDescent="0.3">
      <c r="A362" s="35" t="s">
        <v>737</v>
      </c>
      <c r="B362" s="60">
        <v>544</v>
      </c>
      <c r="C362" s="61" t="s">
        <v>92</v>
      </c>
      <c r="D362" s="61" t="s">
        <v>205</v>
      </c>
      <c r="E362" s="66" t="s">
        <v>559</v>
      </c>
      <c r="F362" s="61" t="s">
        <v>66</v>
      </c>
      <c r="G362" s="62">
        <f t="shared" si="102"/>
        <v>180</v>
      </c>
      <c r="H362" s="62">
        <f t="shared" si="102"/>
        <v>0</v>
      </c>
      <c r="I362" s="62">
        <f t="shared" si="85"/>
        <v>180</v>
      </c>
      <c r="J362" s="62">
        <f t="shared" si="102"/>
        <v>0</v>
      </c>
      <c r="K362" s="62">
        <f t="shared" si="86"/>
        <v>180</v>
      </c>
      <c r="L362" s="62">
        <f t="shared" si="102"/>
        <v>0</v>
      </c>
      <c r="M362" s="62">
        <f t="shared" si="90"/>
        <v>180</v>
      </c>
      <c r="N362" s="62">
        <f t="shared" si="102"/>
        <v>0</v>
      </c>
      <c r="O362" s="62">
        <f t="shared" si="91"/>
        <v>180</v>
      </c>
      <c r="P362" s="62">
        <f t="shared" si="102"/>
        <v>0</v>
      </c>
      <c r="Q362" s="62">
        <f t="shared" si="92"/>
        <v>180</v>
      </c>
      <c r="R362" s="62">
        <f t="shared" si="102"/>
        <v>0</v>
      </c>
      <c r="S362" s="62">
        <f t="shared" si="93"/>
        <v>180</v>
      </c>
      <c r="T362" s="62">
        <f t="shared" si="102"/>
        <v>0</v>
      </c>
      <c r="U362" s="62">
        <f t="shared" si="94"/>
        <v>180</v>
      </c>
    </row>
    <row r="363" spans="1:21" ht="79.5" customHeight="1" x14ac:dyDescent="0.3">
      <c r="A363" s="35" t="s">
        <v>735</v>
      </c>
      <c r="B363" s="60">
        <v>544</v>
      </c>
      <c r="C363" s="61" t="s">
        <v>92</v>
      </c>
      <c r="D363" s="61" t="s">
        <v>205</v>
      </c>
      <c r="E363" s="66" t="s">
        <v>560</v>
      </c>
      <c r="F363" s="61" t="s">
        <v>66</v>
      </c>
      <c r="G363" s="62">
        <f t="shared" si="102"/>
        <v>180</v>
      </c>
      <c r="H363" s="62">
        <f t="shared" si="102"/>
        <v>0</v>
      </c>
      <c r="I363" s="62">
        <f t="shared" si="85"/>
        <v>180</v>
      </c>
      <c r="J363" s="62">
        <f t="shared" si="102"/>
        <v>0</v>
      </c>
      <c r="K363" s="62">
        <f t="shared" si="86"/>
        <v>180</v>
      </c>
      <c r="L363" s="62">
        <f t="shared" si="102"/>
        <v>0</v>
      </c>
      <c r="M363" s="62">
        <f t="shared" si="90"/>
        <v>180</v>
      </c>
      <c r="N363" s="62">
        <f t="shared" si="102"/>
        <v>0</v>
      </c>
      <c r="O363" s="62">
        <f t="shared" si="91"/>
        <v>180</v>
      </c>
      <c r="P363" s="62">
        <f t="shared" si="102"/>
        <v>0</v>
      </c>
      <c r="Q363" s="62">
        <f t="shared" si="92"/>
        <v>180</v>
      </c>
      <c r="R363" s="62">
        <f t="shared" si="102"/>
        <v>0</v>
      </c>
      <c r="S363" s="62">
        <f t="shared" si="93"/>
        <v>180</v>
      </c>
      <c r="T363" s="62">
        <f t="shared" si="102"/>
        <v>0</v>
      </c>
      <c r="U363" s="62">
        <f t="shared" si="94"/>
        <v>180</v>
      </c>
    </row>
    <row r="364" spans="1:21" ht="74.25" customHeight="1" x14ac:dyDescent="0.3">
      <c r="A364" s="35" t="s">
        <v>561</v>
      </c>
      <c r="B364" s="60">
        <v>544</v>
      </c>
      <c r="C364" s="61" t="s">
        <v>92</v>
      </c>
      <c r="D364" s="61" t="s">
        <v>205</v>
      </c>
      <c r="E364" s="66" t="s">
        <v>562</v>
      </c>
      <c r="F364" s="61" t="s">
        <v>66</v>
      </c>
      <c r="G364" s="62">
        <f t="shared" si="102"/>
        <v>180</v>
      </c>
      <c r="H364" s="62">
        <f t="shared" si="102"/>
        <v>0</v>
      </c>
      <c r="I364" s="62">
        <f t="shared" si="85"/>
        <v>180</v>
      </c>
      <c r="J364" s="62">
        <f t="shared" si="102"/>
        <v>0</v>
      </c>
      <c r="K364" s="62">
        <f t="shared" si="86"/>
        <v>180</v>
      </c>
      <c r="L364" s="62">
        <f t="shared" si="102"/>
        <v>0</v>
      </c>
      <c r="M364" s="62">
        <f t="shared" si="90"/>
        <v>180</v>
      </c>
      <c r="N364" s="62">
        <f t="shared" si="102"/>
        <v>0</v>
      </c>
      <c r="O364" s="62">
        <f t="shared" si="91"/>
        <v>180</v>
      </c>
      <c r="P364" s="62">
        <f t="shared" si="102"/>
        <v>0</v>
      </c>
      <c r="Q364" s="62">
        <f t="shared" si="92"/>
        <v>180</v>
      </c>
      <c r="R364" s="62">
        <f t="shared" si="102"/>
        <v>0</v>
      </c>
      <c r="S364" s="62">
        <f t="shared" si="93"/>
        <v>180</v>
      </c>
      <c r="T364" s="62">
        <f t="shared" si="102"/>
        <v>0</v>
      </c>
      <c r="U364" s="62">
        <f t="shared" si="94"/>
        <v>180</v>
      </c>
    </row>
    <row r="365" spans="1:21" ht="45" x14ac:dyDescent="0.3">
      <c r="A365" s="35" t="s">
        <v>176</v>
      </c>
      <c r="B365" s="60">
        <v>544</v>
      </c>
      <c r="C365" s="61" t="s">
        <v>92</v>
      </c>
      <c r="D365" s="61" t="s">
        <v>205</v>
      </c>
      <c r="E365" s="66" t="s">
        <v>562</v>
      </c>
      <c r="F365" s="61" t="s">
        <v>505</v>
      </c>
      <c r="G365" s="62">
        <f t="shared" si="102"/>
        <v>180</v>
      </c>
      <c r="H365" s="62">
        <f t="shared" si="102"/>
        <v>0</v>
      </c>
      <c r="I365" s="62">
        <f t="shared" si="85"/>
        <v>180</v>
      </c>
      <c r="J365" s="62">
        <f t="shared" si="102"/>
        <v>0</v>
      </c>
      <c r="K365" s="62">
        <f t="shared" si="86"/>
        <v>180</v>
      </c>
      <c r="L365" s="62">
        <f t="shared" si="102"/>
        <v>0</v>
      </c>
      <c r="M365" s="62">
        <f t="shared" si="90"/>
        <v>180</v>
      </c>
      <c r="N365" s="62">
        <f t="shared" si="102"/>
        <v>0</v>
      </c>
      <c r="O365" s="62">
        <f t="shared" si="91"/>
        <v>180</v>
      </c>
      <c r="P365" s="62">
        <f t="shared" si="102"/>
        <v>0</v>
      </c>
      <c r="Q365" s="62">
        <f t="shared" si="92"/>
        <v>180</v>
      </c>
      <c r="R365" s="62">
        <f t="shared" si="102"/>
        <v>0</v>
      </c>
      <c r="S365" s="62">
        <f t="shared" si="93"/>
        <v>180</v>
      </c>
      <c r="T365" s="62">
        <f t="shared" si="102"/>
        <v>0</v>
      </c>
      <c r="U365" s="62">
        <f t="shared" si="94"/>
        <v>180</v>
      </c>
    </row>
    <row r="366" spans="1:21" ht="15.75" customHeight="1" x14ac:dyDescent="0.3">
      <c r="A366" s="35" t="s">
        <v>184</v>
      </c>
      <c r="B366" s="60">
        <v>544</v>
      </c>
      <c r="C366" s="61" t="s">
        <v>92</v>
      </c>
      <c r="D366" s="61" t="s">
        <v>205</v>
      </c>
      <c r="E366" s="66" t="s">
        <v>562</v>
      </c>
      <c r="F366" s="61" t="s">
        <v>506</v>
      </c>
      <c r="G366" s="62">
        <v>180</v>
      </c>
      <c r="H366" s="62"/>
      <c r="I366" s="62">
        <f t="shared" si="85"/>
        <v>180</v>
      </c>
      <c r="J366" s="62"/>
      <c r="K366" s="62">
        <f t="shared" si="86"/>
        <v>180</v>
      </c>
      <c r="L366" s="62"/>
      <c r="M366" s="62">
        <f t="shared" si="90"/>
        <v>180</v>
      </c>
      <c r="N366" s="62"/>
      <c r="O366" s="62">
        <f t="shared" si="91"/>
        <v>180</v>
      </c>
      <c r="P366" s="62"/>
      <c r="Q366" s="62">
        <f t="shared" si="92"/>
        <v>180</v>
      </c>
      <c r="R366" s="62"/>
      <c r="S366" s="62">
        <f t="shared" si="93"/>
        <v>180</v>
      </c>
      <c r="T366" s="62"/>
      <c r="U366" s="62">
        <f t="shared" si="94"/>
        <v>180</v>
      </c>
    </row>
    <row r="367" spans="1:21" ht="16.5" customHeight="1" x14ac:dyDescent="0.3">
      <c r="A367" s="33" t="s">
        <v>218</v>
      </c>
      <c r="B367" s="57">
        <v>544</v>
      </c>
      <c r="C367" s="59" t="s">
        <v>219</v>
      </c>
      <c r="D367" s="59" t="s">
        <v>64</v>
      </c>
      <c r="E367" s="59" t="s">
        <v>65</v>
      </c>
      <c r="F367" s="59" t="s">
        <v>66</v>
      </c>
      <c r="G367" s="31">
        <f t="shared" ref="G367:T373" si="103">G368</f>
        <v>1577.2</v>
      </c>
      <c r="H367" s="31">
        <f t="shared" si="103"/>
        <v>0</v>
      </c>
      <c r="I367" s="62">
        <f t="shared" si="85"/>
        <v>1577.2</v>
      </c>
      <c r="J367" s="31">
        <f t="shared" si="103"/>
        <v>0</v>
      </c>
      <c r="K367" s="62">
        <f t="shared" si="86"/>
        <v>1577.2</v>
      </c>
      <c r="L367" s="31">
        <f t="shared" si="103"/>
        <v>0</v>
      </c>
      <c r="M367" s="62">
        <f t="shared" si="90"/>
        <v>1577.2</v>
      </c>
      <c r="N367" s="31">
        <f t="shared" si="103"/>
        <v>0</v>
      </c>
      <c r="O367" s="58">
        <f t="shared" si="91"/>
        <v>1577.2</v>
      </c>
      <c r="P367" s="31">
        <f t="shared" si="103"/>
        <v>2086</v>
      </c>
      <c r="Q367" s="58">
        <f t="shared" si="92"/>
        <v>3663.2</v>
      </c>
      <c r="R367" s="31">
        <f t="shared" si="103"/>
        <v>0</v>
      </c>
      <c r="S367" s="58">
        <f t="shared" si="93"/>
        <v>3663.2</v>
      </c>
      <c r="T367" s="31">
        <f t="shared" si="103"/>
        <v>0</v>
      </c>
      <c r="U367" s="58">
        <f t="shared" si="94"/>
        <v>3663.2</v>
      </c>
    </row>
    <row r="368" spans="1:21" x14ac:dyDescent="0.3">
      <c r="A368" s="35" t="s">
        <v>221</v>
      </c>
      <c r="B368" s="60">
        <v>544</v>
      </c>
      <c r="C368" s="61" t="s">
        <v>219</v>
      </c>
      <c r="D368" s="61" t="s">
        <v>68</v>
      </c>
      <c r="E368" s="61" t="s">
        <v>65</v>
      </c>
      <c r="F368" s="61" t="s">
        <v>66</v>
      </c>
      <c r="G368" s="36">
        <f t="shared" si="103"/>
        <v>1577.2</v>
      </c>
      <c r="H368" s="36">
        <f t="shared" si="103"/>
        <v>0</v>
      </c>
      <c r="I368" s="62">
        <f t="shared" si="85"/>
        <v>1577.2</v>
      </c>
      <c r="J368" s="36">
        <f t="shared" si="103"/>
        <v>0</v>
      </c>
      <c r="K368" s="62">
        <f t="shared" si="86"/>
        <v>1577.2</v>
      </c>
      <c r="L368" s="36">
        <f t="shared" si="103"/>
        <v>0</v>
      </c>
      <c r="M368" s="62">
        <f t="shared" si="90"/>
        <v>1577.2</v>
      </c>
      <c r="N368" s="36">
        <f t="shared" si="103"/>
        <v>0</v>
      </c>
      <c r="O368" s="62">
        <f t="shared" si="91"/>
        <v>1577.2</v>
      </c>
      <c r="P368" s="36">
        <f t="shared" si="103"/>
        <v>2086</v>
      </c>
      <c r="Q368" s="62">
        <f t="shared" si="92"/>
        <v>3663.2</v>
      </c>
      <c r="R368" s="36">
        <f t="shared" si="103"/>
        <v>0</v>
      </c>
      <c r="S368" s="62">
        <f t="shared" si="93"/>
        <v>3663.2</v>
      </c>
      <c r="T368" s="36">
        <f t="shared" si="103"/>
        <v>0</v>
      </c>
      <c r="U368" s="62">
        <f t="shared" si="94"/>
        <v>3663.2</v>
      </c>
    </row>
    <row r="369" spans="1:21" ht="43.15" customHeight="1" x14ac:dyDescent="0.3">
      <c r="A369" s="35" t="s">
        <v>688</v>
      </c>
      <c r="B369" s="60">
        <v>544</v>
      </c>
      <c r="C369" s="61" t="s">
        <v>219</v>
      </c>
      <c r="D369" s="61" t="s">
        <v>68</v>
      </c>
      <c r="E369" s="61" t="s">
        <v>222</v>
      </c>
      <c r="F369" s="61" t="s">
        <v>66</v>
      </c>
      <c r="G369" s="36">
        <f t="shared" si="103"/>
        <v>1577.2</v>
      </c>
      <c r="H369" s="36">
        <f t="shared" si="103"/>
        <v>0</v>
      </c>
      <c r="I369" s="62">
        <f t="shared" ref="I369:I435" si="104">G369+H369</f>
        <v>1577.2</v>
      </c>
      <c r="J369" s="36">
        <f t="shared" si="103"/>
        <v>0</v>
      </c>
      <c r="K369" s="62">
        <f t="shared" ref="K369:K435" si="105">I369+J369</f>
        <v>1577.2</v>
      </c>
      <c r="L369" s="36">
        <f t="shared" si="103"/>
        <v>0</v>
      </c>
      <c r="M369" s="62">
        <f t="shared" si="90"/>
        <v>1577.2</v>
      </c>
      <c r="N369" s="36">
        <f t="shared" si="103"/>
        <v>0</v>
      </c>
      <c r="O369" s="62">
        <f t="shared" si="91"/>
        <v>1577.2</v>
      </c>
      <c r="P369" s="36">
        <f t="shared" si="103"/>
        <v>2086</v>
      </c>
      <c r="Q369" s="62">
        <f t="shared" si="92"/>
        <v>3663.2</v>
      </c>
      <c r="R369" s="36">
        <f t="shared" si="103"/>
        <v>0</v>
      </c>
      <c r="S369" s="62">
        <f t="shared" si="93"/>
        <v>3663.2</v>
      </c>
      <c r="T369" s="36">
        <f t="shared" si="103"/>
        <v>0</v>
      </c>
      <c r="U369" s="62">
        <f t="shared" si="94"/>
        <v>3663.2</v>
      </c>
    </row>
    <row r="370" spans="1:21" ht="42" customHeight="1" x14ac:dyDescent="0.3">
      <c r="A370" s="35" t="s">
        <v>840</v>
      </c>
      <c r="B370" s="60">
        <v>544</v>
      </c>
      <c r="C370" s="61" t="s">
        <v>219</v>
      </c>
      <c r="D370" s="61" t="s">
        <v>68</v>
      </c>
      <c r="E370" s="61" t="s">
        <v>342</v>
      </c>
      <c r="F370" s="61" t="s">
        <v>66</v>
      </c>
      <c r="G370" s="36">
        <f t="shared" si="103"/>
        <v>1577.2</v>
      </c>
      <c r="H370" s="36">
        <f t="shared" si="103"/>
        <v>0</v>
      </c>
      <c r="I370" s="62">
        <f t="shared" si="104"/>
        <v>1577.2</v>
      </c>
      <c r="J370" s="36">
        <f t="shared" si="103"/>
        <v>0</v>
      </c>
      <c r="K370" s="62">
        <f t="shared" si="105"/>
        <v>1577.2</v>
      </c>
      <c r="L370" s="36">
        <f t="shared" si="103"/>
        <v>0</v>
      </c>
      <c r="M370" s="62">
        <f t="shared" si="90"/>
        <v>1577.2</v>
      </c>
      <c r="N370" s="36">
        <f t="shared" si="103"/>
        <v>0</v>
      </c>
      <c r="O370" s="62">
        <f t="shared" si="91"/>
        <v>1577.2</v>
      </c>
      <c r="P370" s="36">
        <f t="shared" si="103"/>
        <v>2086</v>
      </c>
      <c r="Q370" s="62">
        <f t="shared" si="92"/>
        <v>3663.2</v>
      </c>
      <c r="R370" s="36">
        <f t="shared" si="103"/>
        <v>0</v>
      </c>
      <c r="S370" s="62">
        <f t="shared" si="93"/>
        <v>3663.2</v>
      </c>
      <c r="T370" s="36">
        <f t="shared" si="103"/>
        <v>0</v>
      </c>
      <c r="U370" s="62">
        <f t="shared" si="94"/>
        <v>3663.2</v>
      </c>
    </row>
    <row r="371" spans="1:21" ht="60" customHeight="1" x14ac:dyDescent="0.3">
      <c r="A371" s="35" t="s">
        <v>426</v>
      </c>
      <c r="B371" s="60">
        <v>544</v>
      </c>
      <c r="C371" s="61" t="s">
        <v>219</v>
      </c>
      <c r="D371" s="61" t="s">
        <v>68</v>
      </c>
      <c r="E371" s="61" t="s">
        <v>344</v>
      </c>
      <c r="F371" s="61" t="s">
        <v>66</v>
      </c>
      <c r="G371" s="36">
        <f t="shared" si="103"/>
        <v>1577.2</v>
      </c>
      <c r="H371" s="36">
        <f t="shared" si="103"/>
        <v>0</v>
      </c>
      <c r="I371" s="62">
        <f t="shared" si="104"/>
        <v>1577.2</v>
      </c>
      <c r="J371" s="36">
        <f t="shared" si="103"/>
        <v>0</v>
      </c>
      <c r="K371" s="62">
        <f t="shared" si="105"/>
        <v>1577.2</v>
      </c>
      <c r="L371" s="36">
        <f t="shared" si="103"/>
        <v>0</v>
      </c>
      <c r="M371" s="62">
        <f t="shared" si="90"/>
        <v>1577.2</v>
      </c>
      <c r="N371" s="36">
        <f t="shared" si="103"/>
        <v>0</v>
      </c>
      <c r="O371" s="62">
        <f t="shared" si="91"/>
        <v>1577.2</v>
      </c>
      <c r="P371" s="36">
        <f t="shared" si="103"/>
        <v>2086</v>
      </c>
      <c r="Q371" s="62">
        <f t="shared" si="92"/>
        <v>3663.2</v>
      </c>
      <c r="R371" s="36">
        <f t="shared" si="103"/>
        <v>0</v>
      </c>
      <c r="S371" s="62">
        <f t="shared" si="93"/>
        <v>3663.2</v>
      </c>
      <c r="T371" s="36">
        <f t="shared" si="103"/>
        <v>0</v>
      </c>
      <c r="U371" s="62">
        <f t="shared" si="94"/>
        <v>3663.2</v>
      </c>
    </row>
    <row r="372" spans="1:21" ht="45" x14ac:dyDescent="0.3">
      <c r="A372" s="35" t="s">
        <v>226</v>
      </c>
      <c r="B372" s="60">
        <v>544</v>
      </c>
      <c r="C372" s="61" t="s">
        <v>219</v>
      </c>
      <c r="D372" s="61" t="s">
        <v>68</v>
      </c>
      <c r="E372" s="61" t="s">
        <v>805</v>
      </c>
      <c r="F372" s="61" t="s">
        <v>66</v>
      </c>
      <c r="G372" s="36">
        <f t="shared" si="103"/>
        <v>1577.2</v>
      </c>
      <c r="H372" s="36">
        <f t="shared" si="103"/>
        <v>0</v>
      </c>
      <c r="I372" s="62">
        <f t="shared" si="104"/>
        <v>1577.2</v>
      </c>
      <c r="J372" s="36">
        <f t="shared" si="103"/>
        <v>0</v>
      </c>
      <c r="K372" s="62">
        <f t="shared" si="105"/>
        <v>1577.2</v>
      </c>
      <c r="L372" s="36">
        <f t="shared" si="103"/>
        <v>0</v>
      </c>
      <c r="M372" s="62">
        <f t="shared" si="90"/>
        <v>1577.2</v>
      </c>
      <c r="N372" s="36">
        <f t="shared" si="103"/>
        <v>0</v>
      </c>
      <c r="O372" s="62">
        <f t="shared" si="91"/>
        <v>1577.2</v>
      </c>
      <c r="P372" s="36">
        <f t="shared" si="103"/>
        <v>2086</v>
      </c>
      <c r="Q372" s="62">
        <f t="shared" si="92"/>
        <v>3663.2</v>
      </c>
      <c r="R372" s="36">
        <f t="shared" si="103"/>
        <v>0</v>
      </c>
      <c r="S372" s="62">
        <f t="shared" si="93"/>
        <v>3663.2</v>
      </c>
      <c r="T372" s="36">
        <f t="shared" si="103"/>
        <v>0</v>
      </c>
      <c r="U372" s="62">
        <f t="shared" si="94"/>
        <v>3663.2</v>
      </c>
    </row>
    <row r="373" spans="1:21" ht="45" customHeight="1" x14ac:dyDescent="0.3">
      <c r="A373" s="35" t="s">
        <v>176</v>
      </c>
      <c r="B373" s="60">
        <v>544</v>
      </c>
      <c r="C373" s="61" t="s">
        <v>219</v>
      </c>
      <c r="D373" s="61" t="s">
        <v>68</v>
      </c>
      <c r="E373" s="61" t="s">
        <v>805</v>
      </c>
      <c r="F373" s="61">
        <v>600</v>
      </c>
      <c r="G373" s="36">
        <f t="shared" si="103"/>
        <v>1577.2</v>
      </c>
      <c r="H373" s="36">
        <f t="shared" si="103"/>
        <v>0</v>
      </c>
      <c r="I373" s="62">
        <f t="shared" si="104"/>
        <v>1577.2</v>
      </c>
      <c r="J373" s="36">
        <f t="shared" si="103"/>
        <v>0</v>
      </c>
      <c r="K373" s="62">
        <f t="shared" si="105"/>
        <v>1577.2</v>
      </c>
      <c r="L373" s="36">
        <f t="shared" si="103"/>
        <v>0</v>
      </c>
      <c r="M373" s="62">
        <f t="shared" si="90"/>
        <v>1577.2</v>
      </c>
      <c r="N373" s="36">
        <f t="shared" si="103"/>
        <v>0</v>
      </c>
      <c r="O373" s="62">
        <f t="shared" si="91"/>
        <v>1577.2</v>
      </c>
      <c r="P373" s="36">
        <f t="shared" si="103"/>
        <v>2086</v>
      </c>
      <c r="Q373" s="62">
        <f t="shared" si="92"/>
        <v>3663.2</v>
      </c>
      <c r="R373" s="36">
        <f t="shared" si="103"/>
        <v>0</v>
      </c>
      <c r="S373" s="62">
        <f t="shared" si="93"/>
        <v>3663.2</v>
      </c>
      <c r="T373" s="36">
        <f t="shared" si="103"/>
        <v>0</v>
      </c>
      <c r="U373" s="62">
        <f t="shared" si="94"/>
        <v>3663.2</v>
      </c>
    </row>
    <row r="374" spans="1:21" ht="16.5" customHeight="1" x14ac:dyDescent="0.3">
      <c r="A374" s="35" t="s">
        <v>184</v>
      </c>
      <c r="B374" s="60">
        <v>544</v>
      </c>
      <c r="C374" s="61" t="s">
        <v>219</v>
      </c>
      <c r="D374" s="61" t="s">
        <v>68</v>
      </c>
      <c r="E374" s="61" t="s">
        <v>805</v>
      </c>
      <c r="F374" s="61">
        <v>610</v>
      </c>
      <c r="G374" s="36">
        <v>1577.2</v>
      </c>
      <c r="H374" s="31"/>
      <c r="I374" s="62">
        <f t="shared" si="104"/>
        <v>1577.2</v>
      </c>
      <c r="J374" s="31"/>
      <c r="K374" s="62">
        <f t="shared" si="105"/>
        <v>1577.2</v>
      </c>
      <c r="L374" s="31"/>
      <c r="M374" s="62">
        <f t="shared" si="90"/>
        <v>1577.2</v>
      </c>
      <c r="N374" s="31"/>
      <c r="O374" s="62">
        <f t="shared" si="91"/>
        <v>1577.2</v>
      </c>
      <c r="P374" s="36">
        <v>2086</v>
      </c>
      <c r="Q374" s="62">
        <f t="shared" si="92"/>
        <v>3663.2</v>
      </c>
      <c r="R374" s="36"/>
      <c r="S374" s="62">
        <f t="shared" si="93"/>
        <v>3663.2</v>
      </c>
      <c r="T374" s="36"/>
      <c r="U374" s="62">
        <f t="shared" si="94"/>
        <v>3663.2</v>
      </c>
    </row>
    <row r="375" spans="1:21" x14ac:dyDescent="0.3">
      <c r="A375" s="33" t="s">
        <v>233</v>
      </c>
      <c r="B375" s="57">
        <v>544</v>
      </c>
      <c r="C375" s="59" t="s">
        <v>110</v>
      </c>
      <c r="D375" s="59" t="s">
        <v>64</v>
      </c>
      <c r="E375" s="59" t="s">
        <v>65</v>
      </c>
      <c r="F375" s="59" t="s">
        <v>66</v>
      </c>
      <c r="G375" s="31">
        <f>G376+G401+G443+G466</f>
        <v>1010908.5</v>
      </c>
      <c r="H375" s="31">
        <f>H376+H401+H443+H466</f>
        <v>15857.399999999998</v>
      </c>
      <c r="I375" s="58">
        <f t="shared" si="104"/>
        <v>1026765.9</v>
      </c>
      <c r="J375" s="31">
        <f>J376+J401+J443+J466</f>
        <v>-6982.6</v>
      </c>
      <c r="K375" s="58">
        <f t="shared" si="105"/>
        <v>1019783.3</v>
      </c>
      <c r="L375" s="31">
        <f>L376+L401+L443+L466</f>
        <v>16515.300000000003</v>
      </c>
      <c r="M375" s="58">
        <f t="shared" ref="M375:M441" si="106">K375+L375</f>
        <v>1036298.6000000001</v>
      </c>
      <c r="N375" s="31">
        <f>N376+N401+N443+N466</f>
        <v>18332.2</v>
      </c>
      <c r="O375" s="58">
        <f t="shared" ref="O375:O441" si="107">M375+N375</f>
        <v>1054630.8</v>
      </c>
      <c r="P375" s="31">
        <f>P376+P401+P443+P466</f>
        <v>22809.899999999998</v>
      </c>
      <c r="Q375" s="58">
        <f t="shared" ref="Q375:Q441" si="108">O375+P375</f>
        <v>1077440.7</v>
      </c>
      <c r="R375" s="31">
        <f>R376+R401+R443+R466</f>
        <v>45400.100000000006</v>
      </c>
      <c r="S375" s="58">
        <f t="shared" ref="S375:S441" si="109">Q375+R375</f>
        <v>1122840.8</v>
      </c>
      <c r="T375" s="31">
        <f>T376+T401+T443+T466</f>
        <v>59922</v>
      </c>
      <c r="U375" s="58">
        <f t="shared" ref="U375:U441" si="110">S375+T375</f>
        <v>1182762.8</v>
      </c>
    </row>
    <row r="376" spans="1:21" x14ac:dyDescent="0.3">
      <c r="A376" s="35" t="s">
        <v>234</v>
      </c>
      <c r="B376" s="60">
        <v>544</v>
      </c>
      <c r="C376" s="61" t="s">
        <v>110</v>
      </c>
      <c r="D376" s="61" t="s">
        <v>63</v>
      </c>
      <c r="E376" s="61" t="s">
        <v>65</v>
      </c>
      <c r="F376" s="61" t="s">
        <v>66</v>
      </c>
      <c r="G376" s="36">
        <f>G377</f>
        <v>333142.00000000006</v>
      </c>
      <c r="H376" s="36">
        <f>H377</f>
        <v>7319.7999999999993</v>
      </c>
      <c r="I376" s="62">
        <f t="shared" si="104"/>
        <v>340461.80000000005</v>
      </c>
      <c r="J376" s="36">
        <f>J377</f>
        <v>0</v>
      </c>
      <c r="K376" s="62">
        <f t="shared" si="105"/>
        <v>340461.80000000005</v>
      </c>
      <c r="L376" s="36">
        <f>L377</f>
        <v>9063.8000000000011</v>
      </c>
      <c r="M376" s="62">
        <f t="shared" si="106"/>
        <v>349525.60000000003</v>
      </c>
      <c r="N376" s="36">
        <f>N377</f>
        <v>9856.2000000000007</v>
      </c>
      <c r="O376" s="62">
        <f t="shared" si="107"/>
        <v>359381.80000000005</v>
      </c>
      <c r="P376" s="36">
        <f>P377</f>
        <v>16352.800000000001</v>
      </c>
      <c r="Q376" s="62">
        <f t="shared" si="108"/>
        <v>375734.60000000003</v>
      </c>
      <c r="R376" s="36">
        <f>R377</f>
        <v>30351.9</v>
      </c>
      <c r="S376" s="62">
        <f t="shared" si="109"/>
        <v>406086.50000000006</v>
      </c>
      <c r="T376" s="36">
        <f>T377</f>
        <v>18540</v>
      </c>
      <c r="U376" s="62">
        <f t="shared" si="110"/>
        <v>424626.50000000006</v>
      </c>
    </row>
    <row r="377" spans="1:21" ht="45" customHeight="1" x14ac:dyDescent="0.3">
      <c r="A377" s="35" t="s">
        <v>689</v>
      </c>
      <c r="B377" s="60">
        <v>544</v>
      </c>
      <c r="C377" s="61" t="s">
        <v>110</v>
      </c>
      <c r="D377" s="61" t="s">
        <v>63</v>
      </c>
      <c r="E377" s="61" t="s">
        <v>222</v>
      </c>
      <c r="F377" s="61" t="s">
        <v>66</v>
      </c>
      <c r="G377" s="36">
        <f>G378+G386+G391+G396</f>
        <v>333142.00000000006</v>
      </c>
      <c r="H377" s="36">
        <f>H378+H386+H391+H396</f>
        <v>7319.7999999999993</v>
      </c>
      <c r="I377" s="62">
        <f t="shared" si="104"/>
        <v>340461.80000000005</v>
      </c>
      <c r="J377" s="36">
        <f>J378+J386+J391+J396</f>
        <v>0</v>
      </c>
      <c r="K377" s="62">
        <f t="shared" si="105"/>
        <v>340461.80000000005</v>
      </c>
      <c r="L377" s="36">
        <f>L378+L386+L391+L396</f>
        <v>9063.8000000000011</v>
      </c>
      <c r="M377" s="62">
        <f t="shared" si="106"/>
        <v>349525.60000000003</v>
      </c>
      <c r="N377" s="36">
        <f>N378+N386+N391+N396</f>
        <v>9856.2000000000007</v>
      </c>
      <c r="O377" s="62">
        <f t="shared" si="107"/>
        <v>359381.80000000005</v>
      </c>
      <c r="P377" s="36">
        <f>P378+P386+P391+P396</f>
        <v>16352.800000000001</v>
      </c>
      <c r="Q377" s="62">
        <f t="shared" si="108"/>
        <v>375734.60000000003</v>
      </c>
      <c r="R377" s="36">
        <f>R378+R386+R391+R396</f>
        <v>30351.9</v>
      </c>
      <c r="S377" s="62">
        <f t="shared" si="109"/>
        <v>406086.50000000006</v>
      </c>
      <c r="T377" s="36">
        <f>T378+T386+T391+T396</f>
        <v>18540</v>
      </c>
      <c r="U377" s="62">
        <f t="shared" si="110"/>
        <v>424626.50000000006</v>
      </c>
    </row>
    <row r="378" spans="1:21" ht="32.25" customHeight="1" x14ac:dyDescent="0.3">
      <c r="A378" s="35" t="s">
        <v>427</v>
      </c>
      <c r="B378" s="60">
        <v>544</v>
      </c>
      <c r="C378" s="61" t="s">
        <v>110</v>
      </c>
      <c r="D378" s="61" t="s">
        <v>63</v>
      </c>
      <c r="E378" s="61" t="s">
        <v>236</v>
      </c>
      <c r="F378" s="61" t="s">
        <v>66</v>
      </c>
      <c r="G378" s="36">
        <f>G379</f>
        <v>290121.7</v>
      </c>
      <c r="H378" s="36">
        <f>H379</f>
        <v>1958.3999999999999</v>
      </c>
      <c r="I378" s="62">
        <f t="shared" si="104"/>
        <v>292080.10000000003</v>
      </c>
      <c r="J378" s="36">
        <f>J379</f>
        <v>0</v>
      </c>
      <c r="K378" s="62">
        <f t="shared" si="105"/>
        <v>292080.10000000003</v>
      </c>
      <c r="L378" s="36">
        <f>L379</f>
        <v>363.6</v>
      </c>
      <c r="M378" s="62">
        <f t="shared" si="106"/>
        <v>292443.7</v>
      </c>
      <c r="N378" s="36">
        <f>N379</f>
        <v>697.8</v>
      </c>
      <c r="O378" s="62">
        <f t="shared" si="107"/>
        <v>293141.5</v>
      </c>
      <c r="P378" s="36">
        <f>P379</f>
        <v>1770.2</v>
      </c>
      <c r="Q378" s="62">
        <f t="shared" si="108"/>
        <v>294911.7</v>
      </c>
      <c r="R378" s="36">
        <f>R379</f>
        <v>7624.7</v>
      </c>
      <c r="S378" s="62">
        <f t="shared" si="109"/>
        <v>302536.40000000002</v>
      </c>
      <c r="T378" s="36">
        <f>T379</f>
        <v>18540</v>
      </c>
      <c r="U378" s="62">
        <f t="shared" si="110"/>
        <v>321076.40000000002</v>
      </c>
    </row>
    <row r="379" spans="1:21" ht="75.75" customHeight="1" x14ac:dyDescent="0.3">
      <c r="A379" s="35" t="s">
        <v>237</v>
      </c>
      <c r="B379" s="60">
        <v>544</v>
      </c>
      <c r="C379" s="61" t="s">
        <v>110</v>
      </c>
      <c r="D379" s="61" t="s">
        <v>63</v>
      </c>
      <c r="E379" s="61" t="s">
        <v>238</v>
      </c>
      <c r="F379" s="61" t="s">
        <v>66</v>
      </c>
      <c r="G379" s="36">
        <f>G380+G383</f>
        <v>290121.7</v>
      </c>
      <c r="H379" s="36">
        <f>H380+H383</f>
        <v>1958.3999999999999</v>
      </c>
      <c r="I379" s="62">
        <f t="shared" si="104"/>
        <v>292080.10000000003</v>
      </c>
      <c r="J379" s="36">
        <f>J380+J383</f>
        <v>0</v>
      </c>
      <c r="K379" s="62">
        <f t="shared" si="105"/>
        <v>292080.10000000003</v>
      </c>
      <c r="L379" s="36">
        <f>L380+L383</f>
        <v>363.6</v>
      </c>
      <c r="M379" s="62">
        <f t="shared" si="106"/>
        <v>292443.7</v>
      </c>
      <c r="N379" s="36">
        <f>N380+N383</f>
        <v>697.8</v>
      </c>
      <c r="O379" s="62">
        <f t="shared" si="107"/>
        <v>293141.5</v>
      </c>
      <c r="P379" s="36">
        <f>P380+P383</f>
        <v>1770.2</v>
      </c>
      <c r="Q379" s="62">
        <f t="shared" si="108"/>
        <v>294911.7</v>
      </c>
      <c r="R379" s="36">
        <f>R380+R383</f>
        <v>7624.7</v>
      </c>
      <c r="S379" s="62">
        <f t="shared" si="109"/>
        <v>302536.40000000002</v>
      </c>
      <c r="T379" s="36">
        <f>T380+T383</f>
        <v>18540</v>
      </c>
      <c r="U379" s="62">
        <f t="shared" si="110"/>
        <v>321076.40000000002</v>
      </c>
    </row>
    <row r="380" spans="1:21" ht="45" x14ac:dyDescent="0.3">
      <c r="A380" s="35" t="s">
        <v>428</v>
      </c>
      <c r="B380" s="60">
        <v>544</v>
      </c>
      <c r="C380" s="61" t="s">
        <v>110</v>
      </c>
      <c r="D380" s="61" t="s">
        <v>63</v>
      </c>
      <c r="E380" s="61" t="s">
        <v>240</v>
      </c>
      <c r="F380" s="61" t="s">
        <v>66</v>
      </c>
      <c r="G380" s="36">
        <f t="shared" ref="G380:T381" si="111">G381</f>
        <v>186430</v>
      </c>
      <c r="H380" s="36">
        <f t="shared" si="111"/>
        <v>0</v>
      </c>
      <c r="I380" s="62">
        <f t="shared" si="104"/>
        <v>186430</v>
      </c>
      <c r="J380" s="36">
        <f t="shared" si="111"/>
        <v>0</v>
      </c>
      <c r="K380" s="62">
        <f t="shared" si="105"/>
        <v>186430</v>
      </c>
      <c r="L380" s="36">
        <f t="shared" si="111"/>
        <v>0</v>
      </c>
      <c r="M380" s="62">
        <f t="shared" si="106"/>
        <v>186430</v>
      </c>
      <c r="N380" s="36">
        <f t="shared" si="111"/>
        <v>0</v>
      </c>
      <c r="O380" s="62">
        <f t="shared" si="107"/>
        <v>186430</v>
      </c>
      <c r="P380" s="36">
        <f t="shared" si="111"/>
        <v>0</v>
      </c>
      <c r="Q380" s="62">
        <f t="shared" si="108"/>
        <v>186430</v>
      </c>
      <c r="R380" s="36">
        <f t="shared" si="111"/>
        <v>0</v>
      </c>
      <c r="S380" s="62">
        <f t="shared" si="109"/>
        <v>186430</v>
      </c>
      <c r="T380" s="36">
        <f t="shared" si="111"/>
        <v>18540</v>
      </c>
      <c r="U380" s="62">
        <f t="shared" si="110"/>
        <v>204970</v>
      </c>
    </row>
    <row r="381" spans="1:21" ht="49.5" customHeight="1" x14ac:dyDescent="0.3">
      <c r="A381" s="35" t="s">
        <v>176</v>
      </c>
      <c r="B381" s="60">
        <v>544</v>
      </c>
      <c r="C381" s="61" t="s">
        <v>110</v>
      </c>
      <c r="D381" s="61" t="s">
        <v>63</v>
      </c>
      <c r="E381" s="61" t="s">
        <v>240</v>
      </c>
      <c r="F381" s="61">
        <v>600</v>
      </c>
      <c r="G381" s="36">
        <f t="shared" si="111"/>
        <v>186430</v>
      </c>
      <c r="H381" s="36">
        <f t="shared" si="111"/>
        <v>0</v>
      </c>
      <c r="I381" s="62">
        <f t="shared" si="104"/>
        <v>186430</v>
      </c>
      <c r="J381" s="36">
        <f t="shared" si="111"/>
        <v>0</v>
      </c>
      <c r="K381" s="62">
        <f t="shared" si="105"/>
        <v>186430</v>
      </c>
      <c r="L381" s="36">
        <f t="shared" si="111"/>
        <v>0</v>
      </c>
      <c r="M381" s="62">
        <f t="shared" si="106"/>
        <v>186430</v>
      </c>
      <c r="N381" s="36">
        <f t="shared" si="111"/>
        <v>0</v>
      </c>
      <c r="O381" s="62">
        <f t="shared" si="107"/>
        <v>186430</v>
      </c>
      <c r="P381" s="36">
        <f t="shared" si="111"/>
        <v>0</v>
      </c>
      <c r="Q381" s="62">
        <f t="shared" si="108"/>
        <v>186430</v>
      </c>
      <c r="R381" s="36">
        <f t="shared" si="111"/>
        <v>0</v>
      </c>
      <c r="S381" s="62">
        <f t="shared" si="109"/>
        <v>186430</v>
      </c>
      <c r="T381" s="36">
        <f t="shared" si="111"/>
        <v>18540</v>
      </c>
      <c r="U381" s="62">
        <f t="shared" si="110"/>
        <v>204970</v>
      </c>
    </row>
    <row r="382" spans="1:21" ht="17.25" customHeight="1" x14ac:dyDescent="0.3">
      <c r="A382" s="35" t="s">
        <v>184</v>
      </c>
      <c r="B382" s="60">
        <v>544</v>
      </c>
      <c r="C382" s="61" t="s">
        <v>110</v>
      </c>
      <c r="D382" s="61" t="s">
        <v>63</v>
      </c>
      <c r="E382" s="61" t="s">
        <v>240</v>
      </c>
      <c r="F382" s="61">
        <v>610</v>
      </c>
      <c r="G382" s="36">
        <v>186430</v>
      </c>
      <c r="H382" s="36"/>
      <c r="I382" s="62">
        <f t="shared" si="104"/>
        <v>186430</v>
      </c>
      <c r="J382" s="36"/>
      <c r="K382" s="62">
        <f t="shared" si="105"/>
        <v>186430</v>
      </c>
      <c r="L382" s="36"/>
      <c r="M382" s="62">
        <f t="shared" si="106"/>
        <v>186430</v>
      </c>
      <c r="N382" s="36"/>
      <c r="O382" s="62">
        <f t="shared" si="107"/>
        <v>186430</v>
      </c>
      <c r="P382" s="36"/>
      <c r="Q382" s="62">
        <f t="shared" si="108"/>
        <v>186430</v>
      </c>
      <c r="R382" s="36"/>
      <c r="S382" s="62">
        <f t="shared" si="109"/>
        <v>186430</v>
      </c>
      <c r="T382" s="36">
        <v>18540</v>
      </c>
      <c r="U382" s="62">
        <f t="shared" si="110"/>
        <v>204970</v>
      </c>
    </row>
    <row r="383" spans="1:21" ht="45" x14ac:dyDescent="0.3">
      <c r="A383" s="35" t="s">
        <v>241</v>
      </c>
      <c r="B383" s="60">
        <v>544</v>
      </c>
      <c r="C383" s="61" t="s">
        <v>110</v>
      </c>
      <c r="D383" s="61" t="s">
        <v>63</v>
      </c>
      <c r="E383" s="61" t="s">
        <v>242</v>
      </c>
      <c r="F383" s="61" t="s">
        <v>66</v>
      </c>
      <c r="G383" s="36">
        <f t="shared" ref="G383:T384" si="112">G384</f>
        <v>103691.7</v>
      </c>
      <c r="H383" s="36">
        <f t="shared" si="112"/>
        <v>1958.3999999999999</v>
      </c>
      <c r="I383" s="62">
        <f t="shared" si="104"/>
        <v>105650.09999999999</v>
      </c>
      <c r="J383" s="36">
        <f t="shared" si="112"/>
        <v>0</v>
      </c>
      <c r="K383" s="62">
        <f t="shared" si="105"/>
        <v>105650.09999999999</v>
      </c>
      <c r="L383" s="36">
        <f t="shared" si="112"/>
        <v>363.6</v>
      </c>
      <c r="M383" s="62">
        <f t="shared" si="106"/>
        <v>106013.7</v>
      </c>
      <c r="N383" s="36">
        <f t="shared" si="112"/>
        <v>697.8</v>
      </c>
      <c r="O383" s="62">
        <f t="shared" si="107"/>
        <v>106711.5</v>
      </c>
      <c r="P383" s="36">
        <f t="shared" si="112"/>
        <v>1770.2</v>
      </c>
      <c r="Q383" s="62">
        <f t="shared" si="108"/>
        <v>108481.7</v>
      </c>
      <c r="R383" s="36">
        <f t="shared" si="112"/>
        <v>7624.7</v>
      </c>
      <c r="S383" s="62">
        <f t="shared" si="109"/>
        <v>116106.4</v>
      </c>
      <c r="T383" s="36">
        <f t="shared" si="112"/>
        <v>0</v>
      </c>
      <c r="U383" s="62">
        <f t="shared" si="110"/>
        <v>116106.4</v>
      </c>
    </row>
    <row r="384" spans="1:21" ht="49.5" customHeight="1" x14ac:dyDescent="0.3">
      <c r="A384" s="35" t="s">
        <v>176</v>
      </c>
      <c r="B384" s="60">
        <v>544</v>
      </c>
      <c r="C384" s="61" t="s">
        <v>110</v>
      </c>
      <c r="D384" s="61" t="s">
        <v>63</v>
      </c>
      <c r="E384" s="61" t="s">
        <v>242</v>
      </c>
      <c r="F384" s="61">
        <v>600</v>
      </c>
      <c r="G384" s="36">
        <f t="shared" si="112"/>
        <v>103691.7</v>
      </c>
      <c r="H384" s="36">
        <f t="shared" si="112"/>
        <v>1958.3999999999999</v>
      </c>
      <c r="I384" s="62">
        <f t="shared" si="104"/>
        <v>105650.09999999999</v>
      </c>
      <c r="J384" s="36">
        <f t="shared" si="112"/>
        <v>0</v>
      </c>
      <c r="K384" s="62">
        <f t="shared" si="105"/>
        <v>105650.09999999999</v>
      </c>
      <c r="L384" s="36">
        <f t="shared" si="112"/>
        <v>363.6</v>
      </c>
      <c r="M384" s="62">
        <f t="shared" si="106"/>
        <v>106013.7</v>
      </c>
      <c r="N384" s="36">
        <f t="shared" si="112"/>
        <v>697.8</v>
      </c>
      <c r="O384" s="62">
        <f t="shared" si="107"/>
        <v>106711.5</v>
      </c>
      <c r="P384" s="36">
        <f t="shared" si="112"/>
        <v>1770.2</v>
      </c>
      <c r="Q384" s="62">
        <f t="shared" si="108"/>
        <v>108481.7</v>
      </c>
      <c r="R384" s="36">
        <f t="shared" si="112"/>
        <v>7624.7</v>
      </c>
      <c r="S384" s="62">
        <f t="shared" si="109"/>
        <v>116106.4</v>
      </c>
      <c r="T384" s="36">
        <f t="shared" si="112"/>
        <v>0</v>
      </c>
      <c r="U384" s="62">
        <f t="shared" si="110"/>
        <v>116106.4</v>
      </c>
    </row>
    <row r="385" spans="1:21" ht="19.5" customHeight="1" x14ac:dyDescent="0.3">
      <c r="A385" s="35" t="s">
        <v>184</v>
      </c>
      <c r="B385" s="60">
        <v>544</v>
      </c>
      <c r="C385" s="61" t="s">
        <v>110</v>
      </c>
      <c r="D385" s="61" t="s">
        <v>63</v>
      </c>
      <c r="E385" s="61" t="s">
        <v>242</v>
      </c>
      <c r="F385" s="61">
        <v>610</v>
      </c>
      <c r="G385" s="36">
        <v>103691.7</v>
      </c>
      <c r="H385" s="36">
        <f>1907.8+50.6</f>
        <v>1958.3999999999999</v>
      </c>
      <c r="I385" s="62">
        <f t="shared" si="104"/>
        <v>105650.09999999999</v>
      </c>
      <c r="J385" s="36"/>
      <c r="K385" s="62">
        <f t="shared" si="105"/>
        <v>105650.09999999999</v>
      </c>
      <c r="L385" s="36">
        <v>363.6</v>
      </c>
      <c r="M385" s="62">
        <f t="shared" si="106"/>
        <v>106013.7</v>
      </c>
      <c r="N385" s="36">
        <v>697.8</v>
      </c>
      <c r="O385" s="62">
        <f t="shared" si="107"/>
        <v>106711.5</v>
      </c>
      <c r="P385" s="36">
        <v>1770.2</v>
      </c>
      <c r="Q385" s="62">
        <f t="shared" si="108"/>
        <v>108481.7</v>
      </c>
      <c r="R385" s="36">
        <v>7624.7</v>
      </c>
      <c r="S385" s="62">
        <f t="shared" si="109"/>
        <v>116106.4</v>
      </c>
      <c r="T385" s="36"/>
      <c r="U385" s="62">
        <f t="shared" si="110"/>
        <v>116106.4</v>
      </c>
    </row>
    <row r="386" spans="1:21" x14ac:dyDescent="0.3">
      <c r="A386" s="35" t="s">
        <v>429</v>
      </c>
      <c r="B386" s="60">
        <v>544</v>
      </c>
      <c r="C386" s="61" t="s">
        <v>110</v>
      </c>
      <c r="D386" s="61" t="s">
        <v>63</v>
      </c>
      <c r="E386" s="61" t="s">
        <v>249</v>
      </c>
      <c r="F386" s="61" t="s">
        <v>66</v>
      </c>
      <c r="G386" s="36">
        <f t="shared" ref="G386:T389" si="113">G387</f>
        <v>40</v>
      </c>
      <c r="H386" s="36">
        <f t="shared" si="113"/>
        <v>0</v>
      </c>
      <c r="I386" s="62">
        <f t="shared" si="104"/>
        <v>40</v>
      </c>
      <c r="J386" s="36">
        <f t="shared" si="113"/>
        <v>0</v>
      </c>
      <c r="K386" s="62">
        <f t="shared" si="105"/>
        <v>40</v>
      </c>
      <c r="L386" s="36">
        <f t="shared" si="113"/>
        <v>0</v>
      </c>
      <c r="M386" s="62">
        <f t="shared" si="106"/>
        <v>40</v>
      </c>
      <c r="N386" s="36">
        <f t="shared" si="113"/>
        <v>0</v>
      </c>
      <c r="O386" s="62">
        <f t="shared" si="107"/>
        <v>40</v>
      </c>
      <c r="P386" s="36">
        <f t="shared" si="113"/>
        <v>0</v>
      </c>
      <c r="Q386" s="62">
        <f t="shared" si="108"/>
        <v>40</v>
      </c>
      <c r="R386" s="36">
        <f t="shared" si="113"/>
        <v>0</v>
      </c>
      <c r="S386" s="62">
        <f t="shared" si="109"/>
        <v>40</v>
      </c>
      <c r="T386" s="36">
        <f t="shared" si="113"/>
        <v>0</v>
      </c>
      <c r="U386" s="62">
        <f t="shared" si="110"/>
        <v>40</v>
      </c>
    </row>
    <row r="387" spans="1:21" ht="31.5" customHeight="1" x14ac:dyDescent="0.3">
      <c r="A387" s="35" t="s">
        <v>245</v>
      </c>
      <c r="B387" s="60">
        <v>544</v>
      </c>
      <c r="C387" s="61" t="s">
        <v>110</v>
      </c>
      <c r="D387" s="61" t="s">
        <v>63</v>
      </c>
      <c r="E387" s="61" t="s">
        <v>251</v>
      </c>
      <c r="F387" s="61" t="s">
        <v>66</v>
      </c>
      <c r="G387" s="36">
        <f t="shared" si="113"/>
        <v>40</v>
      </c>
      <c r="H387" s="36">
        <f t="shared" si="113"/>
        <v>0</v>
      </c>
      <c r="I387" s="62">
        <f t="shared" si="104"/>
        <v>40</v>
      </c>
      <c r="J387" s="36">
        <f t="shared" si="113"/>
        <v>0</v>
      </c>
      <c r="K387" s="62">
        <f t="shared" si="105"/>
        <v>40</v>
      </c>
      <c r="L387" s="36">
        <f t="shared" si="113"/>
        <v>0</v>
      </c>
      <c r="M387" s="62">
        <f t="shared" si="106"/>
        <v>40</v>
      </c>
      <c r="N387" s="36">
        <f t="shared" si="113"/>
        <v>0</v>
      </c>
      <c r="O387" s="62">
        <f t="shared" si="107"/>
        <v>40</v>
      </c>
      <c r="P387" s="36">
        <f t="shared" si="113"/>
        <v>0</v>
      </c>
      <c r="Q387" s="62">
        <f t="shared" si="108"/>
        <v>40</v>
      </c>
      <c r="R387" s="36">
        <f t="shared" si="113"/>
        <v>0</v>
      </c>
      <c r="S387" s="62">
        <f t="shared" si="109"/>
        <v>40</v>
      </c>
      <c r="T387" s="36">
        <f t="shared" si="113"/>
        <v>0</v>
      </c>
      <c r="U387" s="62">
        <f t="shared" si="110"/>
        <v>40</v>
      </c>
    </row>
    <row r="388" spans="1:21" ht="30" customHeight="1" x14ac:dyDescent="0.3">
      <c r="A388" s="35" t="s">
        <v>247</v>
      </c>
      <c r="B388" s="60">
        <v>544</v>
      </c>
      <c r="C388" s="61" t="s">
        <v>110</v>
      </c>
      <c r="D388" s="61" t="s">
        <v>63</v>
      </c>
      <c r="E388" s="61" t="s">
        <v>806</v>
      </c>
      <c r="F388" s="61" t="s">
        <v>66</v>
      </c>
      <c r="G388" s="36">
        <f t="shared" si="113"/>
        <v>40</v>
      </c>
      <c r="H388" s="36">
        <f t="shared" si="113"/>
        <v>0</v>
      </c>
      <c r="I388" s="62">
        <f t="shared" si="104"/>
        <v>40</v>
      </c>
      <c r="J388" s="36">
        <f t="shared" si="113"/>
        <v>0</v>
      </c>
      <c r="K388" s="62">
        <f t="shared" si="105"/>
        <v>40</v>
      </c>
      <c r="L388" s="36">
        <f t="shared" si="113"/>
        <v>0</v>
      </c>
      <c r="M388" s="62">
        <f t="shared" si="106"/>
        <v>40</v>
      </c>
      <c r="N388" s="36">
        <f t="shared" si="113"/>
        <v>0</v>
      </c>
      <c r="O388" s="62">
        <f t="shared" si="107"/>
        <v>40</v>
      </c>
      <c r="P388" s="36">
        <f t="shared" si="113"/>
        <v>0</v>
      </c>
      <c r="Q388" s="62">
        <f t="shared" si="108"/>
        <v>40</v>
      </c>
      <c r="R388" s="36">
        <f t="shared" si="113"/>
        <v>0</v>
      </c>
      <c r="S388" s="62">
        <f t="shared" si="109"/>
        <v>40</v>
      </c>
      <c r="T388" s="36">
        <f t="shared" si="113"/>
        <v>0</v>
      </c>
      <c r="U388" s="62">
        <f t="shared" si="110"/>
        <v>40</v>
      </c>
    </row>
    <row r="389" spans="1:21" ht="48" customHeight="1" x14ac:dyDescent="0.3">
      <c r="A389" s="35" t="s">
        <v>176</v>
      </c>
      <c r="B389" s="60">
        <v>544</v>
      </c>
      <c r="C389" s="61" t="s">
        <v>110</v>
      </c>
      <c r="D389" s="61" t="s">
        <v>63</v>
      </c>
      <c r="E389" s="61" t="s">
        <v>806</v>
      </c>
      <c r="F389" s="61">
        <v>600</v>
      </c>
      <c r="G389" s="36">
        <f t="shared" si="113"/>
        <v>40</v>
      </c>
      <c r="H389" s="36">
        <f t="shared" si="113"/>
        <v>0</v>
      </c>
      <c r="I389" s="62">
        <f t="shared" si="104"/>
        <v>40</v>
      </c>
      <c r="J389" s="36">
        <f t="shared" si="113"/>
        <v>0</v>
      </c>
      <c r="K389" s="62">
        <f t="shared" si="105"/>
        <v>40</v>
      </c>
      <c r="L389" s="36">
        <f t="shared" si="113"/>
        <v>0</v>
      </c>
      <c r="M389" s="62">
        <f t="shared" si="106"/>
        <v>40</v>
      </c>
      <c r="N389" s="36">
        <f t="shared" si="113"/>
        <v>0</v>
      </c>
      <c r="O389" s="62">
        <f t="shared" si="107"/>
        <v>40</v>
      </c>
      <c r="P389" s="36">
        <f t="shared" si="113"/>
        <v>0</v>
      </c>
      <c r="Q389" s="62">
        <f t="shared" si="108"/>
        <v>40</v>
      </c>
      <c r="R389" s="36">
        <f t="shared" si="113"/>
        <v>0</v>
      </c>
      <c r="S389" s="62">
        <f t="shared" si="109"/>
        <v>40</v>
      </c>
      <c r="T389" s="36">
        <f t="shared" si="113"/>
        <v>0</v>
      </c>
      <c r="U389" s="62">
        <f t="shared" si="110"/>
        <v>40</v>
      </c>
    </row>
    <row r="390" spans="1:21" ht="17.25" customHeight="1" x14ac:dyDescent="0.3">
      <c r="A390" s="35" t="s">
        <v>184</v>
      </c>
      <c r="B390" s="60">
        <v>544</v>
      </c>
      <c r="C390" s="61" t="s">
        <v>110</v>
      </c>
      <c r="D390" s="61" t="s">
        <v>63</v>
      </c>
      <c r="E390" s="61" t="s">
        <v>806</v>
      </c>
      <c r="F390" s="61">
        <v>610</v>
      </c>
      <c r="G390" s="36">
        <v>40</v>
      </c>
      <c r="H390" s="36"/>
      <c r="I390" s="62">
        <f t="shared" si="104"/>
        <v>40</v>
      </c>
      <c r="J390" s="36"/>
      <c r="K390" s="62">
        <f t="shared" si="105"/>
        <v>40</v>
      </c>
      <c r="L390" s="36"/>
      <c r="M390" s="62">
        <f t="shared" si="106"/>
        <v>40</v>
      </c>
      <c r="N390" s="36"/>
      <c r="O390" s="62">
        <f t="shared" si="107"/>
        <v>40</v>
      </c>
      <c r="P390" s="36"/>
      <c r="Q390" s="62">
        <f t="shared" si="108"/>
        <v>40</v>
      </c>
      <c r="R390" s="36"/>
      <c r="S390" s="62">
        <f t="shared" si="109"/>
        <v>40</v>
      </c>
      <c r="T390" s="36"/>
      <c r="U390" s="62">
        <f t="shared" si="110"/>
        <v>40</v>
      </c>
    </row>
    <row r="391" spans="1:21" ht="16.5" customHeight="1" x14ac:dyDescent="0.3">
      <c r="A391" s="35" t="s">
        <v>248</v>
      </c>
      <c r="B391" s="60">
        <v>544</v>
      </c>
      <c r="C391" s="61" t="s">
        <v>110</v>
      </c>
      <c r="D391" s="61" t="s">
        <v>63</v>
      </c>
      <c r="E391" s="61" t="s">
        <v>223</v>
      </c>
      <c r="F391" s="61" t="s">
        <v>66</v>
      </c>
      <c r="G391" s="36">
        <f t="shared" ref="G391:T394" si="114">G392</f>
        <v>41298.400000000001</v>
      </c>
      <c r="H391" s="36">
        <f t="shared" si="114"/>
        <v>5381.9</v>
      </c>
      <c r="I391" s="62">
        <f t="shared" si="104"/>
        <v>46680.3</v>
      </c>
      <c r="J391" s="36">
        <f t="shared" si="114"/>
        <v>0</v>
      </c>
      <c r="K391" s="62">
        <f t="shared" si="105"/>
        <v>46680.3</v>
      </c>
      <c r="L391" s="36">
        <f t="shared" si="114"/>
        <v>0</v>
      </c>
      <c r="M391" s="62">
        <f t="shared" si="106"/>
        <v>46680.3</v>
      </c>
      <c r="N391" s="36">
        <f t="shared" si="114"/>
        <v>7978.3</v>
      </c>
      <c r="O391" s="62">
        <f t="shared" si="107"/>
        <v>54658.600000000006</v>
      </c>
      <c r="P391" s="36">
        <f t="shared" si="114"/>
        <v>14112.4</v>
      </c>
      <c r="Q391" s="62">
        <f t="shared" si="108"/>
        <v>68771</v>
      </c>
      <c r="R391" s="36">
        <f t="shared" si="114"/>
        <v>3907</v>
      </c>
      <c r="S391" s="62">
        <f t="shared" si="109"/>
        <v>72678</v>
      </c>
      <c r="T391" s="36">
        <f t="shared" si="114"/>
        <v>0</v>
      </c>
      <c r="U391" s="62">
        <f t="shared" si="110"/>
        <v>72678</v>
      </c>
    </row>
    <row r="392" spans="1:21" ht="30" x14ac:dyDescent="0.3">
      <c r="A392" s="35" t="s">
        <v>269</v>
      </c>
      <c r="B392" s="60">
        <v>544</v>
      </c>
      <c r="C392" s="61" t="s">
        <v>110</v>
      </c>
      <c r="D392" s="61" t="s">
        <v>63</v>
      </c>
      <c r="E392" s="61" t="s">
        <v>225</v>
      </c>
      <c r="F392" s="61" t="s">
        <v>66</v>
      </c>
      <c r="G392" s="36">
        <f t="shared" si="114"/>
        <v>41298.400000000001</v>
      </c>
      <c r="H392" s="36">
        <f t="shared" si="114"/>
        <v>5381.9</v>
      </c>
      <c r="I392" s="62">
        <f t="shared" si="104"/>
        <v>46680.3</v>
      </c>
      <c r="J392" s="36">
        <f t="shared" si="114"/>
        <v>0</v>
      </c>
      <c r="K392" s="62">
        <f t="shared" si="105"/>
        <v>46680.3</v>
      </c>
      <c r="L392" s="36">
        <f t="shared" si="114"/>
        <v>0</v>
      </c>
      <c r="M392" s="62">
        <f t="shared" si="106"/>
        <v>46680.3</v>
      </c>
      <c r="N392" s="36">
        <f t="shared" si="114"/>
        <v>7978.3</v>
      </c>
      <c r="O392" s="62">
        <f t="shared" si="107"/>
        <v>54658.600000000006</v>
      </c>
      <c r="P392" s="36">
        <f t="shared" si="114"/>
        <v>14112.4</v>
      </c>
      <c r="Q392" s="62">
        <f t="shared" si="108"/>
        <v>68771</v>
      </c>
      <c r="R392" s="36">
        <f t="shared" si="114"/>
        <v>3907</v>
      </c>
      <c r="S392" s="62">
        <f t="shared" si="109"/>
        <v>72678</v>
      </c>
      <c r="T392" s="36">
        <f t="shared" si="114"/>
        <v>0</v>
      </c>
      <c r="U392" s="62">
        <f t="shared" si="110"/>
        <v>72678</v>
      </c>
    </row>
    <row r="393" spans="1:21" x14ac:dyDescent="0.3">
      <c r="A393" s="35" t="s">
        <v>252</v>
      </c>
      <c r="B393" s="60">
        <v>544</v>
      </c>
      <c r="C393" s="61" t="s">
        <v>110</v>
      </c>
      <c r="D393" s="61" t="s">
        <v>63</v>
      </c>
      <c r="E393" s="61" t="s">
        <v>807</v>
      </c>
      <c r="F393" s="61" t="s">
        <v>66</v>
      </c>
      <c r="G393" s="36">
        <f t="shared" si="114"/>
        <v>41298.400000000001</v>
      </c>
      <c r="H393" s="36">
        <f t="shared" si="114"/>
        <v>5381.9</v>
      </c>
      <c r="I393" s="62">
        <f t="shared" si="104"/>
        <v>46680.3</v>
      </c>
      <c r="J393" s="36">
        <f t="shared" si="114"/>
        <v>0</v>
      </c>
      <c r="K393" s="62">
        <f t="shared" si="105"/>
        <v>46680.3</v>
      </c>
      <c r="L393" s="36">
        <f t="shared" si="114"/>
        <v>0</v>
      </c>
      <c r="M393" s="62">
        <f t="shared" si="106"/>
        <v>46680.3</v>
      </c>
      <c r="N393" s="36">
        <f t="shared" si="114"/>
        <v>7978.3</v>
      </c>
      <c r="O393" s="62">
        <f t="shared" si="107"/>
        <v>54658.600000000006</v>
      </c>
      <c r="P393" s="36">
        <f t="shared" si="114"/>
        <v>14112.4</v>
      </c>
      <c r="Q393" s="62">
        <f t="shared" si="108"/>
        <v>68771</v>
      </c>
      <c r="R393" s="36">
        <f t="shared" si="114"/>
        <v>3907</v>
      </c>
      <c r="S393" s="62">
        <f t="shared" si="109"/>
        <v>72678</v>
      </c>
      <c r="T393" s="36">
        <f t="shared" si="114"/>
        <v>0</v>
      </c>
      <c r="U393" s="62">
        <f t="shared" si="110"/>
        <v>72678</v>
      </c>
    </row>
    <row r="394" spans="1:21" ht="46.5" customHeight="1" x14ac:dyDescent="0.3">
      <c r="A394" s="35" t="s">
        <v>176</v>
      </c>
      <c r="B394" s="60">
        <v>544</v>
      </c>
      <c r="C394" s="61" t="s">
        <v>110</v>
      </c>
      <c r="D394" s="61" t="s">
        <v>63</v>
      </c>
      <c r="E394" s="61" t="s">
        <v>807</v>
      </c>
      <c r="F394" s="61">
        <v>600</v>
      </c>
      <c r="G394" s="36">
        <f t="shared" si="114"/>
        <v>41298.400000000001</v>
      </c>
      <c r="H394" s="36">
        <f t="shared" si="114"/>
        <v>5381.9</v>
      </c>
      <c r="I394" s="62">
        <f t="shared" si="104"/>
        <v>46680.3</v>
      </c>
      <c r="J394" s="36">
        <f t="shared" si="114"/>
        <v>0</v>
      </c>
      <c r="K394" s="62">
        <f t="shared" si="105"/>
        <v>46680.3</v>
      </c>
      <c r="L394" s="36">
        <f t="shared" si="114"/>
        <v>0</v>
      </c>
      <c r="M394" s="62">
        <f t="shared" si="106"/>
        <v>46680.3</v>
      </c>
      <c r="N394" s="36">
        <f t="shared" si="114"/>
        <v>7978.3</v>
      </c>
      <c r="O394" s="62">
        <f t="shared" si="107"/>
        <v>54658.600000000006</v>
      </c>
      <c r="P394" s="36">
        <f t="shared" si="114"/>
        <v>14112.4</v>
      </c>
      <c r="Q394" s="62">
        <f t="shared" si="108"/>
        <v>68771</v>
      </c>
      <c r="R394" s="36">
        <f t="shared" si="114"/>
        <v>3907</v>
      </c>
      <c r="S394" s="62">
        <f t="shared" si="109"/>
        <v>72678</v>
      </c>
      <c r="T394" s="36">
        <f t="shared" si="114"/>
        <v>0</v>
      </c>
      <c r="U394" s="62">
        <f t="shared" si="110"/>
        <v>72678</v>
      </c>
    </row>
    <row r="395" spans="1:21" ht="16.149999999999999" customHeight="1" x14ac:dyDescent="0.3">
      <c r="A395" s="35" t="s">
        <v>184</v>
      </c>
      <c r="B395" s="60">
        <v>544</v>
      </c>
      <c r="C395" s="61" t="s">
        <v>110</v>
      </c>
      <c r="D395" s="61" t="s">
        <v>63</v>
      </c>
      <c r="E395" s="61" t="s">
        <v>807</v>
      </c>
      <c r="F395" s="61">
        <v>610</v>
      </c>
      <c r="G395" s="36">
        <v>41298.400000000001</v>
      </c>
      <c r="H395" s="36">
        <v>5381.9</v>
      </c>
      <c r="I395" s="62">
        <f t="shared" si="104"/>
        <v>46680.3</v>
      </c>
      <c r="J395" s="36"/>
      <c r="K395" s="62">
        <f t="shared" si="105"/>
        <v>46680.3</v>
      </c>
      <c r="L395" s="36"/>
      <c r="M395" s="62">
        <f t="shared" si="106"/>
        <v>46680.3</v>
      </c>
      <c r="N395" s="36">
        <f>7708.3+270</f>
        <v>7978.3</v>
      </c>
      <c r="O395" s="62">
        <f t="shared" si="107"/>
        <v>54658.600000000006</v>
      </c>
      <c r="P395" s="36">
        <v>14112.4</v>
      </c>
      <c r="Q395" s="62">
        <f t="shared" si="108"/>
        <v>68771</v>
      </c>
      <c r="R395" s="36">
        <v>3907</v>
      </c>
      <c r="S395" s="62">
        <f t="shared" si="109"/>
        <v>72678</v>
      </c>
      <c r="T395" s="36"/>
      <c r="U395" s="62">
        <f t="shared" si="110"/>
        <v>72678</v>
      </c>
    </row>
    <row r="396" spans="1:21" ht="30" customHeight="1" x14ac:dyDescent="0.3">
      <c r="A396" s="35" t="s">
        <v>810</v>
      </c>
      <c r="B396" s="60">
        <v>544</v>
      </c>
      <c r="C396" s="61" t="s">
        <v>110</v>
      </c>
      <c r="D396" s="61" t="s">
        <v>63</v>
      </c>
      <c r="E396" s="61" t="s">
        <v>284</v>
      </c>
      <c r="F396" s="61" t="s">
        <v>66</v>
      </c>
      <c r="G396" s="36">
        <f t="shared" ref="G396:T399" si="115">G397</f>
        <v>1681.9</v>
      </c>
      <c r="H396" s="36">
        <f t="shared" si="115"/>
        <v>-20.5</v>
      </c>
      <c r="I396" s="62">
        <f t="shared" si="104"/>
        <v>1661.4</v>
      </c>
      <c r="J396" s="36">
        <f t="shared" si="115"/>
        <v>0</v>
      </c>
      <c r="K396" s="62">
        <f t="shared" si="105"/>
        <v>1661.4</v>
      </c>
      <c r="L396" s="36">
        <f t="shared" si="115"/>
        <v>8700.2000000000007</v>
      </c>
      <c r="M396" s="62">
        <f t="shared" si="106"/>
        <v>10361.6</v>
      </c>
      <c r="N396" s="36">
        <f t="shared" si="115"/>
        <v>1180.0999999999999</v>
      </c>
      <c r="O396" s="62">
        <f t="shared" si="107"/>
        <v>11541.7</v>
      </c>
      <c r="P396" s="36">
        <f t="shared" si="115"/>
        <v>470.2</v>
      </c>
      <c r="Q396" s="62">
        <f t="shared" si="108"/>
        <v>12011.900000000001</v>
      </c>
      <c r="R396" s="36">
        <f t="shared" si="115"/>
        <v>18820.2</v>
      </c>
      <c r="S396" s="62">
        <f t="shared" si="109"/>
        <v>30832.100000000002</v>
      </c>
      <c r="T396" s="36">
        <f t="shared" si="115"/>
        <v>0</v>
      </c>
      <c r="U396" s="62">
        <f t="shared" si="110"/>
        <v>30832.100000000002</v>
      </c>
    </row>
    <row r="397" spans="1:21" ht="62.25" customHeight="1" x14ac:dyDescent="0.3">
      <c r="A397" s="35" t="s">
        <v>255</v>
      </c>
      <c r="B397" s="60">
        <v>544</v>
      </c>
      <c r="C397" s="61" t="s">
        <v>110</v>
      </c>
      <c r="D397" s="61" t="s">
        <v>63</v>
      </c>
      <c r="E397" s="61" t="s">
        <v>286</v>
      </c>
      <c r="F397" s="61" t="s">
        <v>66</v>
      </c>
      <c r="G397" s="36">
        <f t="shared" si="115"/>
        <v>1681.9</v>
      </c>
      <c r="H397" s="36">
        <f t="shared" si="115"/>
        <v>-20.5</v>
      </c>
      <c r="I397" s="62">
        <f t="shared" si="104"/>
        <v>1661.4</v>
      </c>
      <c r="J397" s="36">
        <f t="shared" si="115"/>
        <v>0</v>
      </c>
      <c r="K397" s="62">
        <f t="shared" si="105"/>
        <v>1661.4</v>
      </c>
      <c r="L397" s="36">
        <f t="shared" si="115"/>
        <v>8700.2000000000007</v>
      </c>
      <c r="M397" s="62">
        <f t="shared" si="106"/>
        <v>10361.6</v>
      </c>
      <c r="N397" s="36">
        <f t="shared" si="115"/>
        <v>1180.0999999999999</v>
      </c>
      <c r="O397" s="62">
        <f t="shared" si="107"/>
        <v>11541.7</v>
      </c>
      <c r="P397" s="36">
        <f t="shared" si="115"/>
        <v>470.2</v>
      </c>
      <c r="Q397" s="62">
        <f t="shared" si="108"/>
        <v>12011.900000000001</v>
      </c>
      <c r="R397" s="36">
        <f t="shared" si="115"/>
        <v>18820.2</v>
      </c>
      <c r="S397" s="62">
        <f t="shared" si="109"/>
        <v>30832.100000000002</v>
      </c>
      <c r="T397" s="36">
        <f t="shared" si="115"/>
        <v>0</v>
      </c>
      <c r="U397" s="62">
        <f t="shared" si="110"/>
        <v>30832.100000000002</v>
      </c>
    </row>
    <row r="398" spans="1:21" ht="30.75" customHeight="1" x14ac:dyDescent="0.3">
      <c r="A398" s="35" t="s">
        <v>430</v>
      </c>
      <c r="B398" s="60">
        <v>544</v>
      </c>
      <c r="C398" s="61" t="s">
        <v>110</v>
      </c>
      <c r="D398" s="61" t="s">
        <v>63</v>
      </c>
      <c r="E398" s="61" t="s">
        <v>808</v>
      </c>
      <c r="F398" s="61" t="s">
        <v>66</v>
      </c>
      <c r="G398" s="36">
        <f t="shared" si="115"/>
        <v>1681.9</v>
      </c>
      <c r="H398" s="36">
        <f t="shared" si="115"/>
        <v>-20.5</v>
      </c>
      <c r="I398" s="62">
        <f t="shared" si="104"/>
        <v>1661.4</v>
      </c>
      <c r="J398" s="36">
        <f t="shared" si="115"/>
        <v>0</v>
      </c>
      <c r="K398" s="62">
        <f t="shared" si="105"/>
        <v>1661.4</v>
      </c>
      <c r="L398" s="36">
        <f t="shared" si="115"/>
        <v>8700.2000000000007</v>
      </c>
      <c r="M398" s="62">
        <f t="shared" si="106"/>
        <v>10361.6</v>
      </c>
      <c r="N398" s="36">
        <f t="shared" si="115"/>
        <v>1180.0999999999999</v>
      </c>
      <c r="O398" s="62">
        <f t="shared" si="107"/>
        <v>11541.7</v>
      </c>
      <c r="P398" s="36">
        <f t="shared" si="115"/>
        <v>470.2</v>
      </c>
      <c r="Q398" s="62">
        <f t="shared" si="108"/>
        <v>12011.900000000001</v>
      </c>
      <c r="R398" s="36">
        <f t="shared" si="115"/>
        <v>18820.2</v>
      </c>
      <c r="S398" s="62">
        <f t="shared" si="109"/>
        <v>30832.100000000002</v>
      </c>
      <c r="T398" s="36">
        <f t="shared" si="115"/>
        <v>0</v>
      </c>
      <c r="U398" s="62">
        <f t="shared" si="110"/>
        <v>30832.100000000002</v>
      </c>
    </row>
    <row r="399" spans="1:21" ht="45" customHeight="1" x14ac:dyDescent="0.3">
      <c r="A399" s="35" t="s">
        <v>176</v>
      </c>
      <c r="B399" s="60">
        <v>544</v>
      </c>
      <c r="C399" s="61" t="s">
        <v>110</v>
      </c>
      <c r="D399" s="61" t="s">
        <v>63</v>
      </c>
      <c r="E399" s="61" t="s">
        <v>809</v>
      </c>
      <c r="F399" s="61">
        <v>600</v>
      </c>
      <c r="G399" s="36">
        <f t="shared" si="115"/>
        <v>1681.9</v>
      </c>
      <c r="H399" s="36">
        <f t="shared" si="115"/>
        <v>-20.5</v>
      </c>
      <c r="I399" s="62">
        <f t="shared" si="104"/>
        <v>1661.4</v>
      </c>
      <c r="J399" s="36">
        <f t="shared" si="115"/>
        <v>0</v>
      </c>
      <c r="K399" s="62">
        <f t="shared" si="105"/>
        <v>1661.4</v>
      </c>
      <c r="L399" s="36">
        <f t="shared" si="115"/>
        <v>8700.2000000000007</v>
      </c>
      <c r="M399" s="62">
        <f t="shared" si="106"/>
        <v>10361.6</v>
      </c>
      <c r="N399" s="36">
        <f t="shared" si="115"/>
        <v>1180.0999999999999</v>
      </c>
      <c r="O399" s="62">
        <f t="shared" si="107"/>
        <v>11541.7</v>
      </c>
      <c r="P399" s="36">
        <f t="shared" si="115"/>
        <v>470.2</v>
      </c>
      <c r="Q399" s="62">
        <f t="shared" si="108"/>
        <v>12011.900000000001</v>
      </c>
      <c r="R399" s="36">
        <f t="shared" si="115"/>
        <v>18820.2</v>
      </c>
      <c r="S399" s="62">
        <f t="shared" si="109"/>
        <v>30832.100000000002</v>
      </c>
      <c r="T399" s="36">
        <f t="shared" si="115"/>
        <v>0</v>
      </c>
      <c r="U399" s="62">
        <f t="shared" si="110"/>
        <v>30832.100000000002</v>
      </c>
    </row>
    <row r="400" spans="1:21" ht="15" customHeight="1" x14ac:dyDescent="0.3">
      <c r="A400" s="35" t="s">
        <v>184</v>
      </c>
      <c r="B400" s="60">
        <v>544</v>
      </c>
      <c r="C400" s="61" t="s">
        <v>110</v>
      </c>
      <c r="D400" s="61" t="s">
        <v>63</v>
      </c>
      <c r="E400" s="61" t="s">
        <v>809</v>
      </c>
      <c r="F400" s="61">
        <v>610</v>
      </c>
      <c r="G400" s="36">
        <v>1681.9</v>
      </c>
      <c r="H400" s="36">
        <v>-20.5</v>
      </c>
      <c r="I400" s="62">
        <f t="shared" si="104"/>
        <v>1661.4</v>
      </c>
      <c r="J400" s="36"/>
      <c r="K400" s="62">
        <f t="shared" si="105"/>
        <v>1661.4</v>
      </c>
      <c r="L400" s="36">
        <v>8700.2000000000007</v>
      </c>
      <c r="M400" s="62">
        <f t="shared" si="106"/>
        <v>10361.6</v>
      </c>
      <c r="N400" s="36">
        <v>1180.0999999999999</v>
      </c>
      <c r="O400" s="62">
        <f t="shared" si="107"/>
        <v>11541.7</v>
      </c>
      <c r="P400" s="36">
        <v>470.2</v>
      </c>
      <c r="Q400" s="62">
        <f t="shared" si="108"/>
        <v>12011.900000000001</v>
      </c>
      <c r="R400" s="36">
        <v>18820.2</v>
      </c>
      <c r="S400" s="62">
        <f t="shared" si="109"/>
        <v>30832.100000000002</v>
      </c>
      <c r="T400" s="36"/>
      <c r="U400" s="62">
        <f t="shared" si="110"/>
        <v>30832.100000000002</v>
      </c>
    </row>
    <row r="401" spans="1:21" x14ac:dyDescent="0.3">
      <c r="A401" s="35" t="s">
        <v>258</v>
      </c>
      <c r="B401" s="60">
        <v>544</v>
      </c>
      <c r="C401" s="61" t="s">
        <v>110</v>
      </c>
      <c r="D401" s="61" t="s">
        <v>68</v>
      </c>
      <c r="E401" s="61" t="s">
        <v>65</v>
      </c>
      <c r="F401" s="61" t="s">
        <v>66</v>
      </c>
      <c r="G401" s="36">
        <f>G402+G438</f>
        <v>603936.5</v>
      </c>
      <c r="H401" s="36">
        <f>H402+H438</f>
        <v>8460.5999999999985</v>
      </c>
      <c r="I401" s="62">
        <f t="shared" si="104"/>
        <v>612397.1</v>
      </c>
      <c r="J401" s="36">
        <f>J402+J438</f>
        <v>-6982.6</v>
      </c>
      <c r="K401" s="62">
        <f t="shared" si="105"/>
        <v>605414.5</v>
      </c>
      <c r="L401" s="36">
        <f>L402+L438</f>
        <v>7667</v>
      </c>
      <c r="M401" s="62">
        <f t="shared" si="106"/>
        <v>613081.5</v>
      </c>
      <c r="N401" s="36">
        <f>N402+N438</f>
        <v>8454.2999999999993</v>
      </c>
      <c r="O401" s="62">
        <f t="shared" si="107"/>
        <v>621535.80000000005</v>
      </c>
      <c r="P401" s="36">
        <f>P402+P438</f>
        <v>6334.7999999999993</v>
      </c>
      <c r="Q401" s="62">
        <f t="shared" si="108"/>
        <v>627870.60000000009</v>
      </c>
      <c r="R401" s="36">
        <f>R402+R438</f>
        <v>12790</v>
      </c>
      <c r="S401" s="62">
        <f t="shared" si="109"/>
        <v>640660.60000000009</v>
      </c>
      <c r="T401" s="36">
        <f>T402+T438</f>
        <v>41330</v>
      </c>
      <c r="U401" s="62">
        <f t="shared" si="110"/>
        <v>681990.60000000009</v>
      </c>
    </row>
    <row r="402" spans="1:21" ht="45" x14ac:dyDescent="0.3">
      <c r="A402" s="35" t="s">
        <v>688</v>
      </c>
      <c r="B402" s="60">
        <v>544</v>
      </c>
      <c r="C402" s="61" t="s">
        <v>110</v>
      </c>
      <c r="D402" s="61" t="s">
        <v>68</v>
      </c>
      <c r="E402" s="61" t="s">
        <v>222</v>
      </c>
      <c r="F402" s="61" t="s">
        <v>66</v>
      </c>
      <c r="G402" s="36">
        <f>G403+G417+G422+G433</f>
        <v>602986.5</v>
      </c>
      <c r="H402" s="36">
        <f>H403+H417+H422+H433</f>
        <v>8460.5999999999985</v>
      </c>
      <c r="I402" s="62">
        <f t="shared" si="104"/>
        <v>611447.1</v>
      </c>
      <c r="J402" s="36">
        <f>J403+J417+J422+J433</f>
        <v>-6982.6</v>
      </c>
      <c r="K402" s="62">
        <f t="shared" si="105"/>
        <v>604464.5</v>
      </c>
      <c r="L402" s="36">
        <f>L403+L417+L422+L433</f>
        <v>7667</v>
      </c>
      <c r="M402" s="62">
        <f t="shared" si="106"/>
        <v>612131.5</v>
      </c>
      <c r="N402" s="36">
        <f>N403+N417+N422+N433</f>
        <v>8454.2999999999993</v>
      </c>
      <c r="O402" s="62">
        <f t="shared" si="107"/>
        <v>620585.80000000005</v>
      </c>
      <c r="P402" s="36">
        <f>P403+P417+P422+P433</f>
        <v>6319.7999999999993</v>
      </c>
      <c r="Q402" s="62">
        <f t="shared" si="108"/>
        <v>626905.60000000009</v>
      </c>
      <c r="R402" s="36">
        <f>R403+R417+R422+R433</f>
        <v>12790</v>
      </c>
      <c r="S402" s="62">
        <f t="shared" si="109"/>
        <v>639695.60000000009</v>
      </c>
      <c r="T402" s="36">
        <f>T403+T417+T422+T433</f>
        <v>41330</v>
      </c>
      <c r="U402" s="62">
        <f t="shared" si="110"/>
        <v>681025.60000000009</v>
      </c>
    </row>
    <row r="403" spans="1:21" x14ac:dyDescent="0.3">
      <c r="A403" s="35" t="s">
        <v>765</v>
      </c>
      <c r="B403" s="60">
        <v>544</v>
      </c>
      <c r="C403" s="61" t="s">
        <v>110</v>
      </c>
      <c r="D403" s="61" t="s">
        <v>68</v>
      </c>
      <c r="E403" s="61" t="s">
        <v>259</v>
      </c>
      <c r="F403" s="61" t="s">
        <v>66</v>
      </c>
      <c r="G403" s="36">
        <f>G404</f>
        <v>528559.20000000007</v>
      </c>
      <c r="H403" s="36">
        <f>H404</f>
        <v>3976.7</v>
      </c>
      <c r="I403" s="62">
        <f t="shared" si="104"/>
        <v>532535.9</v>
      </c>
      <c r="J403" s="36">
        <f>J404</f>
        <v>-6982.6</v>
      </c>
      <c r="K403" s="62">
        <f t="shared" si="105"/>
        <v>525553.30000000005</v>
      </c>
      <c r="L403" s="36">
        <f>L404</f>
        <v>7667</v>
      </c>
      <c r="M403" s="62">
        <f t="shared" si="106"/>
        <v>533220.30000000005</v>
      </c>
      <c r="N403" s="36">
        <f>N404</f>
        <v>2741</v>
      </c>
      <c r="O403" s="62">
        <f t="shared" si="107"/>
        <v>535961.30000000005</v>
      </c>
      <c r="P403" s="36">
        <f>P404</f>
        <v>4094.5</v>
      </c>
      <c r="Q403" s="62">
        <f t="shared" si="108"/>
        <v>540055.80000000005</v>
      </c>
      <c r="R403" s="36">
        <f>R404</f>
        <v>12400.5</v>
      </c>
      <c r="S403" s="62">
        <f t="shared" si="109"/>
        <v>552456.30000000005</v>
      </c>
      <c r="T403" s="36">
        <f>T404</f>
        <v>41330</v>
      </c>
      <c r="U403" s="62">
        <f t="shared" si="110"/>
        <v>593786.30000000005</v>
      </c>
    </row>
    <row r="404" spans="1:21" ht="93.6" customHeight="1" x14ac:dyDescent="0.3">
      <c r="A404" s="35" t="s">
        <v>260</v>
      </c>
      <c r="B404" s="60">
        <v>544</v>
      </c>
      <c r="C404" s="61" t="s">
        <v>110</v>
      </c>
      <c r="D404" s="61" t="s">
        <v>68</v>
      </c>
      <c r="E404" s="61" t="s">
        <v>261</v>
      </c>
      <c r="F404" s="61" t="s">
        <v>66</v>
      </c>
      <c r="G404" s="36">
        <f>G405+G408+G411+G414</f>
        <v>528559.20000000007</v>
      </c>
      <c r="H404" s="36">
        <f>H405+H408+H411+H414</f>
        <v>3976.7</v>
      </c>
      <c r="I404" s="62">
        <f t="shared" si="104"/>
        <v>532535.9</v>
      </c>
      <c r="J404" s="36">
        <f>J405+J408+J411+J414</f>
        <v>-6982.6</v>
      </c>
      <c r="K404" s="62">
        <f t="shared" si="105"/>
        <v>525553.30000000005</v>
      </c>
      <c r="L404" s="36">
        <f>L405+L408+L411+L414</f>
        <v>7667</v>
      </c>
      <c r="M404" s="62">
        <f t="shared" si="106"/>
        <v>533220.30000000005</v>
      </c>
      <c r="N404" s="36">
        <f>N405+N408+N411+N414</f>
        <v>2741</v>
      </c>
      <c r="O404" s="62">
        <f t="shared" si="107"/>
        <v>535961.30000000005</v>
      </c>
      <c r="P404" s="36">
        <f>P405+P408+P411+P414</f>
        <v>4094.5</v>
      </c>
      <c r="Q404" s="62">
        <f t="shared" si="108"/>
        <v>540055.80000000005</v>
      </c>
      <c r="R404" s="36">
        <f>R405+R408+R411+R414</f>
        <v>12400.5</v>
      </c>
      <c r="S404" s="62">
        <f t="shared" si="109"/>
        <v>552456.30000000005</v>
      </c>
      <c r="T404" s="36">
        <f>T405+T408+T411+T414</f>
        <v>41330</v>
      </c>
      <c r="U404" s="62">
        <f t="shared" si="110"/>
        <v>593786.30000000005</v>
      </c>
    </row>
    <row r="405" spans="1:21" ht="45" customHeight="1" x14ac:dyDescent="0.3">
      <c r="A405" s="35" t="s">
        <v>262</v>
      </c>
      <c r="B405" s="60">
        <v>544</v>
      </c>
      <c r="C405" s="61" t="s">
        <v>110</v>
      </c>
      <c r="D405" s="61" t="s">
        <v>68</v>
      </c>
      <c r="E405" s="61" t="s">
        <v>263</v>
      </c>
      <c r="F405" s="61" t="s">
        <v>66</v>
      </c>
      <c r="G405" s="36">
        <f t="shared" ref="G405:T406" si="116">G406</f>
        <v>365529</v>
      </c>
      <c r="H405" s="36">
        <f t="shared" si="116"/>
        <v>0</v>
      </c>
      <c r="I405" s="62">
        <f t="shared" si="104"/>
        <v>365529</v>
      </c>
      <c r="J405" s="36">
        <f t="shared" si="116"/>
        <v>0</v>
      </c>
      <c r="K405" s="62">
        <f t="shared" si="105"/>
        <v>365529</v>
      </c>
      <c r="L405" s="36">
        <f t="shared" si="116"/>
        <v>0</v>
      </c>
      <c r="M405" s="62">
        <f t="shared" si="106"/>
        <v>365529</v>
      </c>
      <c r="N405" s="36">
        <f t="shared" si="116"/>
        <v>0</v>
      </c>
      <c r="O405" s="62">
        <f t="shared" si="107"/>
        <v>365529</v>
      </c>
      <c r="P405" s="36">
        <f t="shared" si="116"/>
        <v>0</v>
      </c>
      <c r="Q405" s="62">
        <f t="shared" si="108"/>
        <v>365529</v>
      </c>
      <c r="R405" s="36">
        <f t="shared" si="116"/>
        <v>0</v>
      </c>
      <c r="S405" s="62">
        <f t="shared" si="109"/>
        <v>365529</v>
      </c>
      <c r="T405" s="36">
        <f t="shared" si="116"/>
        <v>41330</v>
      </c>
      <c r="U405" s="62">
        <f t="shared" si="110"/>
        <v>406859</v>
      </c>
    </row>
    <row r="406" spans="1:21" ht="45" customHeight="1" x14ac:dyDescent="0.3">
      <c r="A406" s="35" t="s">
        <v>176</v>
      </c>
      <c r="B406" s="60">
        <v>544</v>
      </c>
      <c r="C406" s="61" t="s">
        <v>110</v>
      </c>
      <c r="D406" s="61" t="s">
        <v>68</v>
      </c>
      <c r="E406" s="61" t="s">
        <v>263</v>
      </c>
      <c r="F406" s="61">
        <v>600</v>
      </c>
      <c r="G406" s="36">
        <f t="shared" si="116"/>
        <v>365529</v>
      </c>
      <c r="H406" s="36">
        <f t="shared" si="116"/>
        <v>0</v>
      </c>
      <c r="I406" s="62">
        <f t="shared" si="104"/>
        <v>365529</v>
      </c>
      <c r="J406" s="36">
        <f t="shared" si="116"/>
        <v>0</v>
      </c>
      <c r="K406" s="62">
        <f t="shared" si="105"/>
        <v>365529</v>
      </c>
      <c r="L406" s="36">
        <f t="shared" si="116"/>
        <v>0</v>
      </c>
      <c r="M406" s="62">
        <f t="shared" si="106"/>
        <v>365529</v>
      </c>
      <c r="N406" s="36">
        <f t="shared" si="116"/>
        <v>0</v>
      </c>
      <c r="O406" s="62">
        <f t="shared" si="107"/>
        <v>365529</v>
      </c>
      <c r="P406" s="36">
        <f t="shared" si="116"/>
        <v>0</v>
      </c>
      <c r="Q406" s="62">
        <f t="shared" si="108"/>
        <v>365529</v>
      </c>
      <c r="R406" s="36">
        <f t="shared" si="116"/>
        <v>0</v>
      </c>
      <c r="S406" s="62">
        <f t="shared" si="109"/>
        <v>365529</v>
      </c>
      <c r="T406" s="36">
        <f t="shared" si="116"/>
        <v>41330</v>
      </c>
      <c r="U406" s="62">
        <f t="shared" si="110"/>
        <v>406859</v>
      </c>
    </row>
    <row r="407" spans="1:21" ht="15" customHeight="1" x14ac:dyDescent="0.3">
      <c r="A407" s="35" t="s">
        <v>184</v>
      </c>
      <c r="B407" s="60">
        <v>544</v>
      </c>
      <c r="C407" s="61" t="s">
        <v>110</v>
      </c>
      <c r="D407" s="61" t="s">
        <v>68</v>
      </c>
      <c r="E407" s="61" t="s">
        <v>263</v>
      </c>
      <c r="F407" s="61">
        <v>610</v>
      </c>
      <c r="G407" s="36">
        <v>365529</v>
      </c>
      <c r="H407" s="36"/>
      <c r="I407" s="62">
        <f t="shared" si="104"/>
        <v>365529</v>
      </c>
      <c r="J407" s="36"/>
      <c r="K407" s="62">
        <f t="shared" si="105"/>
        <v>365529</v>
      </c>
      <c r="L407" s="36"/>
      <c r="M407" s="62">
        <f t="shared" si="106"/>
        <v>365529</v>
      </c>
      <c r="N407" s="36"/>
      <c r="O407" s="62">
        <f t="shared" si="107"/>
        <v>365529</v>
      </c>
      <c r="P407" s="36"/>
      <c r="Q407" s="62">
        <f t="shared" si="108"/>
        <v>365529</v>
      </c>
      <c r="R407" s="36"/>
      <c r="S407" s="62">
        <f t="shared" si="109"/>
        <v>365529</v>
      </c>
      <c r="T407" s="36">
        <v>41330</v>
      </c>
      <c r="U407" s="62">
        <f t="shared" si="110"/>
        <v>406859</v>
      </c>
    </row>
    <row r="408" spans="1:21" ht="44.25" customHeight="1" x14ac:dyDescent="0.3">
      <c r="A408" s="35" t="s">
        <v>431</v>
      </c>
      <c r="B408" s="60">
        <v>544</v>
      </c>
      <c r="C408" s="61" t="s">
        <v>110</v>
      </c>
      <c r="D408" s="61" t="s">
        <v>68</v>
      </c>
      <c r="E408" s="61" t="s">
        <v>265</v>
      </c>
      <c r="F408" s="61" t="s">
        <v>66</v>
      </c>
      <c r="G408" s="36">
        <f t="shared" ref="G408:T409" si="117">G409</f>
        <v>112285.7</v>
      </c>
      <c r="H408" s="36">
        <f t="shared" si="117"/>
        <v>3889.5</v>
      </c>
      <c r="I408" s="62">
        <f t="shared" si="104"/>
        <v>116175.2</v>
      </c>
      <c r="J408" s="36">
        <f t="shared" si="117"/>
        <v>-6982.6</v>
      </c>
      <c r="K408" s="62">
        <f t="shared" si="105"/>
        <v>109192.59999999999</v>
      </c>
      <c r="L408" s="36">
        <f t="shared" si="117"/>
        <v>7656.2</v>
      </c>
      <c r="M408" s="62">
        <f t="shared" si="106"/>
        <v>116848.79999999999</v>
      </c>
      <c r="N408" s="36">
        <f t="shared" si="117"/>
        <v>2628.3</v>
      </c>
      <c r="O408" s="62">
        <f t="shared" si="107"/>
        <v>119477.09999999999</v>
      </c>
      <c r="P408" s="36">
        <f t="shared" si="117"/>
        <v>3866.4</v>
      </c>
      <c r="Q408" s="62">
        <f t="shared" si="108"/>
        <v>123343.49999999999</v>
      </c>
      <c r="R408" s="36">
        <f t="shared" si="117"/>
        <v>11864</v>
      </c>
      <c r="S408" s="62">
        <f t="shared" si="109"/>
        <v>135207.5</v>
      </c>
      <c r="T408" s="36">
        <f t="shared" si="117"/>
        <v>0</v>
      </c>
      <c r="U408" s="62">
        <f t="shared" si="110"/>
        <v>135207.5</v>
      </c>
    </row>
    <row r="409" spans="1:21" ht="45.75" customHeight="1" x14ac:dyDescent="0.3">
      <c r="A409" s="35" t="s">
        <v>176</v>
      </c>
      <c r="B409" s="60">
        <v>544</v>
      </c>
      <c r="C409" s="61" t="s">
        <v>110</v>
      </c>
      <c r="D409" s="61" t="s">
        <v>68</v>
      </c>
      <c r="E409" s="61" t="s">
        <v>265</v>
      </c>
      <c r="F409" s="61">
        <v>600</v>
      </c>
      <c r="G409" s="36">
        <f t="shared" si="117"/>
        <v>112285.7</v>
      </c>
      <c r="H409" s="36">
        <f t="shared" si="117"/>
        <v>3889.5</v>
      </c>
      <c r="I409" s="62">
        <f t="shared" si="104"/>
        <v>116175.2</v>
      </c>
      <c r="J409" s="36">
        <f t="shared" si="117"/>
        <v>-6982.6</v>
      </c>
      <c r="K409" s="62">
        <f t="shared" si="105"/>
        <v>109192.59999999999</v>
      </c>
      <c r="L409" s="36">
        <f t="shared" si="117"/>
        <v>7656.2</v>
      </c>
      <c r="M409" s="62">
        <f t="shared" si="106"/>
        <v>116848.79999999999</v>
      </c>
      <c r="N409" s="36">
        <f t="shared" si="117"/>
        <v>2628.3</v>
      </c>
      <c r="O409" s="62">
        <f t="shared" si="107"/>
        <v>119477.09999999999</v>
      </c>
      <c r="P409" s="36">
        <f t="shared" si="117"/>
        <v>3866.4</v>
      </c>
      <c r="Q409" s="62">
        <f t="shared" si="108"/>
        <v>123343.49999999999</v>
      </c>
      <c r="R409" s="36">
        <f t="shared" si="117"/>
        <v>11864</v>
      </c>
      <c r="S409" s="62">
        <f t="shared" si="109"/>
        <v>135207.5</v>
      </c>
      <c r="T409" s="36">
        <f t="shared" si="117"/>
        <v>0</v>
      </c>
      <c r="U409" s="62">
        <f t="shared" si="110"/>
        <v>135207.5</v>
      </c>
    </row>
    <row r="410" spans="1:21" ht="15.75" customHeight="1" x14ac:dyDescent="0.3">
      <c r="A410" s="35" t="s">
        <v>184</v>
      </c>
      <c r="B410" s="60">
        <v>544</v>
      </c>
      <c r="C410" s="61" t="s">
        <v>110</v>
      </c>
      <c r="D410" s="61" t="s">
        <v>68</v>
      </c>
      <c r="E410" s="61" t="s">
        <v>265</v>
      </c>
      <c r="F410" s="61">
        <v>610</v>
      </c>
      <c r="G410" s="36">
        <v>112285.7</v>
      </c>
      <c r="H410" s="36">
        <f>4199.7-330.7+20.5</f>
        <v>3889.5</v>
      </c>
      <c r="I410" s="62">
        <f t="shared" si="104"/>
        <v>116175.2</v>
      </c>
      <c r="J410" s="36">
        <v>-6982.6</v>
      </c>
      <c r="K410" s="62">
        <f t="shared" si="105"/>
        <v>109192.59999999999</v>
      </c>
      <c r="L410" s="36">
        <v>7656.2</v>
      </c>
      <c r="M410" s="62">
        <f t="shared" si="106"/>
        <v>116848.79999999999</v>
      </c>
      <c r="N410" s="36">
        <v>2628.3</v>
      </c>
      <c r="O410" s="62">
        <f t="shared" si="107"/>
        <v>119477.09999999999</v>
      </c>
      <c r="P410" s="36">
        <v>3866.4</v>
      </c>
      <c r="Q410" s="62">
        <f t="shared" si="108"/>
        <v>123343.49999999999</v>
      </c>
      <c r="R410" s="36">
        <v>11864</v>
      </c>
      <c r="S410" s="62">
        <f t="shared" si="109"/>
        <v>135207.5</v>
      </c>
      <c r="T410" s="36"/>
      <c r="U410" s="62">
        <f t="shared" si="110"/>
        <v>135207.5</v>
      </c>
    </row>
    <row r="411" spans="1:21" ht="33.6" customHeight="1" x14ac:dyDescent="0.3">
      <c r="A411" s="35" t="s">
        <v>432</v>
      </c>
      <c r="B411" s="60">
        <v>544</v>
      </c>
      <c r="C411" s="61" t="s">
        <v>110</v>
      </c>
      <c r="D411" s="61" t="s">
        <v>68</v>
      </c>
      <c r="E411" s="61" t="s">
        <v>267</v>
      </c>
      <c r="F411" s="61" t="s">
        <v>66</v>
      </c>
      <c r="G411" s="36">
        <f t="shared" ref="G411:T412" si="118">G412</f>
        <v>7075.4</v>
      </c>
      <c r="H411" s="36">
        <f t="shared" si="118"/>
        <v>87.2</v>
      </c>
      <c r="I411" s="62">
        <f t="shared" si="104"/>
        <v>7162.5999999999995</v>
      </c>
      <c r="J411" s="36">
        <f t="shared" si="118"/>
        <v>0</v>
      </c>
      <c r="K411" s="62">
        <f t="shared" si="105"/>
        <v>7162.5999999999995</v>
      </c>
      <c r="L411" s="36">
        <f t="shared" si="118"/>
        <v>10.8</v>
      </c>
      <c r="M411" s="62">
        <f t="shared" si="106"/>
        <v>7173.4</v>
      </c>
      <c r="N411" s="36">
        <f t="shared" si="118"/>
        <v>112.7</v>
      </c>
      <c r="O411" s="62">
        <f t="shared" si="107"/>
        <v>7286.0999999999995</v>
      </c>
      <c r="P411" s="36">
        <f t="shared" si="118"/>
        <v>228.1</v>
      </c>
      <c r="Q411" s="62">
        <f t="shared" si="108"/>
        <v>7514.2</v>
      </c>
      <c r="R411" s="36">
        <f t="shared" si="118"/>
        <v>536.5</v>
      </c>
      <c r="S411" s="62">
        <f t="shared" si="109"/>
        <v>8050.7</v>
      </c>
      <c r="T411" s="36">
        <f t="shared" si="118"/>
        <v>0</v>
      </c>
      <c r="U411" s="62">
        <f t="shared" si="110"/>
        <v>8050.7</v>
      </c>
    </row>
    <row r="412" spans="1:21" ht="45" customHeight="1" x14ac:dyDescent="0.3">
      <c r="A412" s="35" t="s">
        <v>176</v>
      </c>
      <c r="B412" s="60">
        <v>544</v>
      </c>
      <c r="C412" s="61" t="s">
        <v>110</v>
      </c>
      <c r="D412" s="61" t="s">
        <v>68</v>
      </c>
      <c r="E412" s="61" t="s">
        <v>267</v>
      </c>
      <c r="F412" s="61">
        <v>600</v>
      </c>
      <c r="G412" s="36">
        <f t="shared" si="118"/>
        <v>7075.4</v>
      </c>
      <c r="H412" s="36">
        <f t="shared" si="118"/>
        <v>87.2</v>
      </c>
      <c r="I412" s="62">
        <f t="shared" si="104"/>
        <v>7162.5999999999995</v>
      </c>
      <c r="J412" s="36">
        <f t="shared" si="118"/>
        <v>0</v>
      </c>
      <c r="K412" s="62">
        <f t="shared" si="105"/>
        <v>7162.5999999999995</v>
      </c>
      <c r="L412" s="36">
        <f t="shared" si="118"/>
        <v>10.8</v>
      </c>
      <c r="M412" s="62">
        <f t="shared" si="106"/>
        <v>7173.4</v>
      </c>
      <c r="N412" s="36">
        <f t="shared" si="118"/>
        <v>112.7</v>
      </c>
      <c r="O412" s="62">
        <f t="shared" si="107"/>
        <v>7286.0999999999995</v>
      </c>
      <c r="P412" s="36">
        <f t="shared" si="118"/>
        <v>228.1</v>
      </c>
      <c r="Q412" s="62">
        <f t="shared" si="108"/>
        <v>7514.2</v>
      </c>
      <c r="R412" s="36">
        <f t="shared" si="118"/>
        <v>536.5</v>
      </c>
      <c r="S412" s="62">
        <f t="shared" si="109"/>
        <v>8050.7</v>
      </c>
      <c r="T412" s="36">
        <f t="shared" si="118"/>
        <v>0</v>
      </c>
      <c r="U412" s="62">
        <f t="shared" si="110"/>
        <v>8050.7</v>
      </c>
    </row>
    <row r="413" spans="1:21" ht="15" customHeight="1" x14ac:dyDescent="0.3">
      <c r="A413" s="35" t="s">
        <v>184</v>
      </c>
      <c r="B413" s="60">
        <v>544</v>
      </c>
      <c r="C413" s="61" t="s">
        <v>110</v>
      </c>
      <c r="D413" s="61" t="s">
        <v>68</v>
      </c>
      <c r="E413" s="61" t="s">
        <v>267</v>
      </c>
      <c r="F413" s="61">
        <v>610</v>
      </c>
      <c r="G413" s="36">
        <v>7075.4</v>
      </c>
      <c r="H413" s="36">
        <v>87.2</v>
      </c>
      <c r="I413" s="62">
        <f t="shared" si="104"/>
        <v>7162.5999999999995</v>
      </c>
      <c r="J413" s="36"/>
      <c r="K413" s="62">
        <f t="shared" si="105"/>
        <v>7162.5999999999995</v>
      </c>
      <c r="L413" s="36">
        <v>10.8</v>
      </c>
      <c r="M413" s="62">
        <f t="shared" si="106"/>
        <v>7173.4</v>
      </c>
      <c r="N413" s="36">
        <v>112.7</v>
      </c>
      <c r="O413" s="62">
        <f t="shared" si="107"/>
        <v>7286.0999999999995</v>
      </c>
      <c r="P413" s="36">
        <v>228.1</v>
      </c>
      <c r="Q413" s="62">
        <f t="shared" si="108"/>
        <v>7514.2</v>
      </c>
      <c r="R413" s="36">
        <v>536.5</v>
      </c>
      <c r="S413" s="62">
        <f t="shared" si="109"/>
        <v>8050.7</v>
      </c>
      <c r="T413" s="36"/>
      <c r="U413" s="62">
        <f t="shared" si="110"/>
        <v>8050.7</v>
      </c>
    </row>
    <row r="414" spans="1:21" ht="135.6" customHeight="1" x14ac:dyDescent="0.3">
      <c r="A414" s="68" t="s">
        <v>871</v>
      </c>
      <c r="B414" s="60">
        <v>544</v>
      </c>
      <c r="C414" s="61" t="s">
        <v>110</v>
      </c>
      <c r="D414" s="61" t="s">
        <v>68</v>
      </c>
      <c r="E414" s="61" t="s">
        <v>872</v>
      </c>
      <c r="F414" s="61" t="s">
        <v>66</v>
      </c>
      <c r="G414" s="36">
        <f t="shared" ref="G414:T415" si="119">G415</f>
        <v>43669.1</v>
      </c>
      <c r="H414" s="36">
        <f t="shared" si="119"/>
        <v>0</v>
      </c>
      <c r="I414" s="62">
        <f t="shared" si="104"/>
        <v>43669.1</v>
      </c>
      <c r="J414" s="36">
        <f t="shared" si="119"/>
        <v>0</v>
      </c>
      <c r="K414" s="62">
        <f t="shared" si="105"/>
        <v>43669.1</v>
      </c>
      <c r="L414" s="36">
        <f t="shared" si="119"/>
        <v>0</v>
      </c>
      <c r="M414" s="62">
        <f t="shared" si="106"/>
        <v>43669.1</v>
      </c>
      <c r="N414" s="36">
        <f t="shared" si="119"/>
        <v>0</v>
      </c>
      <c r="O414" s="62">
        <f t="shared" si="107"/>
        <v>43669.1</v>
      </c>
      <c r="P414" s="36">
        <f t="shared" si="119"/>
        <v>0</v>
      </c>
      <c r="Q414" s="62">
        <f t="shared" si="108"/>
        <v>43669.1</v>
      </c>
      <c r="R414" s="36">
        <f t="shared" si="119"/>
        <v>0</v>
      </c>
      <c r="S414" s="62">
        <f t="shared" si="109"/>
        <v>43669.1</v>
      </c>
      <c r="T414" s="36">
        <f t="shared" si="119"/>
        <v>0</v>
      </c>
      <c r="U414" s="62">
        <f t="shared" si="110"/>
        <v>43669.1</v>
      </c>
    </row>
    <row r="415" spans="1:21" ht="44.45" customHeight="1" x14ac:dyDescent="0.3">
      <c r="A415" s="35" t="s">
        <v>176</v>
      </c>
      <c r="B415" s="60">
        <v>544</v>
      </c>
      <c r="C415" s="61" t="s">
        <v>110</v>
      </c>
      <c r="D415" s="61" t="s">
        <v>68</v>
      </c>
      <c r="E415" s="61" t="s">
        <v>872</v>
      </c>
      <c r="F415" s="61">
        <v>600</v>
      </c>
      <c r="G415" s="36">
        <f t="shared" si="119"/>
        <v>43669.1</v>
      </c>
      <c r="H415" s="36">
        <f t="shared" si="119"/>
        <v>0</v>
      </c>
      <c r="I415" s="62">
        <f t="shared" si="104"/>
        <v>43669.1</v>
      </c>
      <c r="J415" s="36">
        <f t="shared" si="119"/>
        <v>0</v>
      </c>
      <c r="K415" s="62">
        <f t="shared" si="105"/>
        <v>43669.1</v>
      </c>
      <c r="L415" s="36">
        <f t="shared" si="119"/>
        <v>0</v>
      </c>
      <c r="M415" s="62">
        <f t="shared" si="106"/>
        <v>43669.1</v>
      </c>
      <c r="N415" s="36">
        <f t="shared" si="119"/>
        <v>0</v>
      </c>
      <c r="O415" s="62">
        <f t="shared" si="107"/>
        <v>43669.1</v>
      </c>
      <c r="P415" s="36">
        <f t="shared" si="119"/>
        <v>0</v>
      </c>
      <c r="Q415" s="62">
        <f t="shared" si="108"/>
        <v>43669.1</v>
      </c>
      <c r="R415" s="36">
        <f t="shared" si="119"/>
        <v>0</v>
      </c>
      <c r="S415" s="62">
        <f t="shared" si="109"/>
        <v>43669.1</v>
      </c>
      <c r="T415" s="36">
        <f t="shared" si="119"/>
        <v>0</v>
      </c>
      <c r="U415" s="62">
        <f t="shared" si="110"/>
        <v>43669.1</v>
      </c>
    </row>
    <row r="416" spans="1:21" ht="21" customHeight="1" x14ac:dyDescent="0.3">
      <c r="A416" s="35" t="s">
        <v>184</v>
      </c>
      <c r="B416" s="60">
        <v>544</v>
      </c>
      <c r="C416" s="61" t="s">
        <v>110</v>
      </c>
      <c r="D416" s="61" t="s">
        <v>68</v>
      </c>
      <c r="E416" s="61" t="s">
        <v>872</v>
      </c>
      <c r="F416" s="61">
        <v>610</v>
      </c>
      <c r="G416" s="36">
        <v>43669.1</v>
      </c>
      <c r="H416" s="36"/>
      <c r="I416" s="62">
        <f t="shared" si="104"/>
        <v>43669.1</v>
      </c>
      <c r="J416" s="36"/>
      <c r="K416" s="62">
        <f t="shared" si="105"/>
        <v>43669.1</v>
      </c>
      <c r="L416" s="36"/>
      <c r="M416" s="62">
        <f t="shared" si="106"/>
        <v>43669.1</v>
      </c>
      <c r="N416" s="36"/>
      <c r="O416" s="62">
        <f t="shared" si="107"/>
        <v>43669.1</v>
      </c>
      <c r="P416" s="36"/>
      <c r="Q416" s="62">
        <f t="shared" si="108"/>
        <v>43669.1</v>
      </c>
      <c r="R416" s="36"/>
      <c r="S416" s="62">
        <f t="shared" si="109"/>
        <v>43669.1</v>
      </c>
      <c r="T416" s="36"/>
      <c r="U416" s="62">
        <f t="shared" si="110"/>
        <v>43669.1</v>
      </c>
    </row>
    <row r="417" spans="1:21" x14ac:dyDescent="0.3">
      <c r="A417" s="35" t="s">
        <v>243</v>
      </c>
      <c r="B417" s="60">
        <v>544</v>
      </c>
      <c r="C417" s="61" t="s">
        <v>110</v>
      </c>
      <c r="D417" s="61" t="s">
        <v>68</v>
      </c>
      <c r="E417" s="61" t="s">
        <v>249</v>
      </c>
      <c r="F417" s="61" t="s">
        <v>66</v>
      </c>
      <c r="G417" s="36">
        <f t="shared" ref="G417:T420" si="120">G418</f>
        <v>452.5</v>
      </c>
      <c r="H417" s="36">
        <f t="shared" si="120"/>
        <v>0</v>
      </c>
      <c r="I417" s="62">
        <f t="shared" si="104"/>
        <v>452.5</v>
      </c>
      <c r="J417" s="36">
        <f t="shared" si="120"/>
        <v>0</v>
      </c>
      <c r="K417" s="62">
        <f t="shared" si="105"/>
        <v>452.5</v>
      </c>
      <c r="L417" s="36">
        <f t="shared" si="120"/>
        <v>0</v>
      </c>
      <c r="M417" s="62">
        <f t="shared" si="106"/>
        <v>452.5</v>
      </c>
      <c r="N417" s="36">
        <f t="shared" si="120"/>
        <v>0</v>
      </c>
      <c r="O417" s="62">
        <f t="shared" si="107"/>
        <v>452.5</v>
      </c>
      <c r="P417" s="36">
        <f t="shared" si="120"/>
        <v>0</v>
      </c>
      <c r="Q417" s="62">
        <f t="shared" si="108"/>
        <v>452.5</v>
      </c>
      <c r="R417" s="36">
        <f t="shared" si="120"/>
        <v>0</v>
      </c>
      <c r="S417" s="62">
        <f t="shared" si="109"/>
        <v>452.5</v>
      </c>
      <c r="T417" s="36">
        <f t="shared" si="120"/>
        <v>0</v>
      </c>
      <c r="U417" s="62">
        <f t="shared" si="110"/>
        <v>452.5</v>
      </c>
    </row>
    <row r="418" spans="1:21" ht="32.25" customHeight="1" x14ac:dyDescent="0.3">
      <c r="A418" s="35" t="s">
        <v>245</v>
      </c>
      <c r="B418" s="60">
        <v>544</v>
      </c>
      <c r="C418" s="61" t="s">
        <v>110</v>
      </c>
      <c r="D418" s="61" t="s">
        <v>68</v>
      </c>
      <c r="E418" s="61" t="s">
        <v>251</v>
      </c>
      <c r="F418" s="61" t="s">
        <v>66</v>
      </c>
      <c r="G418" s="36">
        <f t="shared" si="120"/>
        <v>452.5</v>
      </c>
      <c r="H418" s="36">
        <f t="shared" si="120"/>
        <v>0</v>
      </c>
      <c r="I418" s="62">
        <f t="shared" si="104"/>
        <v>452.5</v>
      </c>
      <c r="J418" s="36">
        <f t="shared" si="120"/>
        <v>0</v>
      </c>
      <c r="K418" s="62">
        <f t="shared" si="105"/>
        <v>452.5</v>
      </c>
      <c r="L418" s="36">
        <f t="shared" si="120"/>
        <v>0</v>
      </c>
      <c r="M418" s="62">
        <f t="shared" si="106"/>
        <v>452.5</v>
      </c>
      <c r="N418" s="36">
        <f t="shared" si="120"/>
        <v>0</v>
      </c>
      <c r="O418" s="62">
        <f t="shared" si="107"/>
        <v>452.5</v>
      </c>
      <c r="P418" s="36">
        <f t="shared" si="120"/>
        <v>0</v>
      </c>
      <c r="Q418" s="62">
        <f t="shared" si="108"/>
        <v>452.5</v>
      </c>
      <c r="R418" s="36">
        <f t="shared" si="120"/>
        <v>0</v>
      </c>
      <c r="S418" s="62">
        <f t="shared" si="109"/>
        <v>452.5</v>
      </c>
      <c r="T418" s="36">
        <f t="shared" si="120"/>
        <v>0</v>
      </c>
      <c r="U418" s="62">
        <f t="shared" si="110"/>
        <v>452.5</v>
      </c>
    </row>
    <row r="419" spans="1:21" ht="28.5" customHeight="1" x14ac:dyDescent="0.3">
      <c r="A419" s="35" t="s">
        <v>268</v>
      </c>
      <c r="B419" s="60">
        <v>544</v>
      </c>
      <c r="C419" s="61" t="s">
        <v>110</v>
      </c>
      <c r="D419" s="61" t="s">
        <v>68</v>
      </c>
      <c r="E419" s="61" t="s">
        <v>811</v>
      </c>
      <c r="F419" s="61" t="s">
        <v>66</v>
      </c>
      <c r="G419" s="36">
        <f t="shared" si="120"/>
        <v>452.5</v>
      </c>
      <c r="H419" s="36">
        <f t="shared" si="120"/>
        <v>0</v>
      </c>
      <c r="I419" s="62">
        <f t="shared" si="104"/>
        <v>452.5</v>
      </c>
      <c r="J419" s="36">
        <f t="shared" si="120"/>
        <v>0</v>
      </c>
      <c r="K419" s="62">
        <f t="shared" si="105"/>
        <v>452.5</v>
      </c>
      <c r="L419" s="36">
        <f t="shared" si="120"/>
        <v>0</v>
      </c>
      <c r="M419" s="62">
        <f t="shared" si="106"/>
        <v>452.5</v>
      </c>
      <c r="N419" s="36">
        <f t="shared" si="120"/>
        <v>0</v>
      </c>
      <c r="O419" s="62">
        <f t="shared" si="107"/>
        <v>452.5</v>
      </c>
      <c r="P419" s="36">
        <f t="shared" si="120"/>
        <v>0</v>
      </c>
      <c r="Q419" s="62">
        <f t="shared" si="108"/>
        <v>452.5</v>
      </c>
      <c r="R419" s="36">
        <f t="shared" si="120"/>
        <v>0</v>
      </c>
      <c r="S419" s="62">
        <f t="shared" si="109"/>
        <v>452.5</v>
      </c>
      <c r="T419" s="36">
        <f t="shared" si="120"/>
        <v>0</v>
      </c>
      <c r="U419" s="62">
        <f t="shared" si="110"/>
        <v>452.5</v>
      </c>
    </row>
    <row r="420" spans="1:21" ht="45" customHeight="1" x14ac:dyDescent="0.3">
      <c r="A420" s="35" t="s">
        <v>176</v>
      </c>
      <c r="B420" s="60">
        <v>544</v>
      </c>
      <c r="C420" s="61" t="s">
        <v>110</v>
      </c>
      <c r="D420" s="61" t="s">
        <v>68</v>
      </c>
      <c r="E420" s="61" t="s">
        <v>811</v>
      </c>
      <c r="F420" s="61">
        <v>600</v>
      </c>
      <c r="G420" s="36">
        <f t="shared" si="120"/>
        <v>452.5</v>
      </c>
      <c r="H420" s="36">
        <f t="shared" si="120"/>
        <v>0</v>
      </c>
      <c r="I420" s="62">
        <f t="shared" si="104"/>
        <v>452.5</v>
      </c>
      <c r="J420" s="36">
        <f t="shared" si="120"/>
        <v>0</v>
      </c>
      <c r="K420" s="62">
        <f t="shared" si="105"/>
        <v>452.5</v>
      </c>
      <c r="L420" s="36">
        <f t="shared" si="120"/>
        <v>0</v>
      </c>
      <c r="M420" s="62">
        <f t="shared" si="106"/>
        <v>452.5</v>
      </c>
      <c r="N420" s="36">
        <f t="shared" si="120"/>
        <v>0</v>
      </c>
      <c r="O420" s="62">
        <f t="shared" si="107"/>
        <v>452.5</v>
      </c>
      <c r="P420" s="36">
        <f t="shared" si="120"/>
        <v>0</v>
      </c>
      <c r="Q420" s="62">
        <f t="shared" si="108"/>
        <v>452.5</v>
      </c>
      <c r="R420" s="36">
        <f t="shared" si="120"/>
        <v>0</v>
      </c>
      <c r="S420" s="62">
        <f t="shared" si="109"/>
        <v>452.5</v>
      </c>
      <c r="T420" s="36">
        <f t="shared" si="120"/>
        <v>0</v>
      </c>
      <c r="U420" s="62">
        <f t="shared" si="110"/>
        <v>452.5</v>
      </c>
    </row>
    <row r="421" spans="1:21" ht="15" customHeight="1" x14ac:dyDescent="0.3">
      <c r="A421" s="35" t="s">
        <v>184</v>
      </c>
      <c r="B421" s="60">
        <v>544</v>
      </c>
      <c r="C421" s="61" t="s">
        <v>110</v>
      </c>
      <c r="D421" s="61" t="s">
        <v>68</v>
      </c>
      <c r="E421" s="61" t="s">
        <v>811</v>
      </c>
      <c r="F421" s="61">
        <v>610</v>
      </c>
      <c r="G421" s="36">
        <v>452.5</v>
      </c>
      <c r="H421" s="36"/>
      <c r="I421" s="62">
        <f t="shared" si="104"/>
        <v>452.5</v>
      </c>
      <c r="J421" s="36"/>
      <c r="K421" s="62">
        <f t="shared" si="105"/>
        <v>452.5</v>
      </c>
      <c r="L421" s="36"/>
      <c r="M421" s="62">
        <f t="shared" si="106"/>
        <v>452.5</v>
      </c>
      <c r="N421" s="36"/>
      <c r="O421" s="62">
        <f t="shared" si="107"/>
        <v>452.5</v>
      </c>
      <c r="P421" s="36"/>
      <c r="Q421" s="62">
        <f t="shared" si="108"/>
        <v>452.5</v>
      </c>
      <c r="R421" s="36"/>
      <c r="S421" s="62">
        <f t="shared" si="109"/>
        <v>452.5</v>
      </c>
      <c r="T421" s="36"/>
      <c r="U421" s="62">
        <f t="shared" si="110"/>
        <v>452.5</v>
      </c>
    </row>
    <row r="422" spans="1:21" ht="15.75" customHeight="1" x14ac:dyDescent="0.3">
      <c r="A422" s="35" t="s">
        <v>248</v>
      </c>
      <c r="B422" s="60">
        <v>544</v>
      </c>
      <c r="C422" s="61" t="s">
        <v>110</v>
      </c>
      <c r="D422" s="61" t="s">
        <v>68</v>
      </c>
      <c r="E422" s="61" t="s">
        <v>223</v>
      </c>
      <c r="F422" s="61" t="s">
        <v>66</v>
      </c>
      <c r="G422" s="36">
        <f>G423+G427</f>
        <v>70058.100000000006</v>
      </c>
      <c r="H422" s="36">
        <f>H423+H427</f>
        <v>4483.8999999999996</v>
      </c>
      <c r="I422" s="62">
        <f t="shared" si="104"/>
        <v>74542</v>
      </c>
      <c r="J422" s="36">
        <f>J423+J427</f>
        <v>0</v>
      </c>
      <c r="K422" s="62">
        <f t="shared" si="105"/>
        <v>74542</v>
      </c>
      <c r="L422" s="36">
        <f>L423+L427</f>
        <v>0</v>
      </c>
      <c r="M422" s="62">
        <f t="shared" si="106"/>
        <v>74542</v>
      </c>
      <c r="N422" s="36">
        <f>N423+N427</f>
        <v>5160.8</v>
      </c>
      <c r="O422" s="62">
        <f t="shared" si="107"/>
        <v>79702.8</v>
      </c>
      <c r="P422" s="36">
        <f>P423+P427</f>
        <v>1120.4000000000001</v>
      </c>
      <c r="Q422" s="62">
        <f t="shared" si="108"/>
        <v>80823.199999999997</v>
      </c>
      <c r="R422" s="36">
        <f>R423+R427</f>
        <v>389.5</v>
      </c>
      <c r="S422" s="62">
        <f t="shared" si="109"/>
        <v>81212.7</v>
      </c>
      <c r="T422" s="36">
        <f>T423+T427</f>
        <v>0</v>
      </c>
      <c r="U422" s="62">
        <f t="shared" si="110"/>
        <v>81212.7</v>
      </c>
    </row>
    <row r="423" spans="1:21" ht="30" x14ac:dyDescent="0.3">
      <c r="A423" s="35" t="s">
        <v>269</v>
      </c>
      <c r="B423" s="60">
        <v>544</v>
      </c>
      <c r="C423" s="61" t="s">
        <v>110</v>
      </c>
      <c r="D423" s="61" t="s">
        <v>68</v>
      </c>
      <c r="E423" s="61" t="s">
        <v>225</v>
      </c>
      <c r="F423" s="61" t="s">
        <v>66</v>
      </c>
      <c r="G423" s="36">
        <f t="shared" ref="G423:T425" si="121">G424</f>
        <v>14209.2</v>
      </c>
      <c r="H423" s="36">
        <f t="shared" si="121"/>
        <v>4483.8999999999996</v>
      </c>
      <c r="I423" s="62">
        <f t="shared" si="104"/>
        <v>18693.099999999999</v>
      </c>
      <c r="J423" s="36">
        <f t="shared" si="121"/>
        <v>0</v>
      </c>
      <c r="K423" s="62">
        <f t="shared" si="105"/>
        <v>18693.099999999999</v>
      </c>
      <c r="L423" s="36">
        <f t="shared" si="121"/>
        <v>0</v>
      </c>
      <c r="M423" s="62">
        <f t="shared" si="106"/>
        <v>18693.099999999999</v>
      </c>
      <c r="N423" s="36">
        <f>N424+N427+N430</f>
        <v>5160.8</v>
      </c>
      <c r="O423" s="62">
        <f t="shared" si="107"/>
        <v>23853.899999999998</v>
      </c>
      <c r="P423" s="36">
        <f>P424+P427+P430</f>
        <v>1120.4000000000001</v>
      </c>
      <c r="Q423" s="62">
        <f t="shared" si="108"/>
        <v>24974.3</v>
      </c>
      <c r="R423" s="36">
        <f>R424+R427+R430</f>
        <v>389.5</v>
      </c>
      <c r="S423" s="62">
        <f t="shared" si="109"/>
        <v>25363.8</v>
      </c>
      <c r="T423" s="36">
        <f>T424+T427+T430</f>
        <v>0</v>
      </c>
      <c r="U423" s="62">
        <f t="shared" si="110"/>
        <v>25363.8</v>
      </c>
    </row>
    <row r="424" spans="1:21" ht="30.75" customHeight="1" x14ac:dyDescent="0.3">
      <c r="A424" s="35" t="s">
        <v>270</v>
      </c>
      <c r="B424" s="60">
        <v>544</v>
      </c>
      <c r="C424" s="61" t="s">
        <v>110</v>
      </c>
      <c r="D424" s="61" t="s">
        <v>68</v>
      </c>
      <c r="E424" s="61" t="s">
        <v>812</v>
      </c>
      <c r="F424" s="61" t="s">
        <v>66</v>
      </c>
      <c r="G424" s="36">
        <f t="shared" si="121"/>
        <v>14209.2</v>
      </c>
      <c r="H424" s="36">
        <f t="shared" si="121"/>
        <v>4483.8999999999996</v>
      </c>
      <c r="I424" s="62">
        <f t="shared" si="104"/>
        <v>18693.099999999999</v>
      </c>
      <c r="J424" s="36">
        <f t="shared" si="121"/>
        <v>0</v>
      </c>
      <c r="K424" s="62">
        <f t="shared" si="105"/>
        <v>18693.099999999999</v>
      </c>
      <c r="L424" s="36">
        <f t="shared" si="121"/>
        <v>0</v>
      </c>
      <c r="M424" s="62">
        <f t="shared" si="106"/>
        <v>18693.099999999999</v>
      </c>
      <c r="N424" s="36">
        <f t="shared" si="121"/>
        <v>2452.3000000000002</v>
      </c>
      <c r="O424" s="62">
        <f t="shared" si="107"/>
        <v>21145.399999999998</v>
      </c>
      <c r="P424" s="36">
        <f t="shared" si="121"/>
        <v>1120.4000000000001</v>
      </c>
      <c r="Q424" s="62">
        <f t="shared" si="108"/>
        <v>22265.8</v>
      </c>
      <c r="R424" s="36">
        <f t="shared" si="121"/>
        <v>389.5</v>
      </c>
      <c r="S424" s="62">
        <f t="shared" si="109"/>
        <v>22655.3</v>
      </c>
      <c r="T424" s="36">
        <f t="shared" si="121"/>
        <v>0</v>
      </c>
      <c r="U424" s="62">
        <f t="shared" si="110"/>
        <v>22655.3</v>
      </c>
    </row>
    <row r="425" spans="1:21" ht="47.25" customHeight="1" x14ac:dyDescent="0.3">
      <c r="A425" s="35" t="s">
        <v>176</v>
      </c>
      <c r="B425" s="60">
        <v>544</v>
      </c>
      <c r="C425" s="61" t="s">
        <v>110</v>
      </c>
      <c r="D425" s="61" t="s">
        <v>68</v>
      </c>
      <c r="E425" s="61" t="s">
        <v>812</v>
      </c>
      <c r="F425" s="61">
        <v>600</v>
      </c>
      <c r="G425" s="36">
        <f t="shared" si="121"/>
        <v>14209.2</v>
      </c>
      <c r="H425" s="36">
        <f t="shared" si="121"/>
        <v>4483.8999999999996</v>
      </c>
      <c r="I425" s="62">
        <f t="shared" si="104"/>
        <v>18693.099999999999</v>
      </c>
      <c r="J425" s="36">
        <f t="shared" si="121"/>
        <v>0</v>
      </c>
      <c r="K425" s="62">
        <f t="shared" si="105"/>
        <v>18693.099999999999</v>
      </c>
      <c r="L425" s="36">
        <f t="shared" si="121"/>
        <v>0</v>
      </c>
      <c r="M425" s="62">
        <f t="shared" si="106"/>
        <v>18693.099999999999</v>
      </c>
      <c r="N425" s="36">
        <f t="shared" si="121"/>
        <v>2452.3000000000002</v>
      </c>
      <c r="O425" s="62">
        <f t="shared" si="107"/>
        <v>21145.399999999998</v>
      </c>
      <c r="P425" s="36">
        <f t="shared" si="121"/>
        <v>1120.4000000000001</v>
      </c>
      <c r="Q425" s="62">
        <f t="shared" si="108"/>
        <v>22265.8</v>
      </c>
      <c r="R425" s="36">
        <f t="shared" si="121"/>
        <v>389.5</v>
      </c>
      <c r="S425" s="62">
        <f t="shared" si="109"/>
        <v>22655.3</v>
      </c>
      <c r="T425" s="36">
        <f t="shared" si="121"/>
        <v>0</v>
      </c>
      <c r="U425" s="62">
        <f t="shared" si="110"/>
        <v>22655.3</v>
      </c>
    </row>
    <row r="426" spans="1:21" ht="16.5" customHeight="1" x14ac:dyDescent="0.3">
      <c r="A426" s="35" t="s">
        <v>184</v>
      </c>
      <c r="B426" s="60">
        <v>544</v>
      </c>
      <c r="C426" s="61" t="s">
        <v>110</v>
      </c>
      <c r="D426" s="61" t="s">
        <v>68</v>
      </c>
      <c r="E426" s="61" t="s">
        <v>812</v>
      </c>
      <c r="F426" s="61">
        <v>610</v>
      </c>
      <c r="G426" s="36">
        <v>14209.2</v>
      </c>
      <c r="H426" s="36">
        <v>4483.8999999999996</v>
      </c>
      <c r="I426" s="62">
        <f t="shared" si="104"/>
        <v>18693.099999999999</v>
      </c>
      <c r="J426" s="36"/>
      <c r="K426" s="62">
        <f t="shared" si="105"/>
        <v>18693.099999999999</v>
      </c>
      <c r="L426" s="36"/>
      <c r="M426" s="62">
        <f t="shared" si="106"/>
        <v>18693.099999999999</v>
      </c>
      <c r="N426" s="36">
        <v>2452.3000000000002</v>
      </c>
      <c r="O426" s="62">
        <f t="shared" si="107"/>
        <v>21145.399999999998</v>
      </c>
      <c r="P426" s="36">
        <v>1120.4000000000001</v>
      </c>
      <c r="Q426" s="62">
        <f t="shared" si="108"/>
        <v>22265.8</v>
      </c>
      <c r="R426" s="36">
        <v>389.5</v>
      </c>
      <c r="S426" s="62">
        <f t="shared" si="109"/>
        <v>22655.3</v>
      </c>
      <c r="T426" s="36"/>
      <c r="U426" s="62">
        <f t="shared" si="110"/>
        <v>22655.3</v>
      </c>
    </row>
    <row r="427" spans="1:21" ht="79.150000000000006" customHeight="1" x14ac:dyDescent="0.3">
      <c r="A427" s="68" t="s">
        <v>873</v>
      </c>
      <c r="B427" s="60">
        <v>544</v>
      </c>
      <c r="C427" s="61" t="s">
        <v>110</v>
      </c>
      <c r="D427" s="61" t="s">
        <v>68</v>
      </c>
      <c r="E427" s="61" t="s">
        <v>899</v>
      </c>
      <c r="F427" s="61" t="s">
        <v>66</v>
      </c>
      <c r="G427" s="36">
        <f t="shared" ref="G427:T428" si="122">G428</f>
        <v>55848.9</v>
      </c>
      <c r="H427" s="36">
        <f t="shared" si="122"/>
        <v>0</v>
      </c>
      <c r="I427" s="62">
        <f t="shared" si="104"/>
        <v>55848.9</v>
      </c>
      <c r="J427" s="36">
        <f t="shared" si="122"/>
        <v>0</v>
      </c>
      <c r="K427" s="62">
        <f t="shared" si="105"/>
        <v>55848.9</v>
      </c>
      <c r="L427" s="36">
        <f t="shared" si="122"/>
        <v>0</v>
      </c>
      <c r="M427" s="62">
        <f t="shared" si="106"/>
        <v>55848.9</v>
      </c>
      <c r="N427" s="36">
        <f t="shared" si="122"/>
        <v>0</v>
      </c>
      <c r="O427" s="62">
        <f t="shared" si="107"/>
        <v>55848.9</v>
      </c>
      <c r="P427" s="36">
        <f t="shared" si="122"/>
        <v>0</v>
      </c>
      <c r="Q427" s="62">
        <f t="shared" si="108"/>
        <v>55848.9</v>
      </c>
      <c r="R427" s="36">
        <f t="shared" si="122"/>
        <v>0</v>
      </c>
      <c r="S427" s="62">
        <f t="shared" si="109"/>
        <v>55848.9</v>
      </c>
      <c r="T427" s="36">
        <f t="shared" si="122"/>
        <v>0</v>
      </c>
      <c r="U427" s="62">
        <f t="shared" si="110"/>
        <v>55848.9</v>
      </c>
    </row>
    <row r="428" spans="1:21" ht="46.15" customHeight="1" x14ac:dyDescent="0.3">
      <c r="A428" s="35" t="s">
        <v>176</v>
      </c>
      <c r="B428" s="60">
        <v>544</v>
      </c>
      <c r="C428" s="61" t="s">
        <v>110</v>
      </c>
      <c r="D428" s="61" t="s">
        <v>68</v>
      </c>
      <c r="E428" s="61" t="s">
        <v>899</v>
      </c>
      <c r="F428" s="61">
        <v>600</v>
      </c>
      <c r="G428" s="36">
        <f t="shared" si="122"/>
        <v>55848.9</v>
      </c>
      <c r="H428" s="36">
        <f t="shared" si="122"/>
        <v>0</v>
      </c>
      <c r="I428" s="62">
        <f t="shared" si="104"/>
        <v>55848.9</v>
      </c>
      <c r="J428" s="36">
        <f t="shared" si="122"/>
        <v>0</v>
      </c>
      <c r="K428" s="62">
        <f t="shared" si="105"/>
        <v>55848.9</v>
      </c>
      <c r="L428" s="36">
        <f t="shared" si="122"/>
        <v>0</v>
      </c>
      <c r="M428" s="62">
        <f t="shared" si="106"/>
        <v>55848.9</v>
      </c>
      <c r="N428" s="36">
        <f t="shared" si="122"/>
        <v>0</v>
      </c>
      <c r="O428" s="62">
        <f t="shared" si="107"/>
        <v>55848.9</v>
      </c>
      <c r="P428" s="36">
        <f t="shared" si="122"/>
        <v>0</v>
      </c>
      <c r="Q428" s="62">
        <f t="shared" si="108"/>
        <v>55848.9</v>
      </c>
      <c r="R428" s="36">
        <f t="shared" si="122"/>
        <v>0</v>
      </c>
      <c r="S428" s="62">
        <f t="shared" si="109"/>
        <v>55848.9</v>
      </c>
      <c r="T428" s="36">
        <f t="shared" si="122"/>
        <v>0</v>
      </c>
      <c r="U428" s="62">
        <f t="shared" si="110"/>
        <v>55848.9</v>
      </c>
    </row>
    <row r="429" spans="1:21" ht="21.6" customHeight="1" x14ac:dyDescent="0.3">
      <c r="A429" s="35" t="s">
        <v>184</v>
      </c>
      <c r="B429" s="60">
        <v>544</v>
      </c>
      <c r="C429" s="61" t="s">
        <v>110</v>
      </c>
      <c r="D429" s="61" t="s">
        <v>68</v>
      </c>
      <c r="E429" s="61" t="s">
        <v>899</v>
      </c>
      <c r="F429" s="61">
        <v>610</v>
      </c>
      <c r="G429" s="36">
        <v>55848.9</v>
      </c>
      <c r="H429" s="36"/>
      <c r="I429" s="62">
        <f t="shared" si="104"/>
        <v>55848.9</v>
      </c>
      <c r="J429" s="36"/>
      <c r="K429" s="62">
        <f t="shared" si="105"/>
        <v>55848.9</v>
      </c>
      <c r="L429" s="36"/>
      <c r="M429" s="62">
        <f t="shared" si="106"/>
        <v>55848.9</v>
      </c>
      <c r="N429" s="36"/>
      <c r="O429" s="62">
        <f t="shared" si="107"/>
        <v>55848.9</v>
      </c>
      <c r="P429" s="36"/>
      <c r="Q429" s="62">
        <f t="shared" si="108"/>
        <v>55848.9</v>
      </c>
      <c r="R429" s="36"/>
      <c r="S429" s="62">
        <f t="shared" si="109"/>
        <v>55848.9</v>
      </c>
      <c r="T429" s="36"/>
      <c r="U429" s="62">
        <f t="shared" si="110"/>
        <v>55848.9</v>
      </c>
    </row>
    <row r="430" spans="1:21" ht="93.75" customHeight="1" x14ac:dyDescent="0.3">
      <c r="A430" s="63" t="s">
        <v>1094</v>
      </c>
      <c r="B430" s="60">
        <v>544</v>
      </c>
      <c r="C430" s="61" t="s">
        <v>110</v>
      </c>
      <c r="D430" s="61" t="s">
        <v>68</v>
      </c>
      <c r="E430" s="61" t="s">
        <v>1095</v>
      </c>
      <c r="F430" s="61" t="s">
        <v>66</v>
      </c>
      <c r="G430" s="36"/>
      <c r="H430" s="36"/>
      <c r="I430" s="62"/>
      <c r="J430" s="36"/>
      <c r="K430" s="62"/>
      <c r="L430" s="36"/>
      <c r="M430" s="62"/>
      <c r="N430" s="36">
        <f>N431</f>
        <v>2708.5</v>
      </c>
      <c r="O430" s="62">
        <f t="shared" si="107"/>
        <v>2708.5</v>
      </c>
      <c r="P430" s="36">
        <f>P431</f>
        <v>0</v>
      </c>
      <c r="Q430" s="62">
        <f t="shared" si="108"/>
        <v>2708.5</v>
      </c>
      <c r="R430" s="36">
        <f>R431</f>
        <v>0</v>
      </c>
      <c r="S430" s="62">
        <f t="shared" si="109"/>
        <v>2708.5</v>
      </c>
      <c r="T430" s="36">
        <f>T431</f>
        <v>0</v>
      </c>
      <c r="U430" s="62">
        <f t="shared" si="110"/>
        <v>2708.5</v>
      </c>
    </row>
    <row r="431" spans="1:21" ht="48.6" customHeight="1" x14ac:dyDescent="0.3">
      <c r="A431" s="35" t="s">
        <v>176</v>
      </c>
      <c r="B431" s="60">
        <v>544</v>
      </c>
      <c r="C431" s="61" t="s">
        <v>110</v>
      </c>
      <c r="D431" s="61" t="s">
        <v>68</v>
      </c>
      <c r="E431" s="61" t="s">
        <v>1095</v>
      </c>
      <c r="F431" s="61" t="s">
        <v>505</v>
      </c>
      <c r="G431" s="36"/>
      <c r="H431" s="36"/>
      <c r="I431" s="62"/>
      <c r="J431" s="36"/>
      <c r="K431" s="62"/>
      <c r="L431" s="36"/>
      <c r="M431" s="62"/>
      <c r="N431" s="36">
        <f>N432</f>
        <v>2708.5</v>
      </c>
      <c r="O431" s="62">
        <f t="shared" si="107"/>
        <v>2708.5</v>
      </c>
      <c r="P431" s="36">
        <f>P432</f>
        <v>0</v>
      </c>
      <c r="Q431" s="62">
        <f t="shared" si="108"/>
        <v>2708.5</v>
      </c>
      <c r="R431" s="36">
        <f>R432</f>
        <v>0</v>
      </c>
      <c r="S431" s="62">
        <f t="shared" si="109"/>
        <v>2708.5</v>
      </c>
      <c r="T431" s="36">
        <f>T432</f>
        <v>0</v>
      </c>
      <c r="U431" s="62">
        <f t="shared" si="110"/>
        <v>2708.5</v>
      </c>
    </row>
    <row r="432" spans="1:21" ht="21.6" customHeight="1" x14ac:dyDescent="0.3">
      <c r="A432" s="35" t="s">
        <v>184</v>
      </c>
      <c r="B432" s="60">
        <v>544</v>
      </c>
      <c r="C432" s="61" t="s">
        <v>110</v>
      </c>
      <c r="D432" s="61" t="s">
        <v>68</v>
      </c>
      <c r="E432" s="61" t="s">
        <v>1095</v>
      </c>
      <c r="F432" s="61" t="s">
        <v>506</v>
      </c>
      <c r="G432" s="36"/>
      <c r="H432" s="36"/>
      <c r="I432" s="62"/>
      <c r="J432" s="36"/>
      <c r="K432" s="62"/>
      <c r="L432" s="36"/>
      <c r="M432" s="62"/>
      <c r="N432" s="36">
        <v>2708.5</v>
      </c>
      <c r="O432" s="62">
        <f t="shared" si="107"/>
        <v>2708.5</v>
      </c>
      <c r="P432" s="36">
        <v>0</v>
      </c>
      <c r="Q432" s="62">
        <f t="shared" si="108"/>
        <v>2708.5</v>
      </c>
      <c r="R432" s="36"/>
      <c r="S432" s="62">
        <f t="shared" si="109"/>
        <v>2708.5</v>
      </c>
      <c r="T432" s="36"/>
      <c r="U432" s="62">
        <f t="shared" si="110"/>
        <v>2708.5</v>
      </c>
    </row>
    <row r="433" spans="1:21" ht="31.15" customHeight="1" x14ac:dyDescent="0.3">
      <c r="A433" s="35" t="s">
        <v>813</v>
      </c>
      <c r="B433" s="60">
        <v>544</v>
      </c>
      <c r="C433" s="61" t="s">
        <v>110</v>
      </c>
      <c r="D433" s="61" t="s">
        <v>68</v>
      </c>
      <c r="E433" s="61" t="s">
        <v>284</v>
      </c>
      <c r="F433" s="61" t="s">
        <v>66</v>
      </c>
      <c r="G433" s="36">
        <f t="shared" ref="G433:T436" si="123">G434</f>
        <v>3916.7</v>
      </c>
      <c r="H433" s="36">
        <f t="shared" si="123"/>
        <v>0</v>
      </c>
      <c r="I433" s="62">
        <f t="shared" si="104"/>
        <v>3916.7</v>
      </c>
      <c r="J433" s="36">
        <f t="shared" si="123"/>
        <v>0</v>
      </c>
      <c r="K433" s="62">
        <f t="shared" si="105"/>
        <v>3916.7</v>
      </c>
      <c r="L433" s="36">
        <f t="shared" si="123"/>
        <v>0</v>
      </c>
      <c r="M433" s="62">
        <f t="shared" si="106"/>
        <v>3916.7</v>
      </c>
      <c r="N433" s="36">
        <f t="shared" si="123"/>
        <v>552.5</v>
      </c>
      <c r="O433" s="62">
        <f t="shared" si="107"/>
        <v>4469.2</v>
      </c>
      <c r="P433" s="36">
        <f t="shared" si="123"/>
        <v>1104.9000000000001</v>
      </c>
      <c r="Q433" s="62">
        <f t="shared" si="108"/>
        <v>5574.1</v>
      </c>
      <c r="R433" s="36">
        <f t="shared" si="123"/>
        <v>0</v>
      </c>
      <c r="S433" s="62">
        <f t="shared" si="109"/>
        <v>5574.1</v>
      </c>
      <c r="T433" s="36">
        <f t="shared" si="123"/>
        <v>0</v>
      </c>
      <c r="U433" s="62">
        <f t="shared" si="110"/>
        <v>5574.1</v>
      </c>
    </row>
    <row r="434" spans="1:21" ht="59.25" customHeight="1" x14ac:dyDescent="0.3">
      <c r="A434" s="35" t="s">
        <v>255</v>
      </c>
      <c r="B434" s="60">
        <v>544</v>
      </c>
      <c r="C434" s="61" t="s">
        <v>110</v>
      </c>
      <c r="D434" s="61" t="s">
        <v>68</v>
      </c>
      <c r="E434" s="61" t="s">
        <v>286</v>
      </c>
      <c r="F434" s="61" t="s">
        <v>66</v>
      </c>
      <c r="G434" s="36">
        <f t="shared" si="123"/>
        <v>3916.7</v>
      </c>
      <c r="H434" s="36">
        <f t="shared" si="123"/>
        <v>0</v>
      </c>
      <c r="I434" s="62">
        <f t="shared" si="104"/>
        <v>3916.7</v>
      </c>
      <c r="J434" s="36">
        <f t="shared" si="123"/>
        <v>0</v>
      </c>
      <c r="K434" s="62">
        <f t="shared" si="105"/>
        <v>3916.7</v>
      </c>
      <c r="L434" s="36">
        <f t="shared" si="123"/>
        <v>0</v>
      </c>
      <c r="M434" s="62">
        <f t="shared" si="106"/>
        <v>3916.7</v>
      </c>
      <c r="N434" s="36">
        <f t="shared" si="123"/>
        <v>552.5</v>
      </c>
      <c r="O434" s="62">
        <f t="shared" si="107"/>
        <v>4469.2</v>
      </c>
      <c r="P434" s="36">
        <f t="shared" si="123"/>
        <v>1104.9000000000001</v>
      </c>
      <c r="Q434" s="62">
        <f t="shared" si="108"/>
        <v>5574.1</v>
      </c>
      <c r="R434" s="36">
        <f t="shared" si="123"/>
        <v>0</v>
      </c>
      <c r="S434" s="62">
        <f t="shared" si="109"/>
        <v>5574.1</v>
      </c>
      <c r="T434" s="36">
        <f t="shared" si="123"/>
        <v>0</v>
      </c>
      <c r="U434" s="62">
        <f t="shared" si="110"/>
        <v>5574.1</v>
      </c>
    </row>
    <row r="435" spans="1:21" ht="33" customHeight="1" x14ac:dyDescent="0.3">
      <c r="A435" s="35" t="s">
        <v>271</v>
      </c>
      <c r="B435" s="60">
        <v>544</v>
      </c>
      <c r="C435" s="61" t="s">
        <v>110</v>
      </c>
      <c r="D435" s="61" t="s">
        <v>68</v>
      </c>
      <c r="E435" s="61" t="s">
        <v>814</v>
      </c>
      <c r="F435" s="61" t="s">
        <v>66</v>
      </c>
      <c r="G435" s="36">
        <f t="shared" si="123"/>
        <v>3916.7</v>
      </c>
      <c r="H435" s="36">
        <f t="shared" si="123"/>
        <v>0</v>
      </c>
      <c r="I435" s="62">
        <f t="shared" si="104"/>
        <v>3916.7</v>
      </c>
      <c r="J435" s="36">
        <f t="shared" si="123"/>
        <v>0</v>
      </c>
      <c r="K435" s="62">
        <f t="shared" si="105"/>
        <v>3916.7</v>
      </c>
      <c r="L435" s="36">
        <f t="shared" si="123"/>
        <v>0</v>
      </c>
      <c r="M435" s="62">
        <f t="shared" si="106"/>
        <v>3916.7</v>
      </c>
      <c r="N435" s="36">
        <f t="shared" si="123"/>
        <v>552.5</v>
      </c>
      <c r="O435" s="62">
        <f t="shared" si="107"/>
        <v>4469.2</v>
      </c>
      <c r="P435" s="36">
        <f t="shared" si="123"/>
        <v>1104.9000000000001</v>
      </c>
      <c r="Q435" s="62">
        <f t="shared" si="108"/>
        <v>5574.1</v>
      </c>
      <c r="R435" s="36">
        <f t="shared" si="123"/>
        <v>0</v>
      </c>
      <c r="S435" s="62">
        <f t="shared" si="109"/>
        <v>5574.1</v>
      </c>
      <c r="T435" s="36">
        <f t="shared" si="123"/>
        <v>0</v>
      </c>
      <c r="U435" s="62">
        <f t="shared" si="110"/>
        <v>5574.1</v>
      </c>
    </row>
    <row r="436" spans="1:21" ht="47.25" customHeight="1" x14ac:dyDescent="0.3">
      <c r="A436" s="35" t="s">
        <v>176</v>
      </c>
      <c r="B436" s="60">
        <v>544</v>
      </c>
      <c r="C436" s="61" t="s">
        <v>110</v>
      </c>
      <c r="D436" s="61" t="s">
        <v>68</v>
      </c>
      <c r="E436" s="61" t="s">
        <v>814</v>
      </c>
      <c r="F436" s="61">
        <v>600</v>
      </c>
      <c r="G436" s="36">
        <f t="shared" si="123"/>
        <v>3916.7</v>
      </c>
      <c r="H436" s="36">
        <f t="shared" si="123"/>
        <v>0</v>
      </c>
      <c r="I436" s="62">
        <f t="shared" ref="I436:I510" si="124">G436+H436</f>
        <v>3916.7</v>
      </c>
      <c r="J436" s="36">
        <f t="shared" si="123"/>
        <v>0</v>
      </c>
      <c r="K436" s="62">
        <f t="shared" ref="K436:K510" si="125">I436+J436</f>
        <v>3916.7</v>
      </c>
      <c r="L436" s="36">
        <f t="shared" si="123"/>
        <v>0</v>
      </c>
      <c r="M436" s="62">
        <f t="shared" si="106"/>
        <v>3916.7</v>
      </c>
      <c r="N436" s="36">
        <f t="shared" si="123"/>
        <v>552.5</v>
      </c>
      <c r="O436" s="62">
        <f t="shared" si="107"/>
        <v>4469.2</v>
      </c>
      <c r="P436" s="36">
        <f t="shared" si="123"/>
        <v>1104.9000000000001</v>
      </c>
      <c r="Q436" s="62">
        <f t="shared" si="108"/>
        <v>5574.1</v>
      </c>
      <c r="R436" s="36">
        <f t="shared" si="123"/>
        <v>0</v>
      </c>
      <c r="S436" s="62">
        <f t="shared" si="109"/>
        <v>5574.1</v>
      </c>
      <c r="T436" s="36">
        <f t="shared" si="123"/>
        <v>0</v>
      </c>
      <c r="U436" s="62">
        <f t="shared" si="110"/>
        <v>5574.1</v>
      </c>
    </row>
    <row r="437" spans="1:21" ht="18.75" customHeight="1" x14ac:dyDescent="0.3">
      <c r="A437" s="35" t="s">
        <v>184</v>
      </c>
      <c r="B437" s="60">
        <v>544</v>
      </c>
      <c r="C437" s="61" t="s">
        <v>110</v>
      </c>
      <c r="D437" s="61" t="s">
        <v>68</v>
      </c>
      <c r="E437" s="61" t="s">
        <v>814</v>
      </c>
      <c r="F437" s="61">
        <v>610</v>
      </c>
      <c r="G437" s="36">
        <v>3916.7</v>
      </c>
      <c r="H437" s="36"/>
      <c r="I437" s="62">
        <f t="shared" si="124"/>
        <v>3916.7</v>
      </c>
      <c r="J437" s="36"/>
      <c r="K437" s="62">
        <f t="shared" si="125"/>
        <v>3916.7</v>
      </c>
      <c r="L437" s="36"/>
      <c r="M437" s="62">
        <f t="shared" si="106"/>
        <v>3916.7</v>
      </c>
      <c r="N437" s="36">
        <v>552.5</v>
      </c>
      <c r="O437" s="62">
        <f t="shared" si="107"/>
        <v>4469.2</v>
      </c>
      <c r="P437" s="36">
        <v>1104.9000000000001</v>
      </c>
      <c r="Q437" s="62">
        <f t="shared" si="108"/>
        <v>5574.1</v>
      </c>
      <c r="R437" s="36"/>
      <c r="S437" s="62">
        <f t="shared" si="109"/>
        <v>5574.1</v>
      </c>
      <c r="T437" s="36"/>
      <c r="U437" s="62">
        <f t="shared" si="110"/>
        <v>5574.1</v>
      </c>
    </row>
    <row r="438" spans="1:21" ht="18.75" customHeight="1" x14ac:dyDescent="0.3">
      <c r="A438" s="35" t="s">
        <v>690</v>
      </c>
      <c r="B438" s="60">
        <v>544</v>
      </c>
      <c r="C438" s="61" t="s">
        <v>110</v>
      </c>
      <c r="D438" s="61" t="s">
        <v>68</v>
      </c>
      <c r="E438" s="61" t="s">
        <v>501</v>
      </c>
      <c r="F438" s="61" t="s">
        <v>66</v>
      </c>
      <c r="G438" s="36">
        <f t="shared" ref="G438:T441" si="126">G439</f>
        <v>950</v>
      </c>
      <c r="H438" s="36">
        <f t="shared" si="126"/>
        <v>0</v>
      </c>
      <c r="I438" s="62">
        <f t="shared" si="124"/>
        <v>950</v>
      </c>
      <c r="J438" s="36">
        <f t="shared" si="126"/>
        <v>0</v>
      </c>
      <c r="K438" s="62">
        <f t="shared" si="125"/>
        <v>950</v>
      </c>
      <c r="L438" s="36">
        <f t="shared" si="126"/>
        <v>0</v>
      </c>
      <c r="M438" s="62">
        <f t="shared" si="106"/>
        <v>950</v>
      </c>
      <c r="N438" s="36">
        <f t="shared" si="126"/>
        <v>0</v>
      </c>
      <c r="O438" s="62">
        <f t="shared" si="107"/>
        <v>950</v>
      </c>
      <c r="P438" s="36">
        <f t="shared" si="126"/>
        <v>15</v>
      </c>
      <c r="Q438" s="62">
        <f t="shared" si="108"/>
        <v>965</v>
      </c>
      <c r="R438" s="36">
        <f t="shared" si="126"/>
        <v>0</v>
      </c>
      <c r="S438" s="62">
        <f t="shared" si="109"/>
        <v>965</v>
      </c>
      <c r="T438" s="36">
        <f t="shared" si="126"/>
        <v>0</v>
      </c>
      <c r="U438" s="62">
        <f t="shared" si="110"/>
        <v>965</v>
      </c>
    </row>
    <row r="439" spans="1:21" ht="62.25" customHeight="1" x14ac:dyDescent="0.3">
      <c r="A439" s="35" t="s">
        <v>502</v>
      </c>
      <c r="B439" s="60">
        <v>544</v>
      </c>
      <c r="C439" s="61" t="s">
        <v>110</v>
      </c>
      <c r="D439" s="61" t="s">
        <v>68</v>
      </c>
      <c r="E439" s="61" t="s">
        <v>503</v>
      </c>
      <c r="F439" s="61" t="s">
        <v>66</v>
      </c>
      <c r="G439" s="36">
        <f t="shared" si="126"/>
        <v>950</v>
      </c>
      <c r="H439" s="36">
        <f t="shared" si="126"/>
        <v>0</v>
      </c>
      <c r="I439" s="62">
        <f t="shared" si="124"/>
        <v>950</v>
      </c>
      <c r="J439" s="36">
        <f t="shared" si="126"/>
        <v>0</v>
      </c>
      <c r="K439" s="62">
        <f t="shared" si="125"/>
        <v>950</v>
      </c>
      <c r="L439" s="36">
        <f t="shared" si="126"/>
        <v>0</v>
      </c>
      <c r="M439" s="62">
        <f t="shared" si="106"/>
        <v>950</v>
      </c>
      <c r="N439" s="36">
        <f t="shared" si="126"/>
        <v>0</v>
      </c>
      <c r="O439" s="62">
        <f t="shared" si="107"/>
        <v>950</v>
      </c>
      <c r="P439" s="36">
        <f t="shared" si="126"/>
        <v>15</v>
      </c>
      <c r="Q439" s="62">
        <f t="shared" si="108"/>
        <v>965</v>
      </c>
      <c r="R439" s="36">
        <f t="shared" si="126"/>
        <v>0</v>
      </c>
      <c r="S439" s="62">
        <f t="shared" si="109"/>
        <v>965</v>
      </c>
      <c r="T439" s="36">
        <f t="shared" si="126"/>
        <v>0</v>
      </c>
      <c r="U439" s="62">
        <f t="shared" si="110"/>
        <v>965</v>
      </c>
    </row>
    <row r="440" spans="1:21" ht="30.6" customHeight="1" x14ac:dyDescent="0.3">
      <c r="A440" s="35" t="s">
        <v>691</v>
      </c>
      <c r="B440" s="60">
        <v>544</v>
      </c>
      <c r="C440" s="61" t="s">
        <v>110</v>
      </c>
      <c r="D440" s="61" t="s">
        <v>68</v>
      </c>
      <c r="E440" s="61" t="s">
        <v>591</v>
      </c>
      <c r="F440" s="61" t="s">
        <v>66</v>
      </c>
      <c r="G440" s="36">
        <f t="shared" si="126"/>
        <v>950</v>
      </c>
      <c r="H440" s="36">
        <f t="shared" si="126"/>
        <v>0</v>
      </c>
      <c r="I440" s="62">
        <f t="shared" si="124"/>
        <v>950</v>
      </c>
      <c r="J440" s="36">
        <f t="shared" si="126"/>
        <v>0</v>
      </c>
      <c r="K440" s="62">
        <f t="shared" si="125"/>
        <v>950</v>
      </c>
      <c r="L440" s="36">
        <f t="shared" si="126"/>
        <v>0</v>
      </c>
      <c r="M440" s="62">
        <f t="shared" si="106"/>
        <v>950</v>
      </c>
      <c r="N440" s="36">
        <f t="shared" si="126"/>
        <v>0</v>
      </c>
      <c r="O440" s="62">
        <f t="shared" si="107"/>
        <v>950</v>
      </c>
      <c r="P440" s="36">
        <f t="shared" si="126"/>
        <v>15</v>
      </c>
      <c r="Q440" s="62">
        <f t="shared" si="108"/>
        <v>965</v>
      </c>
      <c r="R440" s="36">
        <f t="shared" si="126"/>
        <v>0</v>
      </c>
      <c r="S440" s="62">
        <f t="shared" si="109"/>
        <v>965</v>
      </c>
      <c r="T440" s="36">
        <f t="shared" si="126"/>
        <v>0</v>
      </c>
      <c r="U440" s="62">
        <f t="shared" si="110"/>
        <v>965</v>
      </c>
    </row>
    <row r="441" spans="1:21" ht="42.6" customHeight="1" x14ac:dyDescent="0.3">
      <c r="A441" s="35" t="s">
        <v>176</v>
      </c>
      <c r="B441" s="60">
        <v>544</v>
      </c>
      <c r="C441" s="61" t="s">
        <v>110</v>
      </c>
      <c r="D441" s="61" t="s">
        <v>68</v>
      </c>
      <c r="E441" s="61" t="s">
        <v>591</v>
      </c>
      <c r="F441" s="61" t="s">
        <v>505</v>
      </c>
      <c r="G441" s="36">
        <f t="shared" si="126"/>
        <v>950</v>
      </c>
      <c r="H441" s="36">
        <f t="shared" si="126"/>
        <v>0</v>
      </c>
      <c r="I441" s="62">
        <f t="shared" si="124"/>
        <v>950</v>
      </c>
      <c r="J441" s="36">
        <f t="shared" si="126"/>
        <v>0</v>
      </c>
      <c r="K441" s="62">
        <f t="shared" si="125"/>
        <v>950</v>
      </c>
      <c r="L441" s="36">
        <f t="shared" si="126"/>
        <v>0</v>
      </c>
      <c r="M441" s="62">
        <f t="shared" si="106"/>
        <v>950</v>
      </c>
      <c r="N441" s="36">
        <f t="shared" si="126"/>
        <v>0</v>
      </c>
      <c r="O441" s="62">
        <f t="shared" si="107"/>
        <v>950</v>
      </c>
      <c r="P441" s="36">
        <f t="shared" si="126"/>
        <v>15</v>
      </c>
      <c r="Q441" s="62">
        <f t="shared" si="108"/>
        <v>965</v>
      </c>
      <c r="R441" s="36">
        <f t="shared" si="126"/>
        <v>0</v>
      </c>
      <c r="S441" s="62">
        <f t="shared" si="109"/>
        <v>965</v>
      </c>
      <c r="T441" s="36">
        <f t="shared" si="126"/>
        <v>0</v>
      </c>
      <c r="U441" s="62">
        <f t="shared" si="110"/>
        <v>965</v>
      </c>
    </row>
    <row r="442" spans="1:21" ht="18.75" customHeight="1" x14ac:dyDescent="0.3">
      <c r="A442" s="35" t="s">
        <v>184</v>
      </c>
      <c r="B442" s="60">
        <v>544</v>
      </c>
      <c r="C442" s="61" t="s">
        <v>110</v>
      </c>
      <c r="D442" s="61" t="s">
        <v>68</v>
      </c>
      <c r="E442" s="61" t="s">
        <v>591</v>
      </c>
      <c r="F442" s="61" t="s">
        <v>506</v>
      </c>
      <c r="G442" s="36">
        <v>950</v>
      </c>
      <c r="H442" s="36"/>
      <c r="I442" s="62">
        <f t="shared" si="124"/>
        <v>950</v>
      </c>
      <c r="J442" s="36"/>
      <c r="K442" s="62">
        <f t="shared" si="125"/>
        <v>950</v>
      </c>
      <c r="L442" s="36"/>
      <c r="M442" s="62">
        <f t="shared" ref="M442:M516" si="127">K442+L442</f>
        <v>950</v>
      </c>
      <c r="N442" s="36"/>
      <c r="O442" s="62">
        <f t="shared" ref="O442:O516" si="128">M442+N442</f>
        <v>950</v>
      </c>
      <c r="P442" s="36">
        <v>15</v>
      </c>
      <c r="Q442" s="62">
        <f t="shared" ref="Q442:Q516" si="129">O442+P442</f>
        <v>965</v>
      </c>
      <c r="R442" s="36"/>
      <c r="S442" s="62">
        <f t="shared" ref="S442:S516" si="130">Q442+R442</f>
        <v>965</v>
      </c>
      <c r="T442" s="36"/>
      <c r="U442" s="62">
        <f t="shared" ref="U442:U516" si="131">S442+T442</f>
        <v>965</v>
      </c>
    </row>
    <row r="443" spans="1:21" ht="16.5" customHeight="1" x14ac:dyDescent="0.3">
      <c r="A443" s="35" t="s">
        <v>272</v>
      </c>
      <c r="B443" s="60">
        <v>544</v>
      </c>
      <c r="C443" s="61" t="s">
        <v>110</v>
      </c>
      <c r="D443" s="61" t="s">
        <v>80</v>
      </c>
      <c r="E443" s="61" t="s">
        <v>65</v>
      </c>
      <c r="F443" s="61" t="s">
        <v>66</v>
      </c>
      <c r="G443" s="36">
        <f t="shared" ref="G443:T444" si="132">G444</f>
        <v>42585.599999999999</v>
      </c>
      <c r="H443" s="36">
        <f t="shared" si="132"/>
        <v>77</v>
      </c>
      <c r="I443" s="62">
        <f t="shared" si="124"/>
        <v>42662.6</v>
      </c>
      <c r="J443" s="36">
        <f t="shared" si="132"/>
        <v>0</v>
      </c>
      <c r="K443" s="62">
        <f t="shared" si="125"/>
        <v>42662.6</v>
      </c>
      <c r="L443" s="36">
        <f t="shared" si="132"/>
        <v>28.4</v>
      </c>
      <c r="M443" s="62">
        <f t="shared" si="127"/>
        <v>42691</v>
      </c>
      <c r="N443" s="36">
        <f t="shared" si="132"/>
        <v>21.7</v>
      </c>
      <c r="O443" s="62">
        <f t="shared" si="128"/>
        <v>42712.7</v>
      </c>
      <c r="P443" s="36">
        <f>P444+P460</f>
        <v>122.3</v>
      </c>
      <c r="Q443" s="62">
        <f t="shared" si="129"/>
        <v>42835</v>
      </c>
      <c r="R443" s="36">
        <f>R444+R460</f>
        <v>864.4</v>
      </c>
      <c r="S443" s="62">
        <f t="shared" si="130"/>
        <v>43699.4</v>
      </c>
      <c r="T443" s="36">
        <f>T444+T460</f>
        <v>0</v>
      </c>
      <c r="U443" s="62">
        <f t="shared" si="131"/>
        <v>43699.4</v>
      </c>
    </row>
    <row r="444" spans="1:21" ht="46.5" customHeight="1" x14ac:dyDescent="0.3">
      <c r="A444" s="35" t="s">
        <v>766</v>
      </c>
      <c r="B444" s="60">
        <v>544</v>
      </c>
      <c r="C444" s="61" t="s">
        <v>110</v>
      </c>
      <c r="D444" s="61" t="s">
        <v>80</v>
      </c>
      <c r="E444" s="61" t="s">
        <v>222</v>
      </c>
      <c r="F444" s="61" t="s">
        <v>66</v>
      </c>
      <c r="G444" s="36">
        <f t="shared" si="132"/>
        <v>42585.599999999999</v>
      </c>
      <c r="H444" s="36">
        <f t="shared" si="132"/>
        <v>77</v>
      </c>
      <c r="I444" s="62">
        <f t="shared" si="124"/>
        <v>42662.6</v>
      </c>
      <c r="J444" s="36">
        <f t="shared" si="132"/>
        <v>0</v>
      </c>
      <c r="K444" s="62">
        <f t="shared" si="125"/>
        <v>42662.6</v>
      </c>
      <c r="L444" s="36">
        <f t="shared" si="132"/>
        <v>28.4</v>
      </c>
      <c r="M444" s="62">
        <f t="shared" si="127"/>
        <v>42691</v>
      </c>
      <c r="N444" s="36">
        <f t="shared" si="132"/>
        <v>21.7</v>
      </c>
      <c r="O444" s="62">
        <f t="shared" si="128"/>
        <v>42712.7</v>
      </c>
      <c r="P444" s="36">
        <f t="shared" si="132"/>
        <v>43.3</v>
      </c>
      <c r="Q444" s="62">
        <f t="shared" si="129"/>
        <v>42756</v>
      </c>
      <c r="R444" s="36">
        <f t="shared" si="132"/>
        <v>864.4</v>
      </c>
      <c r="S444" s="62">
        <f t="shared" si="130"/>
        <v>43620.4</v>
      </c>
      <c r="T444" s="36">
        <f t="shared" si="132"/>
        <v>0</v>
      </c>
      <c r="U444" s="62">
        <f t="shared" si="131"/>
        <v>43620.4</v>
      </c>
    </row>
    <row r="445" spans="1:21" ht="30.75" customHeight="1" x14ac:dyDescent="0.3">
      <c r="A445" s="35" t="s">
        <v>614</v>
      </c>
      <c r="B445" s="60">
        <v>544</v>
      </c>
      <c r="C445" s="61" t="s">
        <v>110</v>
      </c>
      <c r="D445" s="61" t="s">
        <v>80</v>
      </c>
      <c r="E445" s="61" t="s">
        <v>244</v>
      </c>
      <c r="F445" s="61" t="s">
        <v>66</v>
      </c>
      <c r="G445" s="36">
        <f>G446+G450+G455</f>
        <v>42585.599999999999</v>
      </c>
      <c r="H445" s="36">
        <f>H446+H450+H455</f>
        <v>77</v>
      </c>
      <c r="I445" s="62">
        <f t="shared" si="124"/>
        <v>42662.6</v>
      </c>
      <c r="J445" s="36">
        <f>J446+J450+J455</f>
        <v>0</v>
      </c>
      <c r="K445" s="62">
        <f t="shared" si="125"/>
        <v>42662.6</v>
      </c>
      <c r="L445" s="36">
        <f>L446+L450+L455</f>
        <v>28.4</v>
      </c>
      <c r="M445" s="62">
        <f t="shared" si="127"/>
        <v>42691</v>
      </c>
      <c r="N445" s="36">
        <f>N446+N450+N455</f>
        <v>21.7</v>
      </c>
      <c r="O445" s="62">
        <f t="shared" si="128"/>
        <v>42712.7</v>
      </c>
      <c r="P445" s="36">
        <f>P446+P450+P455</f>
        <v>43.3</v>
      </c>
      <c r="Q445" s="62">
        <f t="shared" si="129"/>
        <v>42756</v>
      </c>
      <c r="R445" s="36">
        <f>R446+R450+R455</f>
        <v>864.4</v>
      </c>
      <c r="S445" s="62">
        <f t="shared" si="130"/>
        <v>43620.4</v>
      </c>
      <c r="T445" s="36">
        <f>T446+T450+T455</f>
        <v>0</v>
      </c>
      <c r="U445" s="62">
        <f t="shared" si="131"/>
        <v>43620.4</v>
      </c>
    </row>
    <row r="446" spans="1:21" ht="62.25" customHeight="1" x14ac:dyDescent="0.3">
      <c r="A446" s="35" t="s">
        <v>281</v>
      </c>
      <c r="B446" s="60">
        <v>544</v>
      </c>
      <c r="C446" s="61" t="s">
        <v>110</v>
      </c>
      <c r="D446" s="61" t="s">
        <v>80</v>
      </c>
      <c r="E446" s="61" t="s">
        <v>246</v>
      </c>
      <c r="F446" s="61" t="s">
        <v>66</v>
      </c>
      <c r="G446" s="36">
        <f t="shared" ref="G446:T448" si="133">G447</f>
        <v>41978.400000000001</v>
      </c>
      <c r="H446" s="36">
        <f t="shared" si="133"/>
        <v>77</v>
      </c>
      <c r="I446" s="62">
        <f t="shared" si="124"/>
        <v>42055.4</v>
      </c>
      <c r="J446" s="36">
        <f t="shared" si="133"/>
        <v>0</v>
      </c>
      <c r="K446" s="62">
        <f t="shared" si="125"/>
        <v>42055.4</v>
      </c>
      <c r="L446" s="36">
        <f t="shared" si="133"/>
        <v>28.4</v>
      </c>
      <c r="M446" s="62">
        <f t="shared" si="127"/>
        <v>42083.8</v>
      </c>
      <c r="N446" s="36">
        <f t="shared" si="133"/>
        <v>21.7</v>
      </c>
      <c r="O446" s="62">
        <f t="shared" si="128"/>
        <v>42105.5</v>
      </c>
      <c r="P446" s="36">
        <f t="shared" si="133"/>
        <v>43.3</v>
      </c>
      <c r="Q446" s="62">
        <f t="shared" si="129"/>
        <v>42148.800000000003</v>
      </c>
      <c r="R446" s="36">
        <f t="shared" si="133"/>
        <v>864.4</v>
      </c>
      <c r="S446" s="62">
        <f t="shared" si="130"/>
        <v>43013.200000000004</v>
      </c>
      <c r="T446" s="36">
        <f t="shared" si="133"/>
        <v>0</v>
      </c>
      <c r="U446" s="62">
        <f t="shared" si="131"/>
        <v>43013.200000000004</v>
      </c>
    </row>
    <row r="447" spans="1:21" ht="45" customHeight="1" x14ac:dyDescent="0.3">
      <c r="A447" s="35" t="s">
        <v>282</v>
      </c>
      <c r="B447" s="60">
        <v>544</v>
      </c>
      <c r="C447" s="61" t="s">
        <v>110</v>
      </c>
      <c r="D447" s="61" t="s">
        <v>80</v>
      </c>
      <c r="E447" s="61" t="s">
        <v>816</v>
      </c>
      <c r="F447" s="61" t="s">
        <v>66</v>
      </c>
      <c r="G447" s="36">
        <f t="shared" si="133"/>
        <v>41978.400000000001</v>
      </c>
      <c r="H447" s="36">
        <f t="shared" si="133"/>
        <v>77</v>
      </c>
      <c r="I447" s="62">
        <f t="shared" si="124"/>
        <v>42055.4</v>
      </c>
      <c r="J447" s="36">
        <f t="shared" si="133"/>
        <v>0</v>
      </c>
      <c r="K447" s="62">
        <f t="shared" si="125"/>
        <v>42055.4</v>
      </c>
      <c r="L447" s="36">
        <f t="shared" si="133"/>
        <v>28.4</v>
      </c>
      <c r="M447" s="62">
        <f t="shared" si="127"/>
        <v>42083.8</v>
      </c>
      <c r="N447" s="36">
        <f t="shared" si="133"/>
        <v>21.7</v>
      </c>
      <c r="O447" s="62">
        <f t="shared" si="128"/>
        <v>42105.5</v>
      </c>
      <c r="P447" s="36">
        <f t="shared" si="133"/>
        <v>43.3</v>
      </c>
      <c r="Q447" s="62">
        <f t="shared" si="129"/>
        <v>42148.800000000003</v>
      </c>
      <c r="R447" s="36">
        <f t="shared" si="133"/>
        <v>864.4</v>
      </c>
      <c r="S447" s="62">
        <f t="shared" si="130"/>
        <v>43013.200000000004</v>
      </c>
      <c r="T447" s="36">
        <f t="shared" si="133"/>
        <v>0</v>
      </c>
      <c r="U447" s="62">
        <f t="shared" si="131"/>
        <v>43013.200000000004</v>
      </c>
    </row>
    <row r="448" spans="1:21" ht="48.75" customHeight="1" x14ac:dyDescent="0.3">
      <c r="A448" s="35" t="s">
        <v>176</v>
      </c>
      <c r="B448" s="60">
        <v>544</v>
      </c>
      <c r="C448" s="61" t="s">
        <v>110</v>
      </c>
      <c r="D448" s="61" t="s">
        <v>80</v>
      </c>
      <c r="E448" s="61" t="s">
        <v>816</v>
      </c>
      <c r="F448" s="61">
        <v>600</v>
      </c>
      <c r="G448" s="36">
        <f t="shared" si="133"/>
        <v>41978.400000000001</v>
      </c>
      <c r="H448" s="36">
        <f t="shared" si="133"/>
        <v>77</v>
      </c>
      <c r="I448" s="62">
        <f t="shared" si="124"/>
        <v>42055.4</v>
      </c>
      <c r="J448" s="36">
        <f t="shared" si="133"/>
        <v>0</v>
      </c>
      <c r="K448" s="62">
        <f t="shared" si="125"/>
        <v>42055.4</v>
      </c>
      <c r="L448" s="36">
        <f t="shared" si="133"/>
        <v>28.4</v>
      </c>
      <c r="M448" s="62">
        <f t="shared" si="127"/>
        <v>42083.8</v>
      </c>
      <c r="N448" s="36">
        <f t="shared" si="133"/>
        <v>21.7</v>
      </c>
      <c r="O448" s="62">
        <f t="shared" si="128"/>
        <v>42105.5</v>
      </c>
      <c r="P448" s="36">
        <f t="shared" si="133"/>
        <v>43.3</v>
      </c>
      <c r="Q448" s="62">
        <f t="shared" si="129"/>
        <v>42148.800000000003</v>
      </c>
      <c r="R448" s="36">
        <f t="shared" si="133"/>
        <v>864.4</v>
      </c>
      <c r="S448" s="62">
        <f t="shared" si="130"/>
        <v>43013.200000000004</v>
      </c>
      <c r="T448" s="36">
        <f t="shared" si="133"/>
        <v>0</v>
      </c>
      <c r="U448" s="62">
        <f t="shared" si="131"/>
        <v>43013.200000000004</v>
      </c>
    </row>
    <row r="449" spans="1:21" ht="24" customHeight="1" x14ac:dyDescent="0.3">
      <c r="A449" s="35" t="s">
        <v>184</v>
      </c>
      <c r="B449" s="60">
        <v>544</v>
      </c>
      <c r="C449" s="61" t="s">
        <v>110</v>
      </c>
      <c r="D449" s="61" t="s">
        <v>80</v>
      </c>
      <c r="E449" s="61" t="s">
        <v>816</v>
      </c>
      <c r="F449" s="61">
        <v>610</v>
      </c>
      <c r="G449" s="36">
        <v>41978.400000000001</v>
      </c>
      <c r="H449" s="36">
        <v>77</v>
      </c>
      <c r="I449" s="62">
        <f t="shared" si="124"/>
        <v>42055.4</v>
      </c>
      <c r="J449" s="36"/>
      <c r="K449" s="62">
        <f t="shared" si="125"/>
        <v>42055.4</v>
      </c>
      <c r="L449" s="36">
        <v>28.4</v>
      </c>
      <c r="M449" s="62">
        <f t="shared" si="127"/>
        <v>42083.8</v>
      </c>
      <c r="N449" s="36">
        <v>21.7</v>
      </c>
      <c r="O449" s="62">
        <f t="shared" si="128"/>
        <v>42105.5</v>
      </c>
      <c r="P449" s="36">
        <v>43.3</v>
      </c>
      <c r="Q449" s="62">
        <f t="shared" si="129"/>
        <v>42148.800000000003</v>
      </c>
      <c r="R449" s="36">
        <v>864.4</v>
      </c>
      <c r="S449" s="62">
        <f t="shared" si="130"/>
        <v>43013.200000000004</v>
      </c>
      <c r="T449" s="36"/>
      <c r="U449" s="62">
        <f t="shared" si="131"/>
        <v>43013.200000000004</v>
      </c>
    </row>
    <row r="450" spans="1:21" x14ac:dyDescent="0.3">
      <c r="A450" s="35" t="s">
        <v>243</v>
      </c>
      <c r="B450" s="60">
        <v>544</v>
      </c>
      <c r="C450" s="61" t="s">
        <v>110</v>
      </c>
      <c r="D450" s="61" t="s">
        <v>80</v>
      </c>
      <c r="E450" s="61" t="s">
        <v>249</v>
      </c>
      <c r="F450" s="61" t="s">
        <v>66</v>
      </c>
      <c r="G450" s="36">
        <f t="shared" ref="G450:T453" si="134">G451</f>
        <v>60</v>
      </c>
      <c r="H450" s="36">
        <f t="shared" si="134"/>
        <v>0</v>
      </c>
      <c r="I450" s="62">
        <f t="shared" si="124"/>
        <v>60</v>
      </c>
      <c r="J450" s="36">
        <f t="shared" si="134"/>
        <v>0</v>
      </c>
      <c r="K450" s="62">
        <f t="shared" si="125"/>
        <v>60</v>
      </c>
      <c r="L450" s="36">
        <f t="shared" si="134"/>
        <v>0</v>
      </c>
      <c r="M450" s="62">
        <f t="shared" si="127"/>
        <v>60</v>
      </c>
      <c r="N450" s="36">
        <f t="shared" si="134"/>
        <v>0</v>
      </c>
      <c r="O450" s="62">
        <f t="shared" si="128"/>
        <v>60</v>
      </c>
      <c r="P450" s="36">
        <f t="shared" si="134"/>
        <v>0</v>
      </c>
      <c r="Q450" s="62">
        <f t="shared" si="129"/>
        <v>60</v>
      </c>
      <c r="R450" s="36">
        <f t="shared" si="134"/>
        <v>0</v>
      </c>
      <c r="S450" s="62">
        <f t="shared" si="130"/>
        <v>60</v>
      </c>
      <c r="T450" s="36">
        <f t="shared" si="134"/>
        <v>0</v>
      </c>
      <c r="U450" s="62">
        <f t="shared" si="131"/>
        <v>60</v>
      </c>
    </row>
    <row r="451" spans="1:21" ht="30.75" customHeight="1" x14ac:dyDescent="0.3">
      <c r="A451" s="35" t="s">
        <v>245</v>
      </c>
      <c r="B451" s="60">
        <v>544</v>
      </c>
      <c r="C451" s="61" t="s">
        <v>110</v>
      </c>
      <c r="D451" s="61" t="s">
        <v>80</v>
      </c>
      <c r="E451" s="61" t="s">
        <v>251</v>
      </c>
      <c r="F451" s="61" t="s">
        <v>66</v>
      </c>
      <c r="G451" s="36">
        <f t="shared" si="134"/>
        <v>60</v>
      </c>
      <c r="H451" s="36">
        <f t="shared" si="134"/>
        <v>0</v>
      </c>
      <c r="I451" s="62">
        <f t="shared" si="124"/>
        <v>60</v>
      </c>
      <c r="J451" s="36">
        <f t="shared" si="134"/>
        <v>0</v>
      </c>
      <c r="K451" s="62">
        <f t="shared" si="125"/>
        <v>60</v>
      </c>
      <c r="L451" s="36">
        <f t="shared" si="134"/>
        <v>0</v>
      </c>
      <c r="M451" s="62">
        <f t="shared" si="127"/>
        <v>60</v>
      </c>
      <c r="N451" s="36">
        <f t="shared" si="134"/>
        <v>0</v>
      </c>
      <c r="O451" s="62">
        <f t="shared" si="128"/>
        <v>60</v>
      </c>
      <c r="P451" s="36">
        <f t="shared" si="134"/>
        <v>0</v>
      </c>
      <c r="Q451" s="62">
        <f t="shared" si="129"/>
        <v>60</v>
      </c>
      <c r="R451" s="36">
        <f t="shared" si="134"/>
        <v>0</v>
      </c>
      <c r="S451" s="62">
        <f t="shared" si="130"/>
        <v>60</v>
      </c>
      <c r="T451" s="36">
        <f t="shared" si="134"/>
        <v>0</v>
      </c>
      <c r="U451" s="62">
        <f t="shared" si="131"/>
        <v>60</v>
      </c>
    </row>
    <row r="452" spans="1:21" ht="30" x14ac:dyDescent="0.3">
      <c r="A452" s="35" t="s">
        <v>433</v>
      </c>
      <c r="B452" s="60">
        <v>544</v>
      </c>
      <c r="C452" s="61" t="s">
        <v>110</v>
      </c>
      <c r="D452" s="61" t="s">
        <v>80</v>
      </c>
      <c r="E452" s="61" t="s">
        <v>815</v>
      </c>
      <c r="F452" s="61" t="s">
        <v>66</v>
      </c>
      <c r="G452" s="36">
        <f t="shared" si="134"/>
        <v>60</v>
      </c>
      <c r="H452" s="36">
        <f t="shared" si="134"/>
        <v>0</v>
      </c>
      <c r="I452" s="62">
        <f t="shared" si="124"/>
        <v>60</v>
      </c>
      <c r="J452" s="36">
        <f t="shared" si="134"/>
        <v>0</v>
      </c>
      <c r="K452" s="62">
        <f t="shared" si="125"/>
        <v>60</v>
      </c>
      <c r="L452" s="36">
        <f t="shared" si="134"/>
        <v>0</v>
      </c>
      <c r="M452" s="62">
        <f t="shared" si="127"/>
        <v>60</v>
      </c>
      <c r="N452" s="36">
        <f t="shared" si="134"/>
        <v>0</v>
      </c>
      <c r="O452" s="62">
        <f t="shared" si="128"/>
        <v>60</v>
      </c>
      <c r="P452" s="36">
        <f t="shared" si="134"/>
        <v>0</v>
      </c>
      <c r="Q452" s="62">
        <f t="shared" si="129"/>
        <v>60</v>
      </c>
      <c r="R452" s="36">
        <f t="shared" si="134"/>
        <v>0</v>
      </c>
      <c r="S452" s="62">
        <f t="shared" si="130"/>
        <v>60</v>
      </c>
      <c r="T452" s="36">
        <f t="shared" si="134"/>
        <v>0</v>
      </c>
      <c r="U452" s="62">
        <f t="shared" si="131"/>
        <v>60</v>
      </c>
    </row>
    <row r="453" spans="1:21" ht="46.5" customHeight="1" x14ac:dyDescent="0.3">
      <c r="A453" s="35" t="s">
        <v>176</v>
      </c>
      <c r="B453" s="60">
        <v>544</v>
      </c>
      <c r="C453" s="61" t="s">
        <v>110</v>
      </c>
      <c r="D453" s="61" t="s">
        <v>80</v>
      </c>
      <c r="E453" s="61" t="s">
        <v>815</v>
      </c>
      <c r="F453" s="61">
        <v>600</v>
      </c>
      <c r="G453" s="36">
        <f t="shared" si="134"/>
        <v>60</v>
      </c>
      <c r="H453" s="36">
        <f t="shared" si="134"/>
        <v>0</v>
      </c>
      <c r="I453" s="62">
        <f t="shared" si="124"/>
        <v>60</v>
      </c>
      <c r="J453" s="36">
        <f t="shared" si="134"/>
        <v>0</v>
      </c>
      <c r="K453" s="62">
        <f t="shared" si="125"/>
        <v>60</v>
      </c>
      <c r="L453" s="36">
        <f t="shared" si="134"/>
        <v>0</v>
      </c>
      <c r="M453" s="62">
        <f t="shared" si="127"/>
        <v>60</v>
      </c>
      <c r="N453" s="36">
        <f t="shared" si="134"/>
        <v>0</v>
      </c>
      <c r="O453" s="62">
        <f t="shared" si="128"/>
        <v>60</v>
      </c>
      <c r="P453" s="36">
        <f t="shared" si="134"/>
        <v>0</v>
      </c>
      <c r="Q453" s="62">
        <f t="shared" si="129"/>
        <v>60</v>
      </c>
      <c r="R453" s="36">
        <f t="shared" si="134"/>
        <v>0</v>
      </c>
      <c r="S453" s="62">
        <f t="shared" si="130"/>
        <v>60</v>
      </c>
      <c r="T453" s="36">
        <f t="shared" si="134"/>
        <v>0</v>
      </c>
      <c r="U453" s="62">
        <f t="shared" si="131"/>
        <v>60</v>
      </c>
    </row>
    <row r="454" spans="1:21" ht="17.45" customHeight="1" x14ac:dyDescent="0.3">
      <c r="A454" s="35" t="s">
        <v>184</v>
      </c>
      <c r="B454" s="60">
        <v>544</v>
      </c>
      <c r="C454" s="61" t="s">
        <v>110</v>
      </c>
      <c r="D454" s="61" t="s">
        <v>80</v>
      </c>
      <c r="E454" s="61" t="s">
        <v>815</v>
      </c>
      <c r="F454" s="61">
        <v>610</v>
      </c>
      <c r="G454" s="36">
        <v>60</v>
      </c>
      <c r="H454" s="36"/>
      <c r="I454" s="62">
        <f t="shared" si="124"/>
        <v>60</v>
      </c>
      <c r="J454" s="36"/>
      <c r="K454" s="62">
        <f t="shared" si="125"/>
        <v>60</v>
      </c>
      <c r="L454" s="36"/>
      <c r="M454" s="62">
        <f t="shared" si="127"/>
        <v>60</v>
      </c>
      <c r="N454" s="36"/>
      <c r="O454" s="62">
        <f t="shared" si="128"/>
        <v>60</v>
      </c>
      <c r="P454" s="36"/>
      <c r="Q454" s="62">
        <f t="shared" si="129"/>
        <v>60</v>
      </c>
      <c r="R454" s="36"/>
      <c r="S454" s="62">
        <f t="shared" si="130"/>
        <v>60</v>
      </c>
      <c r="T454" s="36"/>
      <c r="U454" s="62">
        <f t="shared" si="131"/>
        <v>60</v>
      </c>
    </row>
    <row r="455" spans="1:21" ht="33.6" customHeight="1" x14ac:dyDescent="0.3">
      <c r="A455" s="35" t="s">
        <v>817</v>
      </c>
      <c r="B455" s="60">
        <v>544</v>
      </c>
      <c r="C455" s="61" t="s">
        <v>110</v>
      </c>
      <c r="D455" s="61" t="s">
        <v>80</v>
      </c>
      <c r="E455" s="61" t="s">
        <v>284</v>
      </c>
      <c r="F455" s="61" t="s">
        <v>66</v>
      </c>
      <c r="G455" s="36">
        <f t="shared" ref="G455:T458" si="135">G456</f>
        <v>547.20000000000005</v>
      </c>
      <c r="H455" s="36">
        <f t="shared" si="135"/>
        <v>0</v>
      </c>
      <c r="I455" s="62">
        <f t="shared" si="124"/>
        <v>547.20000000000005</v>
      </c>
      <c r="J455" s="36">
        <f t="shared" si="135"/>
        <v>0</v>
      </c>
      <c r="K455" s="62">
        <f t="shared" si="125"/>
        <v>547.20000000000005</v>
      </c>
      <c r="L455" s="36">
        <f t="shared" si="135"/>
        <v>0</v>
      </c>
      <c r="M455" s="62">
        <f t="shared" si="127"/>
        <v>547.20000000000005</v>
      </c>
      <c r="N455" s="36">
        <f t="shared" si="135"/>
        <v>0</v>
      </c>
      <c r="O455" s="62">
        <f t="shared" si="128"/>
        <v>547.20000000000005</v>
      </c>
      <c r="P455" s="36">
        <f t="shared" si="135"/>
        <v>0</v>
      </c>
      <c r="Q455" s="62">
        <f t="shared" si="129"/>
        <v>547.20000000000005</v>
      </c>
      <c r="R455" s="36">
        <f t="shared" si="135"/>
        <v>0</v>
      </c>
      <c r="S455" s="62">
        <f t="shared" si="130"/>
        <v>547.20000000000005</v>
      </c>
      <c r="T455" s="36">
        <f t="shared" si="135"/>
        <v>0</v>
      </c>
      <c r="U455" s="62">
        <f t="shared" si="131"/>
        <v>547.20000000000005</v>
      </c>
    </row>
    <row r="456" spans="1:21" ht="57.75" customHeight="1" x14ac:dyDescent="0.3">
      <c r="A456" s="35" t="s">
        <v>255</v>
      </c>
      <c r="B456" s="60">
        <v>544</v>
      </c>
      <c r="C456" s="61" t="s">
        <v>110</v>
      </c>
      <c r="D456" s="61" t="s">
        <v>80</v>
      </c>
      <c r="E456" s="61" t="s">
        <v>286</v>
      </c>
      <c r="F456" s="61" t="s">
        <v>66</v>
      </c>
      <c r="G456" s="36">
        <f t="shared" si="135"/>
        <v>547.20000000000005</v>
      </c>
      <c r="H456" s="36">
        <f t="shared" si="135"/>
        <v>0</v>
      </c>
      <c r="I456" s="62">
        <f t="shared" si="124"/>
        <v>547.20000000000005</v>
      </c>
      <c r="J456" s="36">
        <f t="shared" si="135"/>
        <v>0</v>
      </c>
      <c r="K456" s="62">
        <f t="shared" si="125"/>
        <v>547.20000000000005</v>
      </c>
      <c r="L456" s="36">
        <f t="shared" si="135"/>
        <v>0</v>
      </c>
      <c r="M456" s="62">
        <f t="shared" si="127"/>
        <v>547.20000000000005</v>
      </c>
      <c r="N456" s="36">
        <f t="shared" si="135"/>
        <v>0</v>
      </c>
      <c r="O456" s="62">
        <f t="shared" si="128"/>
        <v>547.20000000000005</v>
      </c>
      <c r="P456" s="36">
        <f t="shared" si="135"/>
        <v>0</v>
      </c>
      <c r="Q456" s="62">
        <f t="shared" si="129"/>
        <v>547.20000000000005</v>
      </c>
      <c r="R456" s="36">
        <f t="shared" si="135"/>
        <v>0</v>
      </c>
      <c r="S456" s="62">
        <f t="shared" si="130"/>
        <v>547.20000000000005</v>
      </c>
      <c r="T456" s="36">
        <f t="shared" si="135"/>
        <v>0</v>
      </c>
      <c r="U456" s="62">
        <f t="shared" si="131"/>
        <v>547.20000000000005</v>
      </c>
    </row>
    <row r="457" spans="1:21" ht="31.5" customHeight="1" x14ac:dyDescent="0.3">
      <c r="A457" s="35" t="s">
        <v>280</v>
      </c>
      <c r="B457" s="60">
        <v>544</v>
      </c>
      <c r="C457" s="61" t="s">
        <v>110</v>
      </c>
      <c r="D457" s="61" t="s">
        <v>80</v>
      </c>
      <c r="E457" s="61" t="s">
        <v>818</v>
      </c>
      <c r="F457" s="61" t="s">
        <v>66</v>
      </c>
      <c r="G457" s="36">
        <f t="shared" si="135"/>
        <v>547.20000000000005</v>
      </c>
      <c r="H457" s="36">
        <f t="shared" si="135"/>
        <v>0</v>
      </c>
      <c r="I457" s="62">
        <f t="shared" si="124"/>
        <v>547.20000000000005</v>
      </c>
      <c r="J457" s="36">
        <f t="shared" si="135"/>
        <v>0</v>
      </c>
      <c r="K457" s="62">
        <f t="shared" si="125"/>
        <v>547.20000000000005</v>
      </c>
      <c r="L457" s="36">
        <f t="shared" si="135"/>
        <v>0</v>
      </c>
      <c r="M457" s="62">
        <f t="shared" si="127"/>
        <v>547.20000000000005</v>
      </c>
      <c r="N457" s="36">
        <f t="shared" si="135"/>
        <v>0</v>
      </c>
      <c r="O457" s="62">
        <f t="shared" si="128"/>
        <v>547.20000000000005</v>
      </c>
      <c r="P457" s="36">
        <f t="shared" si="135"/>
        <v>0</v>
      </c>
      <c r="Q457" s="62">
        <f t="shared" si="129"/>
        <v>547.20000000000005</v>
      </c>
      <c r="R457" s="36">
        <f t="shared" si="135"/>
        <v>0</v>
      </c>
      <c r="S457" s="62">
        <f t="shared" si="130"/>
        <v>547.20000000000005</v>
      </c>
      <c r="T457" s="36">
        <f t="shared" si="135"/>
        <v>0</v>
      </c>
      <c r="U457" s="62">
        <f t="shared" si="131"/>
        <v>547.20000000000005</v>
      </c>
    </row>
    <row r="458" spans="1:21" ht="45.75" customHeight="1" x14ac:dyDescent="0.3">
      <c r="A458" s="35" t="s">
        <v>176</v>
      </c>
      <c r="B458" s="60">
        <v>544</v>
      </c>
      <c r="C458" s="61" t="s">
        <v>110</v>
      </c>
      <c r="D458" s="61" t="s">
        <v>80</v>
      </c>
      <c r="E458" s="61" t="s">
        <v>818</v>
      </c>
      <c r="F458" s="61">
        <v>600</v>
      </c>
      <c r="G458" s="36">
        <f t="shared" si="135"/>
        <v>547.20000000000005</v>
      </c>
      <c r="H458" s="36">
        <f t="shared" si="135"/>
        <v>0</v>
      </c>
      <c r="I458" s="62">
        <f t="shared" si="124"/>
        <v>547.20000000000005</v>
      </c>
      <c r="J458" s="36">
        <f t="shared" si="135"/>
        <v>0</v>
      </c>
      <c r="K458" s="62">
        <f t="shared" si="125"/>
        <v>547.20000000000005</v>
      </c>
      <c r="L458" s="36">
        <f t="shared" si="135"/>
        <v>0</v>
      </c>
      <c r="M458" s="62">
        <f t="shared" si="127"/>
        <v>547.20000000000005</v>
      </c>
      <c r="N458" s="36">
        <f t="shared" si="135"/>
        <v>0</v>
      </c>
      <c r="O458" s="62">
        <f t="shared" si="128"/>
        <v>547.20000000000005</v>
      </c>
      <c r="P458" s="36">
        <f t="shared" si="135"/>
        <v>0</v>
      </c>
      <c r="Q458" s="62">
        <f t="shared" si="129"/>
        <v>547.20000000000005</v>
      </c>
      <c r="R458" s="36">
        <f t="shared" si="135"/>
        <v>0</v>
      </c>
      <c r="S458" s="62">
        <f t="shared" si="130"/>
        <v>547.20000000000005</v>
      </c>
      <c r="T458" s="36">
        <f t="shared" si="135"/>
        <v>0</v>
      </c>
      <c r="U458" s="62">
        <f t="shared" si="131"/>
        <v>547.20000000000005</v>
      </c>
    </row>
    <row r="459" spans="1:21" ht="15.75" customHeight="1" x14ac:dyDescent="0.3">
      <c r="A459" s="35" t="s">
        <v>184</v>
      </c>
      <c r="B459" s="60">
        <v>544</v>
      </c>
      <c r="C459" s="61" t="s">
        <v>110</v>
      </c>
      <c r="D459" s="61" t="s">
        <v>80</v>
      </c>
      <c r="E459" s="61" t="s">
        <v>818</v>
      </c>
      <c r="F459" s="61">
        <v>610</v>
      </c>
      <c r="G459" s="36">
        <v>547.20000000000005</v>
      </c>
      <c r="H459" s="36"/>
      <c r="I459" s="62">
        <f t="shared" si="124"/>
        <v>547.20000000000005</v>
      </c>
      <c r="J459" s="36"/>
      <c r="K459" s="62">
        <f t="shared" si="125"/>
        <v>547.20000000000005</v>
      </c>
      <c r="L459" s="36"/>
      <c r="M459" s="62">
        <f t="shared" si="127"/>
        <v>547.20000000000005</v>
      </c>
      <c r="N459" s="36"/>
      <c r="O459" s="62">
        <f t="shared" si="128"/>
        <v>547.20000000000005</v>
      </c>
      <c r="P459" s="36"/>
      <c r="Q459" s="62">
        <f t="shared" si="129"/>
        <v>547.20000000000005</v>
      </c>
      <c r="R459" s="36"/>
      <c r="S459" s="62">
        <f t="shared" si="130"/>
        <v>547.20000000000005</v>
      </c>
      <c r="T459" s="36"/>
      <c r="U459" s="62">
        <f t="shared" si="131"/>
        <v>547.20000000000005</v>
      </c>
    </row>
    <row r="460" spans="1:21" ht="44.45" customHeight="1" x14ac:dyDescent="0.3">
      <c r="A460" s="71" t="s">
        <v>1115</v>
      </c>
      <c r="B460" s="60">
        <v>544</v>
      </c>
      <c r="C460" s="61" t="s">
        <v>110</v>
      </c>
      <c r="D460" s="61" t="s">
        <v>80</v>
      </c>
      <c r="E460" s="61" t="s">
        <v>349</v>
      </c>
      <c r="F460" s="61" t="s">
        <v>66</v>
      </c>
      <c r="G460" s="36"/>
      <c r="H460" s="36"/>
      <c r="I460" s="62"/>
      <c r="J460" s="36"/>
      <c r="K460" s="62"/>
      <c r="L460" s="36"/>
      <c r="M460" s="62"/>
      <c r="N460" s="36"/>
      <c r="O460" s="62"/>
      <c r="P460" s="36">
        <f>P461</f>
        <v>79</v>
      </c>
      <c r="Q460" s="62">
        <f t="shared" si="129"/>
        <v>79</v>
      </c>
      <c r="R460" s="36">
        <f>R461</f>
        <v>0</v>
      </c>
      <c r="S460" s="62">
        <f t="shared" si="130"/>
        <v>79</v>
      </c>
      <c r="T460" s="36">
        <f>T461</f>
        <v>0</v>
      </c>
      <c r="U460" s="62">
        <f t="shared" si="131"/>
        <v>79</v>
      </c>
    </row>
    <row r="461" spans="1:21" ht="34.5" customHeight="1" x14ac:dyDescent="0.3">
      <c r="A461" s="71" t="s">
        <v>1116</v>
      </c>
      <c r="B461" s="60">
        <v>544</v>
      </c>
      <c r="C461" s="61" t="s">
        <v>110</v>
      </c>
      <c r="D461" s="61" t="s">
        <v>80</v>
      </c>
      <c r="E461" s="61" t="s">
        <v>364</v>
      </c>
      <c r="F461" s="61" t="s">
        <v>66</v>
      </c>
      <c r="G461" s="36"/>
      <c r="H461" s="36"/>
      <c r="I461" s="62"/>
      <c r="J461" s="36"/>
      <c r="K461" s="62"/>
      <c r="L461" s="36"/>
      <c r="M461" s="62"/>
      <c r="N461" s="36"/>
      <c r="O461" s="62"/>
      <c r="P461" s="36">
        <f>P462</f>
        <v>79</v>
      </c>
      <c r="Q461" s="62">
        <f t="shared" si="129"/>
        <v>79</v>
      </c>
      <c r="R461" s="36">
        <f>R462</f>
        <v>0</v>
      </c>
      <c r="S461" s="62">
        <f t="shared" si="130"/>
        <v>79</v>
      </c>
      <c r="T461" s="36">
        <f>T462</f>
        <v>0</v>
      </c>
      <c r="U461" s="62">
        <f t="shared" si="131"/>
        <v>79</v>
      </c>
    </row>
    <row r="462" spans="1:21" ht="31.15" customHeight="1" x14ac:dyDescent="0.3">
      <c r="A462" s="71" t="s">
        <v>1117</v>
      </c>
      <c r="B462" s="60">
        <v>544</v>
      </c>
      <c r="C462" s="61" t="s">
        <v>110</v>
      </c>
      <c r="D462" s="61" t="s">
        <v>80</v>
      </c>
      <c r="E462" s="61" t="s">
        <v>412</v>
      </c>
      <c r="F462" s="61" t="s">
        <v>66</v>
      </c>
      <c r="G462" s="36"/>
      <c r="H462" s="36"/>
      <c r="I462" s="62"/>
      <c r="J462" s="36"/>
      <c r="K462" s="62"/>
      <c r="L462" s="36"/>
      <c r="M462" s="62"/>
      <c r="N462" s="36"/>
      <c r="O462" s="62"/>
      <c r="P462" s="36">
        <f>P463</f>
        <v>79</v>
      </c>
      <c r="Q462" s="62">
        <f t="shared" si="129"/>
        <v>79</v>
      </c>
      <c r="R462" s="36">
        <f>R463</f>
        <v>0</v>
      </c>
      <c r="S462" s="62">
        <f t="shared" si="130"/>
        <v>79</v>
      </c>
      <c r="T462" s="36">
        <f>T463</f>
        <v>0</v>
      </c>
      <c r="U462" s="62">
        <f t="shared" si="131"/>
        <v>79</v>
      </c>
    </row>
    <row r="463" spans="1:21" ht="31.9" customHeight="1" x14ac:dyDescent="0.3">
      <c r="A463" s="71" t="s">
        <v>1118</v>
      </c>
      <c r="B463" s="60">
        <v>544</v>
      </c>
      <c r="C463" s="61" t="s">
        <v>110</v>
      </c>
      <c r="D463" s="61" t="s">
        <v>80</v>
      </c>
      <c r="E463" s="61" t="s">
        <v>355</v>
      </c>
      <c r="F463" s="61" t="s">
        <v>66</v>
      </c>
      <c r="G463" s="36"/>
      <c r="H463" s="36"/>
      <c r="I463" s="62"/>
      <c r="J463" s="36"/>
      <c r="K463" s="62"/>
      <c r="L463" s="36"/>
      <c r="M463" s="62"/>
      <c r="N463" s="36"/>
      <c r="O463" s="62"/>
      <c r="P463" s="36">
        <f>P464</f>
        <v>79</v>
      </c>
      <c r="Q463" s="62">
        <f t="shared" si="129"/>
        <v>79</v>
      </c>
      <c r="R463" s="36">
        <f>R464</f>
        <v>0</v>
      </c>
      <c r="S463" s="62">
        <f t="shared" si="130"/>
        <v>79</v>
      </c>
      <c r="T463" s="36">
        <f>T464</f>
        <v>0</v>
      </c>
      <c r="U463" s="62">
        <f t="shared" si="131"/>
        <v>79</v>
      </c>
    </row>
    <row r="464" spans="1:21" ht="29.45" customHeight="1" x14ac:dyDescent="0.3">
      <c r="A464" s="35" t="s">
        <v>176</v>
      </c>
      <c r="B464" s="60">
        <v>544</v>
      </c>
      <c r="C464" s="61" t="s">
        <v>110</v>
      </c>
      <c r="D464" s="61" t="s">
        <v>80</v>
      </c>
      <c r="E464" s="61" t="s">
        <v>355</v>
      </c>
      <c r="F464" s="61">
        <v>600</v>
      </c>
      <c r="G464" s="36"/>
      <c r="H464" s="36"/>
      <c r="I464" s="62"/>
      <c r="J464" s="36"/>
      <c r="K464" s="62"/>
      <c r="L464" s="36"/>
      <c r="M464" s="62"/>
      <c r="N464" s="36"/>
      <c r="O464" s="62"/>
      <c r="P464" s="36">
        <f>P465</f>
        <v>79</v>
      </c>
      <c r="Q464" s="62">
        <f t="shared" si="129"/>
        <v>79</v>
      </c>
      <c r="R464" s="36">
        <f>R465</f>
        <v>0</v>
      </c>
      <c r="S464" s="62">
        <f t="shared" si="130"/>
        <v>79</v>
      </c>
      <c r="T464" s="36">
        <f>T465</f>
        <v>0</v>
      </c>
      <c r="U464" s="62">
        <f t="shared" si="131"/>
        <v>79</v>
      </c>
    </row>
    <row r="465" spans="1:21" ht="15.75" customHeight="1" x14ac:dyDescent="0.3">
      <c r="A465" s="35" t="s">
        <v>184</v>
      </c>
      <c r="B465" s="60">
        <v>544</v>
      </c>
      <c r="C465" s="61" t="s">
        <v>110</v>
      </c>
      <c r="D465" s="61" t="s">
        <v>80</v>
      </c>
      <c r="E465" s="61" t="s">
        <v>355</v>
      </c>
      <c r="F465" s="61">
        <v>610</v>
      </c>
      <c r="G465" s="36"/>
      <c r="H465" s="36"/>
      <c r="I465" s="62"/>
      <c r="J465" s="36"/>
      <c r="K465" s="62"/>
      <c r="L465" s="36"/>
      <c r="M465" s="62"/>
      <c r="N465" s="36"/>
      <c r="O465" s="62"/>
      <c r="P465" s="36">
        <v>79</v>
      </c>
      <c r="Q465" s="62">
        <f t="shared" si="129"/>
        <v>79</v>
      </c>
      <c r="R465" s="36"/>
      <c r="S465" s="62">
        <f t="shared" si="130"/>
        <v>79</v>
      </c>
      <c r="T465" s="36"/>
      <c r="U465" s="62">
        <f t="shared" si="131"/>
        <v>79</v>
      </c>
    </row>
    <row r="466" spans="1:21" ht="15.75" customHeight="1" x14ac:dyDescent="0.3">
      <c r="A466" s="35" t="s">
        <v>434</v>
      </c>
      <c r="B466" s="60">
        <v>544</v>
      </c>
      <c r="C466" s="61" t="s">
        <v>110</v>
      </c>
      <c r="D466" s="61" t="s">
        <v>150</v>
      </c>
      <c r="E466" s="61" t="s">
        <v>65</v>
      </c>
      <c r="F466" s="61" t="s">
        <v>66</v>
      </c>
      <c r="G466" s="36">
        <f t="shared" ref="G466:T468" si="136">G467</f>
        <v>31244.399999999998</v>
      </c>
      <c r="H466" s="36">
        <f t="shared" si="136"/>
        <v>0</v>
      </c>
      <c r="I466" s="62">
        <f t="shared" si="124"/>
        <v>31244.399999999998</v>
      </c>
      <c r="J466" s="36">
        <f t="shared" si="136"/>
        <v>0</v>
      </c>
      <c r="K466" s="62">
        <f t="shared" si="125"/>
        <v>31244.399999999998</v>
      </c>
      <c r="L466" s="36">
        <f t="shared" si="136"/>
        <v>-243.9</v>
      </c>
      <c r="M466" s="62">
        <f t="shared" si="127"/>
        <v>31000.499999999996</v>
      </c>
      <c r="N466" s="36">
        <f t="shared" si="136"/>
        <v>0</v>
      </c>
      <c r="O466" s="62">
        <f t="shared" si="128"/>
        <v>31000.499999999996</v>
      </c>
      <c r="P466" s="36">
        <f t="shared" si="136"/>
        <v>0</v>
      </c>
      <c r="Q466" s="62">
        <f t="shared" si="129"/>
        <v>31000.499999999996</v>
      </c>
      <c r="R466" s="36">
        <f>R467+R485</f>
        <v>1393.7999999999997</v>
      </c>
      <c r="S466" s="62">
        <f t="shared" si="130"/>
        <v>32394.299999999996</v>
      </c>
      <c r="T466" s="36">
        <f>T467+T485</f>
        <v>52</v>
      </c>
      <c r="U466" s="62">
        <f t="shared" si="131"/>
        <v>32446.299999999996</v>
      </c>
    </row>
    <row r="467" spans="1:21" ht="44.25" customHeight="1" x14ac:dyDescent="0.3">
      <c r="A467" s="35" t="s">
        <v>688</v>
      </c>
      <c r="B467" s="60">
        <v>544</v>
      </c>
      <c r="C467" s="61" t="s">
        <v>110</v>
      </c>
      <c r="D467" s="61" t="s">
        <v>150</v>
      </c>
      <c r="E467" s="61" t="s">
        <v>222</v>
      </c>
      <c r="F467" s="61" t="s">
        <v>66</v>
      </c>
      <c r="G467" s="36">
        <f t="shared" si="136"/>
        <v>31244.399999999998</v>
      </c>
      <c r="H467" s="36">
        <f t="shared" si="136"/>
        <v>0</v>
      </c>
      <c r="I467" s="62">
        <f t="shared" si="124"/>
        <v>31244.399999999998</v>
      </c>
      <c r="J467" s="36">
        <f t="shared" si="136"/>
        <v>0</v>
      </c>
      <c r="K467" s="62">
        <f t="shared" si="125"/>
        <v>31244.399999999998</v>
      </c>
      <c r="L467" s="36">
        <f t="shared" si="136"/>
        <v>-243.9</v>
      </c>
      <c r="M467" s="62">
        <f t="shared" si="127"/>
        <v>31000.499999999996</v>
      </c>
      <c r="N467" s="36">
        <f t="shared" si="136"/>
        <v>0</v>
      </c>
      <c r="O467" s="62">
        <f t="shared" si="128"/>
        <v>31000.499999999996</v>
      </c>
      <c r="P467" s="36">
        <f t="shared" si="136"/>
        <v>0</v>
      </c>
      <c r="Q467" s="62">
        <f t="shared" si="129"/>
        <v>31000.499999999996</v>
      </c>
      <c r="R467" s="36">
        <f t="shared" si="136"/>
        <v>1238.6999999999998</v>
      </c>
      <c r="S467" s="62">
        <f t="shared" si="130"/>
        <v>32239.199999999997</v>
      </c>
      <c r="T467" s="36">
        <f t="shared" si="136"/>
        <v>52</v>
      </c>
      <c r="U467" s="62">
        <f t="shared" si="131"/>
        <v>32291.199999999997</v>
      </c>
    </row>
    <row r="468" spans="1:21" ht="62.25" customHeight="1" x14ac:dyDescent="0.3">
      <c r="A468" s="35" t="s">
        <v>692</v>
      </c>
      <c r="B468" s="60">
        <v>544</v>
      </c>
      <c r="C468" s="61" t="s">
        <v>110</v>
      </c>
      <c r="D468" s="61" t="s">
        <v>150</v>
      </c>
      <c r="E468" s="61" t="s">
        <v>254</v>
      </c>
      <c r="F468" s="61" t="s">
        <v>66</v>
      </c>
      <c r="G468" s="36">
        <f t="shared" si="136"/>
        <v>31244.399999999998</v>
      </c>
      <c r="H468" s="36">
        <f t="shared" si="136"/>
        <v>0</v>
      </c>
      <c r="I468" s="62">
        <f t="shared" si="124"/>
        <v>31244.399999999998</v>
      </c>
      <c r="J468" s="36">
        <f t="shared" si="136"/>
        <v>0</v>
      </c>
      <c r="K468" s="62">
        <f t="shared" si="125"/>
        <v>31244.399999999998</v>
      </c>
      <c r="L468" s="36">
        <f t="shared" si="136"/>
        <v>-243.9</v>
      </c>
      <c r="M468" s="62">
        <f t="shared" si="127"/>
        <v>31000.499999999996</v>
      </c>
      <c r="N468" s="36">
        <f t="shared" si="136"/>
        <v>0</v>
      </c>
      <c r="O468" s="62">
        <f t="shared" si="128"/>
        <v>31000.499999999996</v>
      </c>
      <c r="P468" s="36">
        <f t="shared" si="136"/>
        <v>0</v>
      </c>
      <c r="Q468" s="62">
        <f t="shared" si="129"/>
        <v>31000.499999999996</v>
      </c>
      <c r="R468" s="36">
        <f t="shared" si="136"/>
        <v>1238.6999999999998</v>
      </c>
      <c r="S468" s="62">
        <f t="shared" si="130"/>
        <v>32239.199999999997</v>
      </c>
      <c r="T468" s="36">
        <f t="shared" si="136"/>
        <v>52</v>
      </c>
      <c r="U468" s="62">
        <f t="shared" si="131"/>
        <v>32291.199999999997</v>
      </c>
    </row>
    <row r="469" spans="1:21" ht="59.25" customHeight="1" x14ac:dyDescent="0.3">
      <c r="A469" s="35" t="s">
        <v>285</v>
      </c>
      <c r="B469" s="60">
        <v>544</v>
      </c>
      <c r="C469" s="61" t="s">
        <v>110</v>
      </c>
      <c r="D469" s="61" t="s">
        <v>150</v>
      </c>
      <c r="E469" s="61" t="s">
        <v>256</v>
      </c>
      <c r="F469" s="61" t="s">
        <v>66</v>
      </c>
      <c r="G469" s="36">
        <f>G470+G473+G478</f>
        <v>31244.399999999998</v>
      </c>
      <c r="H469" s="36">
        <f>H470+H473+H478</f>
        <v>0</v>
      </c>
      <c r="I469" s="62">
        <f t="shared" si="124"/>
        <v>31244.399999999998</v>
      </c>
      <c r="J469" s="36">
        <f>J470+J473+J478</f>
        <v>0</v>
      </c>
      <c r="K469" s="62">
        <f t="shared" si="125"/>
        <v>31244.399999999998</v>
      </c>
      <c r="L469" s="36">
        <f>L470+L473+L478</f>
        <v>-243.9</v>
      </c>
      <c r="M469" s="62">
        <f t="shared" si="127"/>
        <v>31000.499999999996</v>
      </c>
      <c r="N469" s="36">
        <f>N470+N473+N478</f>
        <v>0</v>
      </c>
      <c r="O469" s="62">
        <f t="shared" si="128"/>
        <v>31000.499999999996</v>
      </c>
      <c r="P469" s="36">
        <f>P470+P473+P478</f>
        <v>0</v>
      </c>
      <c r="Q469" s="62">
        <f t="shared" si="129"/>
        <v>31000.499999999996</v>
      </c>
      <c r="R469" s="36">
        <f>R470+R473+R478</f>
        <v>1238.6999999999998</v>
      </c>
      <c r="S469" s="62">
        <f t="shared" si="130"/>
        <v>32239.199999999997</v>
      </c>
      <c r="T469" s="36">
        <f>T470+T473+T478</f>
        <v>52</v>
      </c>
      <c r="U469" s="62">
        <f t="shared" si="131"/>
        <v>32291.199999999997</v>
      </c>
    </row>
    <row r="470" spans="1:21" ht="31.5" customHeight="1" x14ac:dyDescent="0.3">
      <c r="A470" s="35" t="s">
        <v>73</v>
      </c>
      <c r="B470" s="60">
        <v>544</v>
      </c>
      <c r="C470" s="61" t="s">
        <v>110</v>
      </c>
      <c r="D470" s="61" t="s">
        <v>150</v>
      </c>
      <c r="E470" s="61" t="s">
        <v>819</v>
      </c>
      <c r="F470" s="61" t="s">
        <v>66</v>
      </c>
      <c r="G470" s="36">
        <f t="shared" ref="G470:T471" si="137">G471</f>
        <v>3746</v>
      </c>
      <c r="H470" s="36">
        <f t="shared" si="137"/>
        <v>0</v>
      </c>
      <c r="I470" s="62">
        <f t="shared" si="124"/>
        <v>3746</v>
      </c>
      <c r="J470" s="36">
        <f t="shared" si="137"/>
        <v>0</v>
      </c>
      <c r="K470" s="62">
        <f t="shared" si="125"/>
        <v>3746</v>
      </c>
      <c r="L470" s="36">
        <f t="shared" si="137"/>
        <v>0</v>
      </c>
      <c r="M470" s="62">
        <f t="shared" si="127"/>
        <v>3746</v>
      </c>
      <c r="N470" s="36">
        <f t="shared" si="137"/>
        <v>0</v>
      </c>
      <c r="O470" s="62">
        <f t="shared" si="128"/>
        <v>3746</v>
      </c>
      <c r="P470" s="36">
        <f t="shared" si="137"/>
        <v>0</v>
      </c>
      <c r="Q470" s="62">
        <f t="shared" si="129"/>
        <v>3746</v>
      </c>
      <c r="R470" s="36">
        <f t="shared" si="137"/>
        <v>491.4</v>
      </c>
      <c r="S470" s="62">
        <f t="shared" si="130"/>
        <v>4237.3999999999996</v>
      </c>
      <c r="T470" s="36">
        <f t="shared" si="137"/>
        <v>0</v>
      </c>
      <c r="U470" s="62">
        <f t="shared" si="131"/>
        <v>4237.3999999999996</v>
      </c>
    </row>
    <row r="471" spans="1:21" ht="73.150000000000006" customHeight="1" x14ac:dyDescent="0.3">
      <c r="A471" s="35" t="s">
        <v>75</v>
      </c>
      <c r="B471" s="60">
        <v>544</v>
      </c>
      <c r="C471" s="61" t="s">
        <v>110</v>
      </c>
      <c r="D471" s="61" t="s">
        <v>150</v>
      </c>
      <c r="E471" s="61" t="s">
        <v>819</v>
      </c>
      <c r="F471" s="61">
        <v>100</v>
      </c>
      <c r="G471" s="36">
        <f t="shared" si="137"/>
        <v>3746</v>
      </c>
      <c r="H471" s="36">
        <f t="shared" si="137"/>
        <v>0</v>
      </c>
      <c r="I471" s="62">
        <f t="shared" si="124"/>
        <v>3746</v>
      </c>
      <c r="J471" s="36">
        <f t="shared" si="137"/>
        <v>0</v>
      </c>
      <c r="K471" s="62">
        <f t="shared" si="125"/>
        <v>3746</v>
      </c>
      <c r="L471" s="36">
        <f t="shared" si="137"/>
        <v>0</v>
      </c>
      <c r="M471" s="62">
        <f t="shared" si="127"/>
        <v>3746</v>
      </c>
      <c r="N471" s="36">
        <f t="shared" si="137"/>
        <v>0</v>
      </c>
      <c r="O471" s="62">
        <f t="shared" si="128"/>
        <v>3746</v>
      </c>
      <c r="P471" s="36">
        <f t="shared" si="137"/>
        <v>0</v>
      </c>
      <c r="Q471" s="62">
        <f t="shared" si="129"/>
        <v>3746</v>
      </c>
      <c r="R471" s="36">
        <f t="shared" si="137"/>
        <v>491.4</v>
      </c>
      <c r="S471" s="62">
        <f t="shared" si="130"/>
        <v>4237.3999999999996</v>
      </c>
      <c r="T471" s="36">
        <f t="shared" si="137"/>
        <v>0</v>
      </c>
      <c r="U471" s="62">
        <f t="shared" si="131"/>
        <v>4237.3999999999996</v>
      </c>
    </row>
    <row r="472" spans="1:21" ht="30" x14ac:dyDescent="0.3">
      <c r="A472" s="35" t="s">
        <v>76</v>
      </c>
      <c r="B472" s="60">
        <v>544</v>
      </c>
      <c r="C472" s="61" t="s">
        <v>110</v>
      </c>
      <c r="D472" s="61" t="s">
        <v>150</v>
      </c>
      <c r="E472" s="61" t="s">
        <v>819</v>
      </c>
      <c r="F472" s="61">
        <v>120</v>
      </c>
      <c r="G472" s="36">
        <v>3746</v>
      </c>
      <c r="H472" s="36"/>
      <c r="I472" s="62">
        <f t="shared" si="124"/>
        <v>3746</v>
      </c>
      <c r="J472" s="36"/>
      <c r="K472" s="62">
        <f t="shared" si="125"/>
        <v>3746</v>
      </c>
      <c r="L472" s="36"/>
      <c r="M472" s="62">
        <f t="shared" si="127"/>
        <v>3746</v>
      </c>
      <c r="N472" s="36"/>
      <c r="O472" s="62">
        <f t="shared" si="128"/>
        <v>3746</v>
      </c>
      <c r="P472" s="36"/>
      <c r="Q472" s="62">
        <f t="shared" si="129"/>
        <v>3746</v>
      </c>
      <c r="R472" s="36">
        <v>491.4</v>
      </c>
      <c r="S472" s="62">
        <f t="shared" si="130"/>
        <v>4237.3999999999996</v>
      </c>
      <c r="T472" s="36"/>
      <c r="U472" s="62">
        <f t="shared" si="131"/>
        <v>4237.3999999999996</v>
      </c>
    </row>
    <row r="473" spans="1:21" ht="30" x14ac:dyDescent="0.3">
      <c r="A473" s="35" t="s">
        <v>77</v>
      </c>
      <c r="B473" s="60">
        <v>544</v>
      </c>
      <c r="C473" s="61" t="s">
        <v>110</v>
      </c>
      <c r="D473" s="61" t="s">
        <v>150</v>
      </c>
      <c r="E473" s="61" t="s">
        <v>820</v>
      </c>
      <c r="F473" s="61" t="s">
        <v>66</v>
      </c>
      <c r="G473" s="36">
        <f>G474+G476</f>
        <v>156.1</v>
      </c>
      <c r="H473" s="36">
        <f>H474+H476</f>
        <v>0</v>
      </c>
      <c r="I473" s="62">
        <f t="shared" si="124"/>
        <v>156.1</v>
      </c>
      <c r="J473" s="36">
        <f>J474+J476</f>
        <v>0</v>
      </c>
      <c r="K473" s="62">
        <f t="shared" si="125"/>
        <v>156.1</v>
      </c>
      <c r="L473" s="36">
        <f>L474+L476</f>
        <v>0</v>
      </c>
      <c r="M473" s="62">
        <f t="shared" si="127"/>
        <v>156.1</v>
      </c>
      <c r="N473" s="36">
        <f>N474+N476</f>
        <v>0</v>
      </c>
      <c r="O473" s="62">
        <f t="shared" si="128"/>
        <v>156.1</v>
      </c>
      <c r="P473" s="36">
        <f>P474+P476</f>
        <v>-152.39999999999998</v>
      </c>
      <c r="Q473" s="62">
        <f t="shared" si="129"/>
        <v>3.7000000000000171</v>
      </c>
      <c r="R473" s="36">
        <f>R474+R476</f>
        <v>0</v>
      </c>
      <c r="S473" s="62">
        <f t="shared" si="130"/>
        <v>3.7000000000000171</v>
      </c>
      <c r="T473" s="36">
        <f>T474+T476</f>
        <v>0</v>
      </c>
      <c r="U473" s="62">
        <f t="shared" si="131"/>
        <v>3.7000000000000171</v>
      </c>
    </row>
    <row r="474" spans="1:21" ht="83.45" hidden="1" customHeight="1" outlineLevel="1" x14ac:dyDescent="0.3">
      <c r="A474" s="35" t="s">
        <v>75</v>
      </c>
      <c r="B474" s="60">
        <v>544</v>
      </c>
      <c r="C474" s="61" t="s">
        <v>110</v>
      </c>
      <c r="D474" s="61" t="s">
        <v>150</v>
      </c>
      <c r="E474" s="61" t="s">
        <v>820</v>
      </c>
      <c r="F474" s="61">
        <v>100</v>
      </c>
      <c r="G474" s="36">
        <f>G475</f>
        <v>91.6</v>
      </c>
      <c r="H474" s="36">
        <f>H475</f>
        <v>0</v>
      </c>
      <c r="I474" s="62">
        <f t="shared" si="124"/>
        <v>91.6</v>
      </c>
      <c r="J474" s="36">
        <f>J475</f>
        <v>0</v>
      </c>
      <c r="K474" s="62">
        <f t="shared" si="125"/>
        <v>91.6</v>
      </c>
      <c r="L474" s="36">
        <f>L475</f>
        <v>0</v>
      </c>
      <c r="M474" s="62">
        <f t="shared" si="127"/>
        <v>91.6</v>
      </c>
      <c r="N474" s="36">
        <f>N475</f>
        <v>0</v>
      </c>
      <c r="O474" s="62">
        <f t="shared" si="128"/>
        <v>91.6</v>
      </c>
      <c r="P474" s="36">
        <f>P475</f>
        <v>-91.6</v>
      </c>
      <c r="Q474" s="62">
        <f t="shared" si="129"/>
        <v>0</v>
      </c>
      <c r="R474" s="36">
        <f>R475</f>
        <v>0</v>
      </c>
      <c r="S474" s="62">
        <f t="shared" si="130"/>
        <v>0</v>
      </c>
      <c r="T474" s="36">
        <f>T475</f>
        <v>0</v>
      </c>
      <c r="U474" s="62">
        <f t="shared" si="131"/>
        <v>0</v>
      </c>
    </row>
    <row r="475" spans="1:21" ht="30" hidden="1" outlineLevel="1" x14ac:dyDescent="0.3">
      <c r="A475" s="35" t="s">
        <v>76</v>
      </c>
      <c r="B475" s="60">
        <v>544</v>
      </c>
      <c r="C475" s="61" t="s">
        <v>110</v>
      </c>
      <c r="D475" s="61" t="s">
        <v>150</v>
      </c>
      <c r="E475" s="61" t="s">
        <v>820</v>
      </c>
      <c r="F475" s="61">
        <v>120</v>
      </c>
      <c r="G475" s="36">
        <v>91.6</v>
      </c>
      <c r="H475" s="36"/>
      <c r="I475" s="62">
        <f t="shared" si="124"/>
        <v>91.6</v>
      </c>
      <c r="J475" s="36"/>
      <c r="K475" s="62">
        <f t="shared" si="125"/>
        <v>91.6</v>
      </c>
      <c r="L475" s="36"/>
      <c r="M475" s="62">
        <f t="shared" si="127"/>
        <v>91.6</v>
      </c>
      <c r="N475" s="36"/>
      <c r="O475" s="62">
        <f t="shared" si="128"/>
        <v>91.6</v>
      </c>
      <c r="P475" s="36">
        <v>-91.6</v>
      </c>
      <c r="Q475" s="62">
        <f t="shared" si="129"/>
        <v>0</v>
      </c>
      <c r="R475" s="36"/>
      <c r="S475" s="62">
        <f t="shared" si="130"/>
        <v>0</v>
      </c>
      <c r="T475" s="36"/>
      <c r="U475" s="62">
        <f t="shared" si="131"/>
        <v>0</v>
      </c>
    </row>
    <row r="476" spans="1:21" ht="30" collapsed="1" x14ac:dyDescent="0.3">
      <c r="A476" s="35" t="s">
        <v>87</v>
      </c>
      <c r="B476" s="60">
        <v>544</v>
      </c>
      <c r="C476" s="61" t="s">
        <v>110</v>
      </c>
      <c r="D476" s="61" t="s">
        <v>150</v>
      </c>
      <c r="E476" s="61" t="s">
        <v>820</v>
      </c>
      <c r="F476" s="61">
        <v>200</v>
      </c>
      <c r="G476" s="36">
        <f>G477</f>
        <v>64.5</v>
      </c>
      <c r="H476" s="36">
        <f>H477</f>
        <v>0</v>
      </c>
      <c r="I476" s="62">
        <f t="shared" si="124"/>
        <v>64.5</v>
      </c>
      <c r="J476" s="36">
        <f>J477</f>
        <v>0</v>
      </c>
      <c r="K476" s="62">
        <f t="shared" si="125"/>
        <v>64.5</v>
      </c>
      <c r="L476" s="36">
        <f>L477</f>
        <v>0</v>
      </c>
      <c r="M476" s="62">
        <f t="shared" si="127"/>
        <v>64.5</v>
      </c>
      <c r="N476" s="36">
        <f>N477</f>
        <v>0</v>
      </c>
      <c r="O476" s="62">
        <f t="shared" si="128"/>
        <v>64.5</v>
      </c>
      <c r="P476" s="36">
        <f>P477</f>
        <v>-60.8</v>
      </c>
      <c r="Q476" s="62">
        <f t="shared" si="129"/>
        <v>3.7000000000000028</v>
      </c>
      <c r="R476" s="36">
        <f>R477</f>
        <v>0</v>
      </c>
      <c r="S476" s="62">
        <f t="shared" si="130"/>
        <v>3.7000000000000028</v>
      </c>
      <c r="T476" s="36">
        <f>T477</f>
        <v>0</v>
      </c>
      <c r="U476" s="62">
        <f t="shared" si="131"/>
        <v>3.7000000000000028</v>
      </c>
    </row>
    <row r="477" spans="1:21" ht="43.9" customHeight="1" x14ac:dyDescent="0.3">
      <c r="A477" s="35" t="s">
        <v>88</v>
      </c>
      <c r="B477" s="60">
        <v>544</v>
      </c>
      <c r="C477" s="61" t="s">
        <v>110</v>
      </c>
      <c r="D477" s="61" t="s">
        <v>150</v>
      </c>
      <c r="E477" s="61" t="s">
        <v>820</v>
      </c>
      <c r="F477" s="61">
        <v>240</v>
      </c>
      <c r="G477" s="36">
        <v>64.5</v>
      </c>
      <c r="H477" s="36"/>
      <c r="I477" s="62">
        <f t="shared" si="124"/>
        <v>64.5</v>
      </c>
      <c r="J477" s="36"/>
      <c r="K477" s="62">
        <f t="shared" si="125"/>
        <v>64.5</v>
      </c>
      <c r="L477" s="36"/>
      <c r="M477" s="62">
        <f t="shared" si="127"/>
        <v>64.5</v>
      </c>
      <c r="N477" s="36"/>
      <c r="O477" s="62">
        <f t="shared" si="128"/>
        <v>64.5</v>
      </c>
      <c r="P477" s="36">
        <v>-60.8</v>
      </c>
      <c r="Q477" s="62">
        <f t="shared" si="129"/>
        <v>3.7000000000000028</v>
      </c>
      <c r="R477" s="36"/>
      <c r="S477" s="62">
        <f t="shared" si="130"/>
        <v>3.7000000000000028</v>
      </c>
      <c r="T477" s="36"/>
      <c r="U477" s="62">
        <f t="shared" si="131"/>
        <v>3.7000000000000028</v>
      </c>
    </row>
    <row r="478" spans="1:21" ht="33" customHeight="1" x14ac:dyDescent="0.3">
      <c r="A478" s="35" t="s">
        <v>435</v>
      </c>
      <c r="B478" s="60">
        <v>544</v>
      </c>
      <c r="C478" s="61" t="s">
        <v>110</v>
      </c>
      <c r="D478" s="61" t="s">
        <v>150</v>
      </c>
      <c r="E478" s="61" t="s">
        <v>821</v>
      </c>
      <c r="F478" s="61" t="s">
        <v>66</v>
      </c>
      <c r="G478" s="36">
        <f>G479+G481+G483</f>
        <v>27342.3</v>
      </c>
      <c r="H478" s="36">
        <f>H479+H481+H483</f>
        <v>0</v>
      </c>
      <c r="I478" s="62">
        <f t="shared" si="124"/>
        <v>27342.3</v>
      </c>
      <c r="J478" s="36">
        <f>J479+J481+J483</f>
        <v>0</v>
      </c>
      <c r="K478" s="62">
        <f t="shared" si="125"/>
        <v>27342.3</v>
      </c>
      <c r="L478" s="36">
        <f>L479+L481+L483</f>
        <v>-243.9</v>
      </c>
      <c r="M478" s="62">
        <f t="shared" si="127"/>
        <v>27098.399999999998</v>
      </c>
      <c r="N478" s="36">
        <f>N479+N481+N483</f>
        <v>0</v>
      </c>
      <c r="O478" s="62">
        <f t="shared" si="128"/>
        <v>27098.399999999998</v>
      </c>
      <c r="P478" s="36">
        <f>P479+P481+P483</f>
        <v>152.4</v>
      </c>
      <c r="Q478" s="62">
        <f t="shared" si="129"/>
        <v>27250.799999999999</v>
      </c>
      <c r="R478" s="36">
        <f>R479+R481+R483</f>
        <v>747.3</v>
      </c>
      <c r="S478" s="62">
        <f t="shared" si="130"/>
        <v>27998.1</v>
      </c>
      <c r="T478" s="36">
        <f>T479+T481+T483</f>
        <v>52</v>
      </c>
      <c r="U478" s="62">
        <f t="shared" si="131"/>
        <v>28050.1</v>
      </c>
    </row>
    <row r="479" spans="1:21" ht="82.15" customHeight="1" x14ac:dyDescent="0.3">
      <c r="A479" s="35" t="s">
        <v>75</v>
      </c>
      <c r="B479" s="60">
        <v>544</v>
      </c>
      <c r="C479" s="61" t="s">
        <v>110</v>
      </c>
      <c r="D479" s="61" t="s">
        <v>150</v>
      </c>
      <c r="E479" s="61" t="s">
        <v>821</v>
      </c>
      <c r="F479" s="61">
        <v>100</v>
      </c>
      <c r="G479" s="36">
        <f>G480</f>
        <v>22957.8</v>
      </c>
      <c r="H479" s="36">
        <f>H480</f>
        <v>0</v>
      </c>
      <c r="I479" s="62">
        <f t="shared" si="124"/>
        <v>22957.8</v>
      </c>
      <c r="J479" s="36">
        <f>J480</f>
        <v>0</v>
      </c>
      <c r="K479" s="62">
        <f t="shared" si="125"/>
        <v>22957.8</v>
      </c>
      <c r="L479" s="36">
        <f>L480</f>
        <v>0</v>
      </c>
      <c r="M479" s="62">
        <f t="shared" si="127"/>
        <v>22957.8</v>
      </c>
      <c r="N479" s="36">
        <f>N480</f>
        <v>0</v>
      </c>
      <c r="O479" s="62">
        <f t="shared" si="128"/>
        <v>22957.8</v>
      </c>
      <c r="P479" s="36">
        <f>P480</f>
        <v>0</v>
      </c>
      <c r="Q479" s="62">
        <f t="shared" si="129"/>
        <v>22957.8</v>
      </c>
      <c r="R479" s="36">
        <f>R480</f>
        <v>747.3</v>
      </c>
      <c r="S479" s="62">
        <f t="shared" si="130"/>
        <v>23705.1</v>
      </c>
      <c r="T479" s="36">
        <f>T480</f>
        <v>0</v>
      </c>
      <c r="U479" s="62">
        <f t="shared" si="131"/>
        <v>23705.1</v>
      </c>
    </row>
    <row r="480" spans="1:21" ht="30.75" customHeight="1" x14ac:dyDescent="0.3">
      <c r="A480" s="35" t="s">
        <v>137</v>
      </c>
      <c r="B480" s="60">
        <v>544</v>
      </c>
      <c r="C480" s="61" t="s">
        <v>110</v>
      </c>
      <c r="D480" s="61" t="s">
        <v>150</v>
      </c>
      <c r="E480" s="61" t="s">
        <v>821</v>
      </c>
      <c r="F480" s="61">
        <v>110</v>
      </c>
      <c r="G480" s="36">
        <v>22957.8</v>
      </c>
      <c r="H480" s="36"/>
      <c r="I480" s="62">
        <f t="shared" si="124"/>
        <v>22957.8</v>
      </c>
      <c r="J480" s="36"/>
      <c r="K480" s="62">
        <f t="shared" si="125"/>
        <v>22957.8</v>
      </c>
      <c r="L480" s="36"/>
      <c r="M480" s="62">
        <f t="shared" si="127"/>
        <v>22957.8</v>
      </c>
      <c r="N480" s="36"/>
      <c r="O480" s="62">
        <f t="shared" si="128"/>
        <v>22957.8</v>
      </c>
      <c r="P480" s="36"/>
      <c r="Q480" s="62">
        <f t="shared" si="129"/>
        <v>22957.8</v>
      </c>
      <c r="R480" s="36">
        <v>747.3</v>
      </c>
      <c r="S480" s="62">
        <f t="shared" si="130"/>
        <v>23705.1</v>
      </c>
      <c r="T480" s="36"/>
      <c r="U480" s="62">
        <f t="shared" si="131"/>
        <v>23705.1</v>
      </c>
    </row>
    <row r="481" spans="1:21" ht="30" x14ac:dyDescent="0.3">
      <c r="A481" s="35" t="s">
        <v>87</v>
      </c>
      <c r="B481" s="60">
        <v>544</v>
      </c>
      <c r="C481" s="61" t="s">
        <v>110</v>
      </c>
      <c r="D481" s="61" t="s">
        <v>150</v>
      </c>
      <c r="E481" s="61" t="s">
        <v>821</v>
      </c>
      <c r="F481" s="61">
        <v>200</v>
      </c>
      <c r="G481" s="36">
        <f>G482</f>
        <v>4241.5</v>
      </c>
      <c r="H481" s="36">
        <f>H482</f>
        <v>0</v>
      </c>
      <c r="I481" s="62">
        <f t="shared" si="124"/>
        <v>4241.5</v>
      </c>
      <c r="J481" s="36">
        <f>J482</f>
        <v>0</v>
      </c>
      <c r="K481" s="62">
        <f t="shared" si="125"/>
        <v>4241.5</v>
      </c>
      <c r="L481" s="36">
        <f>L482</f>
        <v>-243.9</v>
      </c>
      <c r="M481" s="62">
        <f t="shared" si="127"/>
        <v>3997.6</v>
      </c>
      <c r="N481" s="36">
        <f>N482</f>
        <v>0</v>
      </c>
      <c r="O481" s="62">
        <f t="shared" si="128"/>
        <v>3997.6</v>
      </c>
      <c r="P481" s="36">
        <f>P482</f>
        <v>212.4</v>
      </c>
      <c r="Q481" s="62">
        <f t="shared" si="129"/>
        <v>4210</v>
      </c>
      <c r="R481" s="36">
        <f>R482</f>
        <v>0</v>
      </c>
      <c r="S481" s="62">
        <f t="shared" si="130"/>
        <v>4210</v>
      </c>
      <c r="T481" s="36">
        <f>T482</f>
        <v>52</v>
      </c>
      <c r="U481" s="62">
        <f t="shared" si="131"/>
        <v>4262</v>
      </c>
    </row>
    <row r="482" spans="1:21" ht="48" customHeight="1" x14ac:dyDescent="0.3">
      <c r="A482" s="35" t="s">
        <v>88</v>
      </c>
      <c r="B482" s="60">
        <v>544</v>
      </c>
      <c r="C482" s="61" t="s">
        <v>110</v>
      </c>
      <c r="D482" s="61" t="s">
        <v>150</v>
      </c>
      <c r="E482" s="61" t="s">
        <v>821</v>
      </c>
      <c r="F482" s="61">
        <v>240</v>
      </c>
      <c r="G482" s="36">
        <v>4241.5</v>
      </c>
      <c r="H482" s="36"/>
      <c r="I482" s="62">
        <f t="shared" si="124"/>
        <v>4241.5</v>
      </c>
      <c r="J482" s="36"/>
      <c r="K482" s="62">
        <f t="shared" si="125"/>
        <v>4241.5</v>
      </c>
      <c r="L482" s="36">
        <v>-243.9</v>
      </c>
      <c r="M482" s="62">
        <f t="shared" si="127"/>
        <v>3997.6</v>
      </c>
      <c r="N482" s="36"/>
      <c r="O482" s="62">
        <f t="shared" si="128"/>
        <v>3997.6</v>
      </c>
      <c r="P482" s="36">
        <v>212.4</v>
      </c>
      <c r="Q482" s="62">
        <f t="shared" si="129"/>
        <v>4210</v>
      </c>
      <c r="R482" s="36"/>
      <c r="S482" s="62">
        <f t="shared" si="130"/>
        <v>4210</v>
      </c>
      <c r="T482" s="36">
        <v>52</v>
      </c>
      <c r="U482" s="62">
        <f t="shared" si="131"/>
        <v>4262</v>
      </c>
    </row>
    <row r="483" spans="1:21" x14ac:dyDescent="0.3">
      <c r="A483" s="35" t="s">
        <v>89</v>
      </c>
      <c r="B483" s="60">
        <v>544</v>
      </c>
      <c r="C483" s="61" t="s">
        <v>110</v>
      </c>
      <c r="D483" s="61" t="s">
        <v>150</v>
      </c>
      <c r="E483" s="61" t="s">
        <v>821</v>
      </c>
      <c r="F483" s="61">
        <v>800</v>
      </c>
      <c r="G483" s="36">
        <f>G484</f>
        <v>143</v>
      </c>
      <c r="H483" s="36">
        <f>H484</f>
        <v>0</v>
      </c>
      <c r="I483" s="62">
        <f t="shared" si="124"/>
        <v>143</v>
      </c>
      <c r="J483" s="36">
        <f>J484</f>
        <v>0</v>
      </c>
      <c r="K483" s="62">
        <f t="shared" si="125"/>
        <v>143</v>
      </c>
      <c r="L483" s="36">
        <f>L484</f>
        <v>0</v>
      </c>
      <c r="M483" s="62">
        <f t="shared" si="127"/>
        <v>143</v>
      </c>
      <c r="N483" s="36">
        <f>N484</f>
        <v>0</v>
      </c>
      <c r="O483" s="62">
        <f t="shared" si="128"/>
        <v>143</v>
      </c>
      <c r="P483" s="36">
        <f>P484</f>
        <v>-60</v>
      </c>
      <c r="Q483" s="62">
        <f t="shared" si="129"/>
        <v>83</v>
      </c>
      <c r="R483" s="36">
        <f>R484</f>
        <v>0</v>
      </c>
      <c r="S483" s="62">
        <f t="shared" si="130"/>
        <v>83</v>
      </c>
      <c r="T483" s="36">
        <f>T484</f>
        <v>0</v>
      </c>
      <c r="U483" s="62">
        <f t="shared" si="131"/>
        <v>83</v>
      </c>
    </row>
    <row r="484" spans="1:21" x14ac:dyDescent="0.3">
      <c r="A484" s="35" t="s">
        <v>90</v>
      </c>
      <c r="B484" s="60">
        <v>544</v>
      </c>
      <c r="C484" s="61" t="s">
        <v>110</v>
      </c>
      <c r="D484" s="61" t="s">
        <v>150</v>
      </c>
      <c r="E484" s="61" t="s">
        <v>821</v>
      </c>
      <c r="F484" s="61">
        <v>850</v>
      </c>
      <c r="G484" s="36">
        <v>143</v>
      </c>
      <c r="H484" s="36"/>
      <c r="I484" s="62">
        <f t="shared" si="124"/>
        <v>143</v>
      </c>
      <c r="J484" s="36"/>
      <c r="K484" s="62">
        <f t="shared" si="125"/>
        <v>143</v>
      </c>
      <c r="L484" s="36"/>
      <c r="M484" s="62">
        <f t="shared" si="127"/>
        <v>143</v>
      </c>
      <c r="N484" s="36"/>
      <c r="O484" s="62">
        <f t="shared" si="128"/>
        <v>143</v>
      </c>
      <c r="P484" s="36">
        <v>-60</v>
      </c>
      <c r="Q484" s="62">
        <f t="shared" si="129"/>
        <v>83</v>
      </c>
      <c r="R484" s="36"/>
      <c r="S484" s="62">
        <f t="shared" si="130"/>
        <v>83</v>
      </c>
      <c r="T484" s="36"/>
      <c r="U484" s="62">
        <f t="shared" si="131"/>
        <v>83</v>
      </c>
    </row>
    <row r="485" spans="1:21" x14ac:dyDescent="0.3">
      <c r="A485" s="35" t="s">
        <v>400</v>
      </c>
      <c r="B485" s="60" t="s">
        <v>1125</v>
      </c>
      <c r="C485" s="61" t="s">
        <v>110</v>
      </c>
      <c r="D485" s="61" t="s">
        <v>150</v>
      </c>
      <c r="E485" s="61" t="s">
        <v>112</v>
      </c>
      <c r="F485" s="61" t="s">
        <v>66</v>
      </c>
      <c r="G485" s="36"/>
      <c r="H485" s="36"/>
      <c r="I485" s="62"/>
      <c r="J485" s="36"/>
      <c r="K485" s="62"/>
      <c r="L485" s="36"/>
      <c r="M485" s="62"/>
      <c r="N485" s="36"/>
      <c r="O485" s="62"/>
      <c r="P485" s="36"/>
      <c r="Q485" s="62"/>
      <c r="R485" s="36">
        <f>R486</f>
        <v>155.1</v>
      </c>
      <c r="S485" s="62">
        <f t="shared" si="130"/>
        <v>155.1</v>
      </c>
      <c r="T485" s="36">
        <f>T486</f>
        <v>0</v>
      </c>
      <c r="U485" s="62">
        <f t="shared" si="131"/>
        <v>155.1</v>
      </c>
    </row>
    <row r="486" spans="1:21" x14ac:dyDescent="0.3">
      <c r="A486" s="35" t="s">
        <v>113</v>
      </c>
      <c r="B486" s="60" t="s">
        <v>1125</v>
      </c>
      <c r="C486" s="61" t="s">
        <v>110</v>
      </c>
      <c r="D486" s="61" t="s">
        <v>150</v>
      </c>
      <c r="E486" s="61" t="s">
        <v>114</v>
      </c>
      <c r="F486" s="61" t="s">
        <v>66</v>
      </c>
      <c r="G486" s="36"/>
      <c r="H486" s="36"/>
      <c r="I486" s="62"/>
      <c r="J486" s="36"/>
      <c r="K486" s="62"/>
      <c r="L486" s="36"/>
      <c r="M486" s="62"/>
      <c r="N486" s="36"/>
      <c r="O486" s="62"/>
      <c r="P486" s="36"/>
      <c r="Q486" s="62"/>
      <c r="R486" s="36">
        <f>R487</f>
        <v>155.1</v>
      </c>
      <c r="S486" s="62">
        <f t="shared" si="130"/>
        <v>155.1</v>
      </c>
      <c r="T486" s="36">
        <f>T487</f>
        <v>0</v>
      </c>
      <c r="U486" s="62">
        <f t="shared" si="131"/>
        <v>155.1</v>
      </c>
    </row>
    <row r="487" spans="1:21" ht="45" x14ac:dyDescent="0.3">
      <c r="A487" s="63" t="s">
        <v>1124</v>
      </c>
      <c r="B487" s="60" t="s">
        <v>1125</v>
      </c>
      <c r="C487" s="61" t="s">
        <v>110</v>
      </c>
      <c r="D487" s="61" t="s">
        <v>150</v>
      </c>
      <c r="E487" s="61" t="s">
        <v>1123</v>
      </c>
      <c r="F487" s="61" t="s">
        <v>66</v>
      </c>
      <c r="G487" s="36"/>
      <c r="H487" s="36"/>
      <c r="I487" s="62"/>
      <c r="J487" s="36"/>
      <c r="K487" s="62"/>
      <c r="L487" s="36"/>
      <c r="M487" s="62"/>
      <c r="N487" s="36"/>
      <c r="O487" s="62"/>
      <c r="P487" s="36"/>
      <c r="Q487" s="62"/>
      <c r="R487" s="36">
        <f>R488</f>
        <v>155.1</v>
      </c>
      <c r="S487" s="62">
        <f t="shared" si="130"/>
        <v>155.1</v>
      </c>
      <c r="T487" s="36">
        <f>T488</f>
        <v>0</v>
      </c>
      <c r="U487" s="62">
        <f t="shared" si="131"/>
        <v>155.1</v>
      </c>
    </row>
    <row r="488" spans="1:21" ht="78" customHeight="1" x14ac:dyDescent="0.3">
      <c r="A488" s="35" t="s">
        <v>75</v>
      </c>
      <c r="B488" s="60" t="s">
        <v>1125</v>
      </c>
      <c r="C488" s="61" t="s">
        <v>110</v>
      </c>
      <c r="D488" s="61" t="s">
        <v>150</v>
      </c>
      <c r="E488" s="61" t="s">
        <v>1123</v>
      </c>
      <c r="F488" s="61">
        <v>100</v>
      </c>
      <c r="G488" s="36"/>
      <c r="H488" s="36"/>
      <c r="I488" s="62"/>
      <c r="J488" s="36"/>
      <c r="K488" s="62"/>
      <c r="L488" s="36"/>
      <c r="M488" s="62"/>
      <c r="N488" s="36"/>
      <c r="O488" s="62"/>
      <c r="P488" s="36"/>
      <c r="Q488" s="62"/>
      <c r="R488" s="36">
        <f>R489</f>
        <v>155.1</v>
      </c>
      <c r="S488" s="62">
        <f t="shared" si="130"/>
        <v>155.1</v>
      </c>
      <c r="T488" s="36">
        <f>T489</f>
        <v>0</v>
      </c>
      <c r="U488" s="62">
        <f t="shared" si="131"/>
        <v>155.1</v>
      </c>
    </row>
    <row r="489" spans="1:21" ht="30" x14ac:dyDescent="0.3">
      <c r="A489" s="35" t="s">
        <v>76</v>
      </c>
      <c r="B489" s="60" t="s">
        <v>1125</v>
      </c>
      <c r="C489" s="61" t="s">
        <v>110</v>
      </c>
      <c r="D489" s="61" t="s">
        <v>150</v>
      </c>
      <c r="E489" s="61" t="s">
        <v>1123</v>
      </c>
      <c r="F489" s="61">
        <v>120</v>
      </c>
      <c r="G489" s="36"/>
      <c r="H489" s="36"/>
      <c r="I489" s="62"/>
      <c r="J489" s="36"/>
      <c r="K489" s="62"/>
      <c r="L489" s="36"/>
      <c r="M489" s="62"/>
      <c r="N489" s="36"/>
      <c r="O489" s="62"/>
      <c r="P489" s="36"/>
      <c r="Q489" s="62"/>
      <c r="R489" s="36">
        <v>155.1</v>
      </c>
      <c r="S489" s="62">
        <f t="shared" si="130"/>
        <v>155.1</v>
      </c>
      <c r="T489" s="36"/>
      <c r="U489" s="62">
        <f t="shared" si="131"/>
        <v>155.1</v>
      </c>
    </row>
    <row r="490" spans="1:21" x14ac:dyDescent="0.3">
      <c r="A490" s="33" t="s">
        <v>315</v>
      </c>
      <c r="B490" s="57">
        <v>544</v>
      </c>
      <c r="C490" s="59">
        <v>10</v>
      </c>
      <c r="D490" s="59" t="s">
        <v>64</v>
      </c>
      <c r="E490" s="59" t="s">
        <v>65</v>
      </c>
      <c r="F490" s="59" t="s">
        <v>66</v>
      </c>
      <c r="G490" s="31">
        <f>G491+G498+G505</f>
        <v>5710</v>
      </c>
      <c r="H490" s="31">
        <f>H491+H498+H505</f>
        <v>0</v>
      </c>
      <c r="I490" s="58">
        <f t="shared" si="124"/>
        <v>5710</v>
      </c>
      <c r="J490" s="31">
        <f>J491+J498+J505</f>
        <v>0</v>
      </c>
      <c r="K490" s="58">
        <f t="shared" si="125"/>
        <v>5710</v>
      </c>
      <c r="L490" s="31">
        <f>L491+L498+L505</f>
        <v>2251.4</v>
      </c>
      <c r="M490" s="58">
        <f t="shared" si="127"/>
        <v>7961.4</v>
      </c>
      <c r="N490" s="31">
        <f>N491+N498+N505</f>
        <v>0</v>
      </c>
      <c r="O490" s="58">
        <f t="shared" si="128"/>
        <v>7961.4</v>
      </c>
      <c r="P490" s="31">
        <f>P491+P498+P505</f>
        <v>0</v>
      </c>
      <c r="Q490" s="58">
        <f t="shared" si="129"/>
        <v>7961.4</v>
      </c>
      <c r="R490" s="31">
        <f>R491+R498+R505</f>
        <v>0</v>
      </c>
      <c r="S490" s="58">
        <f t="shared" si="130"/>
        <v>7961.4</v>
      </c>
      <c r="T490" s="31">
        <f>T491+T498+T505</f>
        <v>-700</v>
      </c>
      <c r="U490" s="58">
        <f t="shared" si="131"/>
        <v>7261.4</v>
      </c>
    </row>
    <row r="491" spans="1:21" x14ac:dyDescent="0.3">
      <c r="A491" s="35" t="s">
        <v>318</v>
      </c>
      <c r="B491" s="60">
        <v>544</v>
      </c>
      <c r="C491" s="61">
        <v>10</v>
      </c>
      <c r="D491" s="61" t="s">
        <v>63</v>
      </c>
      <c r="E491" s="61" t="s">
        <v>65</v>
      </c>
      <c r="F491" s="61" t="s">
        <v>66</v>
      </c>
      <c r="G491" s="36">
        <f t="shared" ref="G491:T496" si="138">G492</f>
        <v>588.29999999999995</v>
      </c>
      <c r="H491" s="36">
        <f t="shared" si="138"/>
        <v>0</v>
      </c>
      <c r="I491" s="62">
        <f t="shared" si="124"/>
        <v>588.29999999999995</v>
      </c>
      <c r="J491" s="36">
        <f t="shared" si="138"/>
        <v>0</v>
      </c>
      <c r="K491" s="62">
        <f t="shared" si="125"/>
        <v>588.29999999999995</v>
      </c>
      <c r="L491" s="36">
        <f t="shared" si="138"/>
        <v>0</v>
      </c>
      <c r="M491" s="62">
        <f t="shared" si="127"/>
        <v>588.29999999999995</v>
      </c>
      <c r="N491" s="36">
        <f t="shared" si="138"/>
        <v>0</v>
      </c>
      <c r="O491" s="62">
        <f t="shared" si="128"/>
        <v>588.29999999999995</v>
      </c>
      <c r="P491" s="36">
        <f t="shared" si="138"/>
        <v>0</v>
      </c>
      <c r="Q491" s="62">
        <f t="shared" si="129"/>
        <v>588.29999999999995</v>
      </c>
      <c r="R491" s="36">
        <f t="shared" si="138"/>
        <v>0</v>
      </c>
      <c r="S491" s="62">
        <f t="shared" si="130"/>
        <v>588.29999999999995</v>
      </c>
      <c r="T491" s="36">
        <f t="shared" si="138"/>
        <v>0</v>
      </c>
      <c r="U491" s="62">
        <f t="shared" si="131"/>
        <v>588.29999999999995</v>
      </c>
    </row>
    <row r="492" spans="1:21" ht="30" x14ac:dyDescent="0.3">
      <c r="A492" s="35" t="s">
        <v>705</v>
      </c>
      <c r="B492" s="60">
        <v>544</v>
      </c>
      <c r="C492" s="61">
        <v>10</v>
      </c>
      <c r="D492" s="61" t="s">
        <v>63</v>
      </c>
      <c r="E492" s="61" t="s">
        <v>319</v>
      </c>
      <c r="F492" s="61" t="s">
        <v>66</v>
      </c>
      <c r="G492" s="36">
        <f t="shared" si="138"/>
        <v>588.29999999999995</v>
      </c>
      <c r="H492" s="36">
        <f t="shared" si="138"/>
        <v>0</v>
      </c>
      <c r="I492" s="62">
        <f t="shared" si="124"/>
        <v>588.29999999999995</v>
      </c>
      <c r="J492" s="36">
        <f t="shared" si="138"/>
        <v>0</v>
      </c>
      <c r="K492" s="62">
        <f t="shared" si="125"/>
        <v>588.29999999999995</v>
      </c>
      <c r="L492" s="36">
        <f t="shared" si="138"/>
        <v>0</v>
      </c>
      <c r="M492" s="62">
        <f t="shared" si="127"/>
        <v>588.29999999999995</v>
      </c>
      <c r="N492" s="36">
        <f t="shared" si="138"/>
        <v>0</v>
      </c>
      <c r="O492" s="62">
        <f t="shared" si="128"/>
        <v>588.29999999999995</v>
      </c>
      <c r="P492" s="36">
        <f t="shared" si="138"/>
        <v>0</v>
      </c>
      <c r="Q492" s="62">
        <f t="shared" si="129"/>
        <v>588.29999999999995</v>
      </c>
      <c r="R492" s="36">
        <f t="shared" si="138"/>
        <v>0</v>
      </c>
      <c r="S492" s="62">
        <f t="shared" si="130"/>
        <v>588.29999999999995</v>
      </c>
      <c r="T492" s="36">
        <f t="shared" si="138"/>
        <v>0</v>
      </c>
      <c r="U492" s="62">
        <f t="shared" si="131"/>
        <v>588.29999999999995</v>
      </c>
    </row>
    <row r="493" spans="1:21" ht="89.25" customHeight="1" x14ac:dyDescent="0.3">
      <c r="A493" s="73" t="s">
        <v>763</v>
      </c>
      <c r="B493" s="60">
        <v>544</v>
      </c>
      <c r="C493" s="61">
        <v>10</v>
      </c>
      <c r="D493" s="61" t="s">
        <v>63</v>
      </c>
      <c r="E493" s="61" t="s">
        <v>320</v>
      </c>
      <c r="F493" s="61" t="s">
        <v>66</v>
      </c>
      <c r="G493" s="36">
        <f t="shared" si="138"/>
        <v>588.29999999999995</v>
      </c>
      <c r="H493" s="36">
        <f t="shared" si="138"/>
        <v>0</v>
      </c>
      <c r="I493" s="62">
        <f t="shared" si="124"/>
        <v>588.29999999999995</v>
      </c>
      <c r="J493" s="36">
        <f t="shared" si="138"/>
        <v>0</v>
      </c>
      <c r="K493" s="62">
        <f t="shared" si="125"/>
        <v>588.29999999999995</v>
      </c>
      <c r="L493" s="36">
        <f t="shared" si="138"/>
        <v>0</v>
      </c>
      <c r="M493" s="62">
        <f t="shared" si="127"/>
        <v>588.29999999999995</v>
      </c>
      <c r="N493" s="36">
        <f t="shared" si="138"/>
        <v>0</v>
      </c>
      <c r="O493" s="62">
        <f t="shared" si="128"/>
        <v>588.29999999999995</v>
      </c>
      <c r="P493" s="36">
        <f t="shared" si="138"/>
        <v>0</v>
      </c>
      <c r="Q493" s="62">
        <f t="shared" si="129"/>
        <v>588.29999999999995</v>
      </c>
      <c r="R493" s="36">
        <f t="shared" si="138"/>
        <v>0</v>
      </c>
      <c r="S493" s="62">
        <f t="shared" si="130"/>
        <v>588.29999999999995</v>
      </c>
      <c r="T493" s="36">
        <f t="shared" si="138"/>
        <v>0</v>
      </c>
      <c r="U493" s="62">
        <f t="shared" si="131"/>
        <v>588.29999999999995</v>
      </c>
    </row>
    <row r="494" spans="1:21" ht="52.15" customHeight="1" x14ac:dyDescent="0.3">
      <c r="A494" s="73" t="s">
        <v>609</v>
      </c>
      <c r="B494" s="60">
        <v>544</v>
      </c>
      <c r="C494" s="61">
        <v>10</v>
      </c>
      <c r="D494" s="61" t="s">
        <v>63</v>
      </c>
      <c r="E494" s="61" t="s">
        <v>321</v>
      </c>
      <c r="F494" s="61" t="s">
        <v>66</v>
      </c>
      <c r="G494" s="36">
        <f t="shared" si="138"/>
        <v>588.29999999999995</v>
      </c>
      <c r="H494" s="36">
        <f t="shared" si="138"/>
        <v>0</v>
      </c>
      <c r="I494" s="62">
        <f t="shared" si="124"/>
        <v>588.29999999999995</v>
      </c>
      <c r="J494" s="36">
        <f t="shared" si="138"/>
        <v>0</v>
      </c>
      <c r="K494" s="62">
        <f t="shared" si="125"/>
        <v>588.29999999999995</v>
      </c>
      <c r="L494" s="36">
        <f t="shared" si="138"/>
        <v>0</v>
      </c>
      <c r="M494" s="62">
        <f t="shared" si="127"/>
        <v>588.29999999999995</v>
      </c>
      <c r="N494" s="36">
        <f t="shared" si="138"/>
        <v>0</v>
      </c>
      <c r="O494" s="62">
        <f t="shared" si="128"/>
        <v>588.29999999999995</v>
      </c>
      <c r="P494" s="36">
        <f t="shared" si="138"/>
        <v>0</v>
      </c>
      <c r="Q494" s="62">
        <f t="shared" si="129"/>
        <v>588.29999999999995</v>
      </c>
      <c r="R494" s="36">
        <f t="shared" si="138"/>
        <v>0</v>
      </c>
      <c r="S494" s="62">
        <f t="shared" si="130"/>
        <v>588.29999999999995</v>
      </c>
      <c r="T494" s="36">
        <f t="shared" si="138"/>
        <v>0</v>
      </c>
      <c r="U494" s="62">
        <f t="shared" si="131"/>
        <v>588.29999999999995</v>
      </c>
    </row>
    <row r="495" spans="1:21" ht="58.5" customHeight="1" x14ac:dyDescent="0.3">
      <c r="A495" s="73" t="s">
        <v>613</v>
      </c>
      <c r="B495" s="60">
        <v>544</v>
      </c>
      <c r="C495" s="61">
        <v>10</v>
      </c>
      <c r="D495" s="61" t="s">
        <v>63</v>
      </c>
      <c r="E495" s="61" t="s">
        <v>322</v>
      </c>
      <c r="F495" s="61" t="s">
        <v>66</v>
      </c>
      <c r="G495" s="36">
        <f t="shared" si="138"/>
        <v>588.29999999999995</v>
      </c>
      <c r="H495" s="36">
        <f t="shared" si="138"/>
        <v>0</v>
      </c>
      <c r="I495" s="62">
        <f t="shared" si="124"/>
        <v>588.29999999999995</v>
      </c>
      <c r="J495" s="36">
        <f t="shared" si="138"/>
        <v>0</v>
      </c>
      <c r="K495" s="62">
        <f t="shared" si="125"/>
        <v>588.29999999999995</v>
      </c>
      <c r="L495" s="36">
        <f t="shared" si="138"/>
        <v>0</v>
      </c>
      <c r="M495" s="62">
        <f t="shared" si="127"/>
        <v>588.29999999999995</v>
      </c>
      <c r="N495" s="36">
        <f t="shared" si="138"/>
        <v>0</v>
      </c>
      <c r="O495" s="62">
        <f t="shared" si="128"/>
        <v>588.29999999999995</v>
      </c>
      <c r="P495" s="36">
        <f t="shared" si="138"/>
        <v>0</v>
      </c>
      <c r="Q495" s="62">
        <f t="shared" si="129"/>
        <v>588.29999999999995</v>
      </c>
      <c r="R495" s="36">
        <f t="shared" si="138"/>
        <v>0</v>
      </c>
      <c r="S495" s="62">
        <f t="shared" si="130"/>
        <v>588.29999999999995</v>
      </c>
      <c r="T495" s="36">
        <f t="shared" si="138"/>
        <v>0</v>
      </c>
      <c r="U495" s="62">
        <f t="shared" si="131"/>
        <v>588.29999999999995</v>
      </c>
    </row>
    <row r="496" spans="1:21" ht="30" customHeight="1" x14ac:dyDescent="0.3">
      <c r="A496" s="35" t="s">
        <v>323</v>
      </c>
      <c r="B496" s="60">
        <v>544</v>
      </c>
      <c r="C496" s="61">
        <v>10</v>
      </c>
      <c r="D496" s="61" t="s">
        <v>63</v>
      </c>
      <c r="E496" s="61" t="s">
        <v>322</v>
      </c>
      <c r="F496" s="61">
        <v>300</v>
      </c>
      <c r="G496" s="36">
        <f t="shared" si="138"/>
        <v>588.29999999999995</v>
      </c>
      <c r="H496" s="36">
        <f t="shared" si="138"/>
        <v>0</v>
      </c>
      <c r="I496" s="62">
        <f t="shared" si="124"/>
        <v>588.29999999999995</v>
      </c>
      <c r="J496" s="36">
        <f t="shared" si="138"/>
        <v>0</v>
      </c>
      <c r="K496" s="62">
        <f t="shared" si="125"/>
        <v>588.29999999999995</v>
      </c>
      <c r="L496" s="36">
        <f t="shared" si="138"/>
        <v>0</v>
      </c>
      <c r="M496" s="62">
        <f t="shared" si="127"/>
        <v>588.29999999999995</v>
      </c>
      <c r="N496" s="36">
        <f t="shared" si="138"/>
        <v>0</v>
      </c>
      <c r="O496" s="62">
        <f t="shared" si="128"/>
        <v>588.29999999999995</v>
      </c>
      <c r="P496" s="36">
        <f t="shared" si="138"/>
        <v>0</v>
      </c>
      <c r="Q496" s="62">
        <f t="shared" si="129"/>
        <v>588.29999999999995</v>
      </c>
      <c r="R496" s="36">
        <f t="shared" si="138"/>
        <v>0</v>
      </c>
      <c r="S496" s="62">
        <f t="shared" si="130"/>
        <v>588.29999999999995</v>
      </c>
      <c r="T496" s="36">
        <f t="shared" si="138"/>
        <v>0</v>
      </c>
      <c r="U496" s="62">
        <f t="shared" si="131"/>
        <v>588.29999999999995</v>
      </c>
    </row>
    <row r="497" spans="1:21" ht="30" x14ac:dyDescent="0.3">
      <c r="A497" s="35" t="s">
        <v>324</v>
      </c>
      <c r="B497" s="60">
        <v>544</v>
      </c>
      <c r="C497" s="61">
        <v>10</v>
      </c>
      <c r="D497" s="61" t="s">
        <v>63</v>
      </c>
      <c r="E497" s="61" t="s">
        <v>322</v>
      </c>
      <c r="F497" s="61">
        <v>310</v>
      </c>
      <c r="G497" s="36">
        <v>588.29999999999995</v>
      </c>
      <c r="H497" s="36"/>
      <c r="I497" s="62">
        <f t="shared" si="124"/>
        <v>588.29999999999995</v>
      </c>
      <c r="J497" s="36"/>
      <c r="K497" s="62">
        <f t="shared" si="125"/>
        <v>588.29999999999995</v>
      </c>
      <c r="L497" s="36"/>
      <c r="M497" s="62">
        <f t="shared" si="127"/>
        <v>588.29999999999995</v>
      </c>
      <c r="N497" s="36"/>
      <c r="O497" s="62">
        <f t="shared" si="128"/>
        <v>588.29999999999995</v>
      </c>
      <c r="P497" s="36"/>
      <c r="Q497" s="62">
        <f t="shared" si="129"/>
        <v>588.29999999999995</v>
      </c>
      <c r="R497" s="36"/>
      <c r="S497" s="62">
        <f t="shared" si="130"/>
        <v>588.29999999999995</v>
      </c>
      <c r="T497" s="36"/>
      <c r="U497" s="62">
        <f t="shared" si="131"/>
        <v>588.29999999999995</v>
      </c>
    </row>
    <row r="498" spans="1:21" ht="16.149999999999999" customHeight="1" x14ac:dyDescent="0.3">
      <c r="A498" s="35" t="s">
        <v>325</v>
      </c>
      <c r="B498" s="60">
        <v>544</v>
      </c>
      <c r="C498" s="61">
        <v>10</v>
      </c>
      <c r="D498" s="61" t="s">
        <v>80</v>
      </c>
      <c r="E498" s="61" t="s">
        <v>65</v>
      </c>
      <c r="F498" s="61" t="s">
        <v>66</v>
      </c>
      <c r="G498" s="36">
        <f t="shared" ref="G498:T503" si="139">G499</f>
        <v>1621.7</v>
      </c>
      <c r="H498" s="36">
        <f t="shared" si="139"/>
        <v>0</v>
      </c>
      <c r="I498" s="62">
        <f t="shared" si="124"/>
        <v>1621.7</v>
      </c>
      <c r="J498" s="36">
        <f t="shared" si="139"/>
        <v>0</v>
      </c>
      <c r="K498" s="62">
        <f t="shared" si="125"/>
        <v>1621.7</v>
      </c>
      <c r="L498" s="36">
        <f t="shared" si="139"/>
        <v>2251.4</v>
      </c>
      <c r="M498" s="62">
        <f t="shared" si="127"/>
        <v>3873.1000000000004</v>
      </c>
      <c r="N498" s="36">
        <f t="shared" si="139"/>
        <v>0</v>
      </c>
      <c r="O498" s="62">
        <f t="shared" si="128"/>
        <v>3873.1000000000004</v>
      </c>
      <c r="P498" s="36">
        <f t="shared" si="139"/>
        <v>0</v>
      </c>
      <c r="Q498" s="62">
        <f t="shared" si="129"/>
        <v>3873.1000000000004</v>
      </c>
      <c r="R498" s="36">
        <f t="shared" si="139"/>
        <v>0</v>
      </c>
      <c r="S498" s="62">
        <f t="shared" si="130"/>
        <v>3873.1000000000004</v>
      </c>
      <c r="T498" s="36">
        <f t="shared" si="139"/>
        <v>0</v>
      </c>
      <c r="U498" s="62">
        <f t="shared" si="131"/>
        <v>3873.1000000000004</v>
      </c>
    </row>
    <row r="499" spans="1:21" ht="45" x14ac:dyDescent="0.3">
      <c r="A499" s="35" t="s">
        <v>688</v>
      </c>
      <c r="B499" s="60">
        <v>544</v>
      </c>
      <c r="C499" s="61">
        <v>10</v>
      </c>
      <c r="D499" s="61" t="s">
        <v>80</v>
      </c>
      <c r="E499" s="61" t="s">
        <v>222</v>
      </c>
      <c r="F499" s="61" t="s">
        <v>66</v>
      </c>
      <c r="G499" s="36">
        <f t="shared" si="139"/>
        <v>1621.7</v>
      </c>
      <c r="H499" s="36">
        <f t="shared" si="139"/>
        <v>0</v>
      </c>
      <c r="I499" s="62">
        <f t="shared" si="124"/>
        <v>1621.7</v>
      </c>
      <c r="J499" s="36">
        <f t="shared" si="139"/>
        <v>0</v>
      </c>
      <c r="K499" s="62">
        <f t="shared" si="125"/>
        <v>1621.7</v>
      </c>
      <c r="L499" s="36">
        <f t="shared" si="139"/>
        <v>2251.4</v>
      </c>
      <c r="M499" s="62">
        <f t="shared" si="127"/>
        <v>3873.1000000000004</v>
      </c>
      <c r="N499" s="36">
        <f t="shared" si="139"/>
        <v>0</v>
      </c>
      <c r="O499" s="62">
        <f t="shared" si="128"/>
        <v>3873.1000000000004</v>
      </c>
      <c r="P499" s="36">
        <f t="shared" si="139"/>
        <v>0</v>
      </c>
      <c r="Q499" s="62">
        <f t="shared" si="129"/>
        <v>3873.1000000000004</v>
      </c>
      <c r="R499" s="36">
        <f t="shared" si="139"/>
        <v>0</v>
      </c>
      <c r="S499" s="62">
        <f t="shared" si="130"/>
        <v>3873.1000000000004</v>
      </c>
      <c r="T499" s="36">
        <f t="shared" si="139"/>
        <v>0</v>
      </c>
      <c r="U499" s="62">
        <f t="shared" si="131"/>
        <v>3873.1000000000004</v>
      </c>
    </row>
    <row r="500" spans="1:21" ht="17.25" customHeight="1" x14ac:dyDescent="0.3">
      <c r="A500" s="35" t="s">
        <v>248</v>
      </c>
      <c r="B500" s="60">
        <v>544</v>
      </c>
      <c r="C500" s="61">
        <v>10</v>
      </c>
      <c r="D500" s="61" t="s">
        <v>80</v>
      </c>
      <c r="E500" s="61" t="s">
        <v>223</v>
      </c>
      <c r="F500" s="61" t="s">
        <v>66</v>
      </c>
      <c r="G500" s="36">
        <f t="shared" si="139"/>
        <v>1621.7</v>
      </c>
      <c r="H500" s="36">
        <f t="shared" si="139"/>
        <v>0</v>
      </c>
      <c r="I500" s="62">
        <f t="shared" si="124"/>
        <v>1621.7</v>
      </c>
      <c r="J500" s="36">
        <f t="shared" si="139"/>
        <v>0</v>
      </c>
      <c r="K500" s="62">
        <f t="shared" si="125"/>
        <v>1621.7</v>
      </c>
      <c r="L500" s="36">
        <f t="shared" si="139"/>
        <v>2251.4</v>
      </c>
      <c r="M500" s="62">
        <f t="shared" si="127"/>
        <v>3873.1000000000004</v>
      </c>
      <c r="N500" s="36">
        <f t="shared" si="139"/>
        <v>0</v>
      </c>
      <c r="O500" s="62">
        <f t="shared" si="128"/>
        <v>3873.1000000000004</v>
      </c>
      <c r="P500" s="36">
        <f t="shared" si="139"/>
        <v>0</v>
      </c>
      <c r="Q500" s="62">
        <f t="shared" si="129"/>
        <v>3873.1000000000004</v>
      </c>
      <c r="R500" s="36">
        <f t="shared" si="139"/>
        <v>0</v>
      </c>
      <c r="S500" s="62">
        <f t="shared" si="130"/>
        <v>3873.1000000000004</v>
      </c>
      <c r="T500" s="36">
        <f t="shared" si="139"/>
        <v>0</v>
      </c>
      <c r="U500" s="62">
        <f t="shared" si="131"/>
        <v>3873.1000000000004</v>
      </c>
    </row>
    <row r="501" spans="1:21" ht="30" x14ac:dyDescent="0.3">
      <c r="A501" s="35" t="s">
        <v>269</v>
      </c>
      <c r="B501" s="60">
        <v>544</v>
      </c>
      <c r="C501" s="61">
        <v>10</v>
      </c>
      <c r="D501" s="61" t="s">
        <v>80</v>
      </c>
      <c r="E501" s="61" t="s">
        <v>225</v>
      </c>
      <c r="F501" s="61" t="s">
        <v>66</v>
      </c>
      <c r="G501" s="36">
        <f t="shared" si="139"/>
        <v>1621.7</v>
      </c>
      <c r="H501" s="36">
        <f t="shared" si="139"/>
        <v>0</v>
      </c>
      <c r="I501" s="62">
        <f t="shared" si="124"/>
        <v>1621.7</v>
      </c>
      <c r="J501" s="36">
        <f t="shared" si="139"/>
        <v>0</v>
      </c>
      <c r="K501" s="62">
        <f t="shared" si="125"/>
        <v>1621.7</v>
      </c>
      <c r="L501" s="36">
        <f t="shared" si="139"/>
        <v>2251.4</v>
      </c>
      <c r="M501" s="62">
        <f t="shared" si="127"/>
        <v>3873.1000000000004</v>
      </c>
      <c r="N501" s="36">
        <f t="shared" si="139"/>
        <v>0</v>
      </c>
      <c r="O501" s="62">
        <f t="shared" si="128"/>
        <v>3873.1000000000004</v>
      </c>
      <c r="P501" s="36">
        <f t="shared" si="139"/>
        <v>0</v>
      </c>
      <c r="Q501" s="62">
        <f t="shared" si="129"/>
        <v>3873.1000000000004</v>
      </c>
      <c r="R501" s="36">
        <f t="shared" si="139"/>
        <v>0</v>
      </c>
      <c r="S501" s="62">
        <f t="shared" si="130"/>
        <v>3873.1000000000004</v>
      </c>
      <c r="T501" s="36">
        <f t="shared" si="139"/>
        <v>0</v>
      </c>
      <c r="U501" s="62">
        <f t="shared" si="131"/>
        <v>3873.1000000000004</v>
      </c>
    </row>
    <row r="502" spans="1:21" ht="30" x14ac:dyDescent="0.3">
      <c r="A502" s="35" t="s">
        <v>326</v>
      </c>
      <c r="B502" s="60">
        <v>544</v>
      </c>
      <c r="C502" s="61">
        <v>10</v>
      </c>
      <c r="D502" s="61" t="s">
        <v>80</v>
      </c>
      <c r="E502" s="61" t="s">
        <v>822</v>
      </c>
      <c r="F502" s="61" t="s">
        <v>66</v>
      </c>
      <c r="G502" s="36">
        <f t="shared" si="139"/>
        <v>1621.7</v>
      </c>
      <c r="H502" s="36">
        <f t="shared" si="139"/>
        <v>0</v>
      </c>
      <c r="I502" s="62">
        <f t="shared" si="124"/>
        <v>1621.7</v>
      </c>
      <c r="J502" s="36">
        <f t="shared" si="139"/>
        <v>0</v>
      </c>
      <c r="K502" s="62">
        <f t="shared" si="125"/>
        <v>1621.7</v>
      </c>
      <c r="L502" s="36">
        <f t="shared" si="139"/>
        <v>2251.4</v>
      </c>
      <c r="M502" s="62">
        <f t="shared" si="127"/>
        <v>3873.1000000000004</v>
      </c>
      <c r="N502" s="36">
        <f t="shared" si="139"/>
        <v>0</v>
      </c>
      <c r="O502" s="62">
        <f t="shared" si="128"/>
        <v>3873.1000000000004</v>
      </c>
      <c r="P502" s="36">
        <f t="shared" si="139"/>
        <v>0</v>
      </c>
      <c r="Q502" s="62">
        <f t="shared" si="129"/>
        <v>3873.1000000000004</v>
      </c>
      <c r="R502" s="36">
        <f t="shared" si="139"/>
        <v>0</v>
      </c>
      <c r="S502" s="62">
        <f t="shared" si="130"/>
        <v>3873.1000000000004</v>
      </c>
      <c r="T502" s="36">
        <f t="shared" si="139"/>
        <v>0</v>
      </c>
      <c r="U502" s="62">
        <f t="shared" si="131"/>
        <v>3873.1000000000004</v>
      </c>
    </row>
    <row r="503" spans="1:21" ht="46.5" customHeight="1" x14ac:dyDescent="0.3">
      <c r="A503" s="35" t="s">
        <v>176</v>
      </c>
      <c r="B503" s="60">
        <v>544</v>
      </c>
      <c r="C503" s="61">
        <v>10</v>
      </c>
      <c r="D503" s="61" t="s">
        <v>80</v>
      </c>
      <c r="E503" s="61" t="s">
        <v>822</v>
      </c>
      <c r="F503" s="61">
        <v>600</v>
      </c>
      <c r="G503" s="36">
        <f t="shared" si="139"/>
        <v>1621.7</v>
      </c>
      <c r="H503" s="36">
        <f t="shared" si="139"/>
        <v>0</v>
      </c>
      <c r="I503" s="62">
        <f t="shared" si="124"/>
        <v>1621.7</v>
      </c>
      <c r="J503" s="36">
        <f t="shared" si="139"/>
        <v>0</v>
      </c>
      <c r="K503" s="62">
        <f t="shared" si="125"/>
        <v>1621.7</v>
      </c>
      <c r="L503" s="36">
        <f t="shared" si="139"/>
        <v>2251.4</v>
      </c>
      <c r="M503" s="62">
        <f t="shared" si="127"/>
        <v>3873.1000000000004</v>
      </c>
      <c r="N503" s="36">
        <f t="shared" si="139"/>
        <v>0</v>
      </c>
      <c r="O503" s="62">
        <f t="shared" si="128"/>
        <v>3873.1000000000004</v>
      </c>
      <c r="P503" s="36">
        <f t="shared" si="139"/>
        <v>0</v>
      </c>
      <c r="Q503" s="62">
        <f t="shared" si="129"/>
        <v>3873.1000000000004</v>
      </c>
      <c r="R503" s="36">
        <f t="shared" si="139"/>
        <v>0</v>
      </c>
      <c r="S503" s="62">
        <f t="shared" si="130"/>
        <v>3873.1000000000004</v>
      </c>
      <c r="T503" s="36">
        <f t="shared" si="139"/>
        <v>0</v>
      </c>
      <c r="U503" s="62">
        <f t="shared" si="131"/>
        <v>3873.1000000000004</v>
      </c>
    </row>
    <row r="504" spans="1:21" ht="16.5" customHeight="1" x14ac:dyDescent="0.3">
      <c r="A504" s="35" t="s">
        <v>184</v>
      </c>
      <c r="B504" s="60">
        <v>544</v>
      </c>
      <c r="C504" s="61">
        <v>10</v>
      </c>
      <c r="D504" s="61" t="s">
        <v>80</v>
      </c>
      <c r="E504" s="61" t="s">
        <v>822</v>
      </c>
      <c r="F504" s="61">
        <v>610</v>
      </c>
      <c r="G504" s="36">
        <v>1621.7</v>
      </c>
      <c r="H504" s="36"/>
      <c r="I504" s="62">
        <f t="shared" si="124"/>
        <v>1621.7</v>
      </c>
      <c r="J504" s="36"/>
      <c r="K504" s="62">
        <f t="shared" si="125"/>
        <v>1621.7</v>
      </c>
      <c r="L504" s="36">
        <v>2251.4</v>
      </c>
      <c r="M504" s="62">
        <f t="shared" si="127"/>
        <v>3873.1000000000004</v>
      </c>
      <c r="N504" s="36"/>
      <c r="O504" s="62">
        <f t="shared" si="128"/>
        <v>3873.1000000000004</v>
      </c>
      <c r="P504" s="36"/>
      <c r="Q504" s="62">
        <f t="shared" si="129"/>
        <v>3873.1000000000004</v>
      </c>
      <c r="R504" s="36"/>
      <c r="S504" s="62">
        <f t="shared" si="130"/>
        <v>3873.1000000000004</v>
      </c>
      <c r="T504" s="36"/>
      <c r="U504" s="62">
        <f t="shared" si="131"/>
        <v>3873.1000000000004</v>
      </c>
    </row>
    <row r="505" spans="1:21" x14ac:dyDescent="0.3">
      <c r="A505" s="35" t="s">
        <v>340</v>
      </c>
      <c r="B505" s="60">
        <v>544</v>
      </c>
      <c r="C505" s="61">
        <v>10</v>
      </c>
      <c r="D505" s="61" t="s">
        <v>92</v>
      </c>
      <c r="E505" s="61" t="s">
        <v>65</v>
      </c>
      <c r="F505" s="61" t="s">
        <v>66</v>
      </c>
      <c r="G505" s="36">
        <f t="shared" ref="G505:T510" si="140">G506</f>
        <v>3500</v>
      </c>
      <c r="H505" s="36">
        <f t="shared" si="140"/>
        <v>0</v>
      </c>
      <c r="I505" s="62">
        <f t="shared" si="124"/>
        <v>3500</v>
      </c>
      <c r="J505" s="36">
        <f t="shared" si="140"/>
        <v>0</v>
      </c>
      <c r="K505" s="62">
        <f t="shared" si="125"/>
        <v>3500</v>
      </c>
      <c r="L505" s="36">
        <f t="shared" si="140"/>
        <v>0</v>
      </c>
      <c r="M505" s="62">
        <f t="shared" si="127"/>
        <v>3500</v>
      </c>
      <c r="N505" s="36">
        <f t="shared" si="140"/>
        <v>0</v>
      </c>
      <c r="O505" s="62">
        <f t="shared" si="128"/>
        <v>3500</v>
      </c>
      <c r="P505" s="36">
        <f t="shared" si="140"/>
        <v>0</v>
      </c>
      <c r="Q505" s="62">
        <f t="shared" si="129"/>
        <v>3500</v>
      </c>
      <c r="R505" s="36">
        <f t="shared" si="140"/>
        <v>0</v>
      </c>
      <c r="S505" s="62">
        <f t="shared" si="130"/>
        <v>3500</v>
      </c>
      <c r="T505" s="36">
        <f t="shared" si="140"/>
        <v>-700</v>
      </c>
      <c r="U505" s="62">
        <f t="shared" si="131"/>
        <v>2800</v>
      </c>
    </row>
    <row r="506" spans="1:21" ht="45.6" customHeight="1" x14ac:dyDescent="0.3">
      <c r="A506" s="35" t="s">
        <v>688</v>
      </c>
      <c r="B506" s="60">
        <v>544</v>
      </c>
      <c r="C506" s="61">
        <v>10</v>
      </c>
      <c r="D506" s="61" t="s">
        <v>92</v>
      </c>
      <c r="E506" s="61" t="s">
        <v>222</v>
      </c>
      <c r="F506" s="61" t="s">
        <v>66</v>
      </c>
      <c r="G506" s="36">
        <f t="shared" si="140"/>
        <v>3500</v>
      </c>
      <c r="H506" s="36">
        <f t="shared" si="140"/>
        <v>0</v>
      </c>
      <c r="I506" s="62">
        <f t="shared" si="124"/>
        <v>3500</v>
      </c>
      <c r="J506" s="36">
        <f t="shared" si="140"/>
        <v>0</v>
      </c>
      <c r="K506" s="62">
        <f t="shared" si="125"/>
        <v>3500</v>
      </c>
      <c r="L506" s="36">
        <f t="shared" si="140"/>
        <v>0</v>
      </c>
      <c r="M506" s="62">
        <f t="shared" si="127"/>
        <v>3500</v>
      </c>
      <c r="N506" s="36">
        <f t="shared" si="140"/>
        <v>0</v>
      </c>
      <c r="O506" s="62">
        <f t="shared" si="128"/>
        <v>3500</v>
      </c>
      <c r="P506" s="36">
        <f t="shared" si="140"/>
        <v>0</v>
      </c>
      <c r="Q506" s="62">
        <f t="shared" si="129"/>
        <v>3500</v>
      </c>
      <c r="R506" s="36">
        <f t="shared" si="140"/>
        <v>0</v>
      </c>
      <c r="S506" s="62">
        <f t="shared" si="130"/>
        <v>3500</v>
      </c>
      <c r="T506" s="36">
        <f t="shared" si="140"/>
        <v>-700</v>
      </c>
      <c r="U506" s="62">
        <f t="shared" si="131"/>
        <v>2800</v>
      </c>
    </row>
    <row r="507" spans="1:21" ht="30" x14ac:dyDescent="0.3">
      <c r="A507" s="35" t="s">
        <v>436</v>
      </c>
      <c r="B507" s="60">
        <v>544</v>
      </c>
      <c r="C507" s="61">
        <v>10</v>
      </c>
      <c r="D507" s="61" t="s">
        <v>92</v>
      </c>
      <c r="E507" s="61" t="s">
        <v>825</v>
      </c>
      <c r="F507" s="61" t="s">
        <v>66</v>
      </c>
      <c r="G507" s="36">
        <f t="shared" si="140"/>
        <v>3500</v>
      </c>
      <c r="H507" s="36">
        <f t="shared" si="140"/>
        <v>0</v>
      </c>
      <c r="I507" s="62">
        <f t="shared" si="124"/>
        <v>3500</v>
      </c>
      <c r="J507" s="36">
        <f t="shared" si="140"/>
        <v>0</v>
      </c>
      <c r="K507" s="62">
        <f t="shared" si="125"/>
        <v>3500</v>
      </c>
      <c r="L507" s="36">
        <f t="shared" si="140"/>
        <v>0</v>
      </c>
      <c r="M507" s="62">
        <f t="shared" si="127"/>
        <v>3500</v>
      </c>
      <c r="N507" s="36">
        <f t="shared" si="140"/>
        <v>0</v>
      </c>
      <c r="O507" s="62">
        <f t="shared" si="128"/>
        <v>3500</v>
      </c>
      <c r="P507" s="36">
        <f t="shared" si="140"/>
        <v>0</v>
      </c>
      <c r="Q507" s="62">
        <f t="shared" si="129"/>
        <v>3500</v>
      </c>
      <c r="R507" s="36">
        <f t="shared" si="140"/>
        <v>0</v>
      </c>
      <c r="S507" s="62">
        <f t="shared" si="130"/>
        <v>3500</v>
      </c>
      <c r="T507" s="36">
        <f t="shared" si="140"/>
        <v>-700</v>
      </c>
      <c r="U507" s="62">
        <f t="shared" si="131"/>
        <v>2800</v>
      </c>
    </row>
    <row r="508" spans="1:21" ht="88.9" customHeight="1" x14ac:dyDescent="0.3">
      <c r="A508" s="35" t="s">
        <v>437</v>
      </c>
      <c r="B508" s="60">
        <v>544</v>
      </c>
      <c r="C508" s="61">
        <v>10</v>
      </c>
      <c r="D508" s="61" t="s">
        <v>92</v>
      </c>
      <c r="E508" s="61" t="s">
        <v>824</v>
      </c>
      <c r="F508" s="61" t="s">
        <v>66</v>
      </c>
      <c r="G508" s="36">
        <f t="shared" si="140"/>
        <v>3500</v>
      </c>
      <c r="H508" s="36">
        <f t="shared" si="140"/>
        <v>0</v>
      </c>
      <c r="I508" s="62">
        <f t="shared" si="124"/>
        <v>3500</v>
      </c>
      <c r="J508" s="36">
        <f t="shared" si="140"/>
        <v>0</v>
      </c>
      <c r="K508" s="62">
        <f t="shared" si="125"/>
        <v>3500</v>
      </c>
      <c r="L508" s="36">
        <f t="shared" si="140"/>
        <v>0</v>
      </c>
      <c r="M508" s="62">
        <f t="shared" si="127"/>
        <v>3500</v>
      </c>
      <c r="N508" s="36">
        <f t="shared" si="140"/>
        <v>0</v>
      </c>
      <c r="O508" s="62">
        <f t="shared" si="128"/>
        <v>3500</v>
      </c>
      <c r="P508" s="36">
        <f t="shared" si="140"/>
        <v>0</v>
      </c>
      <c r="Q508" s="62">
        <f t="shared" si="129"/>
        <v>3500</v>
      </c>
      <c r="R508" s="36">
        <f t="shared" si="140"/>
        <v>0</v>
      </c>
      <c r="S508" s="62">
        <f t="shared" si="130"/>
        <v>3500</v>
      </c>
      <c r="T508" s="36">
        <f t="shared" si="140"/>
        <v>-700</v>
      </c>
      <c r="U508" s="62">
        <f t="shared" si="131"/>
        <v>2800</v>
      </c>
    </row>
    <row r="509" spans="1:21" ht="48" customHeight="1" x14ac:dyDescent="0.3">
      <c r="A509" s="35" t="s">
        <v>438</v>
      </c>
      <c r="B509" s="60">
        <v>544</v>
      </c>
      <c r="C509" s="61">
        <v>10</v>
      </c>
      <c r="D509" s="61" t="s">
        <v>92</v>
      </c>
      <c r="E509" s="61" t="s">
        <v>823</v>
      </c>
      <c r="F509" s="61" t="s">
        <v>66</v>
      </c>
      <c r="G509" s="36">
        <f t="shared" si="140"/>
        <v>3500</v>
      </c>
      <c r="H509" s="36">
        <f t="shared" si="140"/>
        <v>0</v>
      </c>
      <c r="I509" s="62">
        <f t="shared" si="124"/>
        <v>3500</v>
      </c>
      <c r="J509" s="36">
        <f t="shared" si="140"/>
        <v>0</v>
      </c>
      <c r="K509" s="62">
        <f t="shared" si="125"/>
        <v>3500</v>
      </c>
      <c r="L509" s="36">
        <f t="shared" si="140"/>
        <v>0</v>
      </c>
      <c r="M509" s="62">
        <f t="shared" si="127"/>
        <v>3500</v>
      </c>
      <c r="N509" s="36">
        <f t="shared" si="140"/>
        <v>0</v>
      </c>
      <c r="O509" s="62">
        <f t="shared" si="128"/>
        <v>3500</v>
      </c>
      <c r="P509" s="36">
        <f t="shared" si="140"/>
        <v>0</v>
      </c>
      <c r="Q509" s="62">
        <f t="shared" si="129"/>
        <v>3500</v>
      </c>
      <c r="R509" s="36">
        <f t="shared" si="140"/>
        <v>0</v>
      </c>
      <c r="S509" s="62">
        <f t="shared" si="130"/>
        <v>3500</v>
      </c>
      <c r="T509" s="36">
        <f t="shared" si="140"/>
        <v>-700</v>
      </c>
      <c r="U509" s="62">
        <f t="shared" si="131"/>
        <v>2800</v>
      </c>
    </row>
    <row r="510" spans="1:21" ht="30" x14ac:dyDescent="0.3">
      <c r="A510" s="35" t="s">
        <v>323</v>
      </c>
      <c r="B510" s="60">
        <v>544</v>
      </c>
      <c r="C510" s="61">
        <v>10</v>
      </c>
      <c r="D510" s="61" t="s">
        <v>92</v>
      </c>
      <c r="E510" s="61" t="s">
        <v>823</v>
      </c>
      <c r="F510" s="61">
        <v>300</v>
      </c>
      <c r="G510" s="36">
        <f t="shared" si="140"/>
        <v>3500</v>
      </c>
      <c r="H510" s="36">
        <f t="shared" si="140"/>
        <v>0</v>
      </c>
      <c r="I510" s="62">
        <f t="shared" si="124"/>
        <v>3500</v>
      </c>
      <c r="J510" s="36">
        <f t="shared" si="140"/>
        <v>0</v>
      </c>
      <c r="K510" s="62">
        <f t="shared" si="125"/>
        <v>3500</v>
      </c>
      <c r="L510" s="36">
        <f t="shared" si="140"/>
        <v>0</v>
      </c>
      <c r="M510" s="62">
        <f t="shared" si="127"/>
        <v>3500</v>
      </c>
      <c r="N510" s="36">
        <f t="shared" si="140"/>
        <v>0</v>
      </c>
      <c r="O510" s="62">
        <f t="shared" si="128"/>
        <v>3500</v>
      </c>
      <c r="P510" s="36">
        <f t="shared" si="140"/>
        <v>0</v>
      </c>
      <c r="Q510" s="62">
        <f t="shared" si="129"/>
        <v>3500</v>
      </c>
      <c r="R510" s="36">
        <f t="shared" si="140"/>
        <v>0</v>
      </c>
      <c r="S510" s="62">
        <f t="shared" si="130"/>
        <v>3500</v>
      </c>
      <c r="T510" s="36">
        <f t="shared" si="140"/>
        <v>-700</v>
      </c>
      <c r="U510" s="62">
        <f t="shared" si="131"/>
        <v>2800</v>
      </c>
    </row>
    <row r="511" spans="1:21" ht="30" x14ac:dyDescent="0.3">
      <c r="A511" s="35" t="s">
        <v>329</v>
      </c>
      <c r="B511" s="60">
        <v>544</v>
      </c>
      <c r="C511" s="61">
        <v>10</v>
      </c>
      <c r="D511" s="61" t="s">
        <v>92</v>
      </c>
      <c r="E511" s="61" t="s">
        <v>841</v>
      </c>
      <c r="F511" s="61" t="s">
        <v>595</v>
      </c>
      <c r="G511" s="36">
        <v>3500</v>
      </c>
      <c r="H511" s="36"/>
      <c r="I511" s="62">
        <f t="shared" ref="I511:I590" si="141">G511+H511</f>
        <v>3500</v>
      </c>
      <c r="J511" s="36"/>
      <c r="K511" s="62">
        <f t="shared" ref="K511:K590" si="142">I511+J511</f>
        <v>3500</v>
      </c>
      <c r="L511" s="36"/>
      <c r="M511" s="62">
        <f t="shared" si="127"/>
        <v>3500</v>
      </c>
      <c r="N511" s="36"/>
      <c r="O511" s="62">
        <f t="shared" si="128"/>
        <v>3500</v>
      </c>
      <c r="P511" s="36"/>
      <c r="Q511" s="62">
        <f t="shared" si="129"/>
        <v>3500</v>
      </c>
      <c r="R511" s="36"/>
      <c r="S511" s="62">
        <f t="shared" si="130"/>
        <v>3500</v>
      </c>
      <c r="T511" s="36">
        <v>-700</v>
      </c>
      <c r="U511" s="62">
        <f t="shared" si="131"/>
        <v>2800</v>
      </c>
    </row>
    <row r="512" spans="1:21" ht="29.25" customHeight="1" x14ac:dyDescent="0.3">
      <c r="A512" s="33" t="s">
        <v>439</v>
      </c>
      <c r="B512" s="57">
        <v>545</v>
      </c>
      <c r="C512" s="57" t="s">
        <v>64</v>
      </c>
      <c r="D512" s="57" t="s">
        <v>64</v>
      </c>
      <c r="E512" s="59" t="s">
        <v>65</v>
      </c>
      <c r="F512" s="59" t="s">
        <v>66</v>
      </c>
      <c r="G512" s="31">
        <f t="shared" ref="G512:T516" si="143">G513</f>
        <v>4900.7000000000007</v>
      </c>
      <c r="H512" s="31">
        <f t="shared" si="143"/>
        <v>0</v>
      </c>
      <c r="I512" s="62">
        <f t="shared" si="141"/>
        <v>4900.7000000000007</v>
      </c>
      <c r="J512" s="31">
        <f t="shared" si="143"/>
        <v>0</v>
      </c>
      <c r="K512" s="62">
        <f t="shared" si="142"/>
        <v>4900.7000000000007</v>
      </c>
      <c r="L512" s="31">
        <f t="shared" si="143"/>
        <v>94.9</v>
      </c>
      <c r="M512" s="58">
        <f t="shared" si="127"/>
        <v>4995.6000000000004</v>
      </c>
      <c r="N512" s="31">
        <f t="shared" si="143"/>
        <v>0</v>
      </c>
      <c r="O512" s="58">
        <f t="shared" si="128"/>
        <v>4995.6000000000004</v>
      </c>
      <c r="P512" s="31">
        <f t="shared" si="143"/>
        <v>132.9</v>
      </c>
      <c r="Q512" s="58">
        <f t="shared" si="129"/>
        <v>5128.5</v>
      </c>
      <c r="R512" s="31">
        <f t="shared" si="143"/>
        <v>384.40000000000003</v>
      </c>
      <c r="S512" s="58">
        <f t="shared" si="130"/>
        <v>5512.9</v>
      </c>
      <c r="T512" s="31">
        <f t="shared" si="143"/>
        <v>0</v>
      </c>
      <c r="U512" s="58">
        <f t="shared" si="131"/>
        <v>5512.9</v>
      </c>
    </row>
    <row r="513" spans="1:21" x14ac:dyDescent="0.3">
      <c r="A513" s="33" t="s">
        <v>62</v>
      </c>
      <c r="B513" s="57">
        <v>545</v>
      </c>
      <c r="C513" s="57" t="s">
        <v>63</v>
      </c>
      <c r="D513" s="57" t="s">
        <v>64</v>
      </c>
      <c r="E513" s="59" t="s">
        <v>65</v>
      </c>
      <c r="F513" s="59" t="s">
        <v>66</v>
      </c>
      <c r="G513" s="31">
        <f t="shared" si="143"/>
        <v>4900.7000000000007</v>
      </c>
      <c r="H513" s="31">
        <f t="shared" si="143"/>
        <v>0</v>
      </c>
      <c r="I513" s="62">
        <f t="shared" si="141"/>
        <v>4900.7000000000007</v>
      </c>
      <c r="J513" s="31">
        <f t="shared" si="143"/>
        <v>0</v>
      </c>
      <c r="K513" s="62">
        <f t="shared" si="142"/>
        <v>4900.7000000000007</v>
      </c>
      <c r="L513" s="31">
        <f t="shared" si="143"/>
        <v>94.9</v>
      </c>
      <c r="M513" s="62">
        <f t="shared" si="127"/>
        <v>4995.6000000000004</v>
      </c>
      <c r="N513" s="31">
        <f t="shared" si="143"/>
        <v>0</v>
      </c>
      <c r="O513" s="62">
        <f t="shared" si="128"/>
        <v>4995.6000000000004</v>
      </c>
      <c r="P513" s="31">
        <f t="shared" si="143"/>
        <v>132.9</v>
      </c>
      <c r="Q513" s="62">
        <f t="shared" si="129"/>
        <v>5128.5</v>
      </c>
      <c r="R513" s="31">
        <f t="shared" si="143"/>
        <v>384.40000000000003</v>
      </c>
      <c r="S513" s="62">
        <f t="shared" si="130"/>
        <v>5512.9</v>
      </c>
      <c r="T513" s="31">
        <f t="shared" si="143"/>
        <v>0</v>
      </c>
      <c r="U513" s="62">
        <f t="shared" si="131"/>
        <v>5512.9</v>
      </c>
    </row>
    <row r="514" spans="1:21" ht="15.75" customHeight="1" x14ac:dyDescent="0.3">
      <c r="A514" s="35" t="s">
        <v>120</v>
      </c>
      <c r="B514" s="60">
        <v>545</v>
      </c>
      <c r="C514" s="60" t="s">
        <v>63</v>
      </c>
      <c r="D514" s="60">
        <v>13</v>
      </c>
      <c r="E514" s="61" t="s">
        <v>65</v>
      </c>
      <c r="F514" s="61" t="s">
        <v>66</v>
      </c>
      <c r="G514" s="36">
        <f t="shared" si="143"/>
        <v>4900.7000000000007</v>
      </c>
      <c r="H514" s="36">
        <f t="shared" si="143"/>
        <v>0</v>
      </c>
      <c r="I514" s="62">
        <f t="shared" si="141"/>
        <v>4900.7000000000007</v>
      </c>
      <c r="J514" s="36">
        <f t="shared" si="143"/>
        <v>0</v>
      </c>
      <c r="K514" s="62">
        <f t="shared" si="142"/>
        <v>4900.7000000000007</v>
      </c>
      <c r="L514" s="36">
        <f t="shared" si="143"/>
        <v>94.9</v>
      </c>
      <c r="M514" s="62">
        <f t="shared" si="127"/>
        <v>4995.6000000000004</v>
      </c>
      <c r="N514" s="36">
        <f t="shared" si="143"/>
        <v>0</v>
      </c>
      <c r="O514" s="62">
        <f t="shared" si="128"/>
        <v>4995.6000000000004</v>
      </c>
      <c r="P514" s="36">
        <f t="shared" si="143"/>
        <v>132.9</v>
      </c>
      <c r="Q514" s="62">
        <f t="shared" si="129"/>
        <v>5128.5</v>
      </c>
      <c r="R514" s="36">
        <f t="shared" si="143"/>
        <v>384.40000000000003</v>
      </c>
      <c r="S514" s="62">
        <f t="shared" si="130"/>
        <v>5512.9</v>
      </c>
      <c r="T514" s="36">
        <f t="shared" si="143"/>
        <v>0</v>
      </c>
      <c r="U514" s="62">
        <f t="shared" si="131"/>
        <v>5512.9</v>
      </c>
    </row>
    <row r="515" spans="1:21" ht="17.45" customHeight="1" x14ac:dyDescent="0.3">
      <c r="A515" s="35" t="s">
        <v>394</v>
      </c>
      <c r="B515" s="60">
        <v>545</v>
      </c>
      <c r="C515" s="60" t="s">
        <v>63</v>
      </c>
      <c r="D515" s="60">
        <v>13</v>
      </c>
      <c r="E515" s="61" t="s">
        <v>112</v>
      </c>
      <c r="F515" s="61" t="s">
        <v>66</v>
      </c>
      <c r="G515" s="36">
        <f t="shared" si="143"/>
        <v>4900.7000000000007</v>
      </c>
      <c r="H515" s="36">
        <f t="shared" si="143"/>
        <v>0</v>
      </c>
      <c r="I515" s="62">
        <f t="shared" si="141"/>
        <v>4900.7000000000007</v>
      </c>
      <c r="J515" s="36">
        <f t="shared" si="143"/>
        <v>0</v>
      </c>
      <c r="K515" s="62">
        <f t="shared" si="142"/>
        <v>4900.7000000000007</v>
      </c>
      <c r="L515" s="36">
        <f t="shared" si="143"/>
        <v>94.9</v>
      </c>
      <c r="M515" s="62">
        <f t="shared" si="127"/>
        <v>4995.6000000000004</v>
      </c>
      <c r="N515" s="36">
        <f t="shared" si="143"/>
        <v>0</v>
      </c>
      <c r="O515" s="62">
        <f t="shared" si="128"/>
        <v>4995.6000000000004</v>
      </c>
      <c r="P515" s="36">
        <f t="shared" si="143"/>
        <v>132.9</v>
      </c>
      <c r="Q515" s="62">
        <f t="shared" si="129"/>
        <v>5128.5</v>
      </c>
      <c r="R515" s="36">
        <f t="shared" si="143"/>
        <v>384.40000000000003</v>
      </c>
      <c r="S515" s="62">
        <f t="shared" si="130"/>
        <v>5512.9</v>
      </c>
      <c r="T515" s="36">
        <f t="shared" si="143"/>
        <v>0</v>
      </c>
      <c r="U515" s="62">
        <f t="shared" si="131"/>
        <v>5512.9</v>
      </c>
    </row>
    <row r="516" spans="1:21" ht="20.45" customHeight="1" x14ac:dyDescent="0.3">
      <c r="A516" s="35" t="s">
        <v>113</v>
      </c>
      <c r="B516" s="60">
        <v>545</v>
      </c>
      <c r="C516" s="60" t="s">
        <v>63</v>
      </c>
      <c r="D516" s="60">
        <v>13</v>
      </c>
      <c r="E516" s="61" t="s">
        <v>114</v>
      </c>
      <c r="F516" s="61" t="s">
        <v>66</v>
      </c>
      <c r="G516" s="36">
        <f t="shared" si="143"/>
        <v>4900.7000000000007</v>
      </c>
      <c r="H516" s="36">
        <f t="shared" si="143"/>
        <v>0</v>
      </c>
      <c r="I516" s="62">
        <f t="shared" si="141"/>
        <v>4900.7000000000007</v>
      </c>
      <c r="J516" s="36">
        <f t="shared" si="143"/>
        <v>0</v>
      </c>
      <c r="K516" s="62">
        <f t="shared" si="142"/>
        <v>4900.7000000000007</v>
      </c>
      <c r="L516" s="36">
        <f t="shared" si="143"/>
        <v>94.9</v>
      </c>
      <c r="M516" s="62">
        <f t="shared" si="127"/>
        <v>4995.6000000000004</v>
      </c>
      <c r="N516" s="36">
        <f t="shared" si="143"/>
        <v>0</v>
      </c>
      <c r="O516" s="62">
        <f t="shared" si="128"/>
        <v>4995.6000000000004</v>
      </c>
      <c r="P516" s="36">
        <f t="shared" si="143"/>
        <v>132.9</v>
      </c>
      <c r="Q516" s="62">
        <f t="shared" si="129"/>
        <v>5128.5</v>
      </c>
      <c r="R516" s="36">
        <f t="shared" si="143"/>
        <v>384.40000000000003</v>
      </c>
      <c r="S516" s="62">
        <f t="shared" si="130"/>
        <v>5512.9</v>
      </c>
      <c r="T516" s="36">
        <f t="shared" si="143"/>
        <v>0</v>
      </c>
      <c r="U516" s="62">
        <f t="shared" si="131"/>
        <v>5512.9</v>
      </c>
    </row>
    <row r="517" spans="1:21" ht="77.25" customHeight="1" x14ac:dyDescent="0.3">
      <c r="A517" s="35" t="s">
        <v>788</v>
      </c>
      <c r="B517" s="60">
        <v>545</v>
      </c>
      <c r="C517" s="60" t="s">
        <v>63</v>
      </c>
      <c r="D517" s="60">
        <v>13</v>
      </c>
      <c r="E517" s="61" t="s">
        <v>136</v>
      </c>
      <c r="F517" s="61" t="s">
        <v>66</v>
      </c>
      <c r="G517" s="36">
        <f>G518+G520</f>
        <v>4900.7000000000007</v>
      </c>
      <c r="H517" s="36">
        <f>H518+H520</f>
        <v>0</v>
      </c>
      <c r="I517" s="62">
        <f t="shared" si="141"/>
        <v>4900.7000000000007</v>
      </c>
      <c r="J517" s="36">
        <f>J518+J520</f>
        <v>0</v>
      </c>
      <c r="K517" s="62">
        <f t="shared" si="142"/>
        <v>4900.7000000000007</v>
      </c>
      <c r="L517" s="36">
        <f>L518+L520+L522</f>
        <v>94.9</v>
      </c>
      <c r="M517" s="62">
        <f t="shared" ref="M517:M596" si="144">K517+L517</f>
        <v>4995.6000000000004</v>
      </c>
      <c r="N517" s="36">
        <f>N518+N520+N522</f>
        <v>0</v>
      </c>
      <c r="O517" s="62">
        <f t="shared" ref="O517:O596" si="145">M517+N517</f>
        <v>4995.6000000000004</v>
      </c>
      <c r="P517" s="36">
        <f>P518+P520+P522</f>
        <v>132.9</v>
      </c>
      <c r="Q517" s="62">
        <f t="shared" ref="Q517:Q596" si="146">O517+P517</f>
        <v>5128.5</v>
      </c>
      <c r="R517" s="36">
        <f>R518+R520+R522</f>
        <v>384.40000000000003</v>
      </c>
      <c r="S517" s="62">
        <f t="shared" ref="S517:S596" si="147">Q517+R517</f>
        <v>5512.9</v>
      </c>
      <c r="T517" s="36">
        <f>T518+T520+T522</f>
        <v>0</v>
      </c>
      <c r="U517" s="62">
        <f t="shared" ref="U517:U596" si="148">S517+T517</f>
        <v>5512.9</v>
      </c>
    </row>
    <row r="518" spans="1:21" ht="79.5" customHeight="1" x14ac:dyDescent="0.3">
      <c r="A518" s="35" t="s">
        <v>75</v>
      </c>
      <c r="B518" s="60">
        <v>545</v>
      </c>
      <c r="C518" s="60" t="s">
        <v>63</v>
      </c>
      <c r="D518" s="60">
        <v>13</v>
      </c>
      <c r="E518" s="61" t="s">
        <v>136</v>
      </c>
      <c r="F518" s="61">
        <v>100</v>
      </c>
      <c r="G518" s="36">
        <f>G519</f>
        <v>4317.1000000000004</v>
      </c>
      <c r="H518" s="36">
        <f>H519</f>
        <v>0</v>
      </c>
      <c r="I518" s="62">
        <f t="shared" si="141"/>
        <v>4317.1000000000004</v>
      </c>
      <c r="J518" s="36">
        <f>J519</f>
        <v>0</v>
      </c>
      <c r="K518" s="62">
        <f t="shared" si="142"/>
        <v>4317.1000000000004</v>
      </c>
      <c r="L518" s="36">
        <f>L519</f>
        <v>0</v>
      </c>
      <c r="M518" s="62">
        <f t="shared" si="144"/>
        <v>4317.1000000000004</v>
      </c>
      <c r="N518" s="36">
        <f>N519</f>
        <v>0</v>
      </c>
      <c r="O518" s="62">
        <f t="shared" si="145"/>
        <v>4317.1000000000004</v>
      </c>
      <c r="P518" s="36">
        <f>P519</f>
        <v>90.9</v>
      </c>
      <c r="Q518" s="62">
        <f t="shared" si="146"/>
        <v>4408</v>
      </c>
      <c r="R518" s="36">
        <f>R519</f>
        <v>375.6</v>
      </c>
      <c r="S518" s="62">
        <f t="shared" si="147"/>
        <v>4783.6000000000004</v>
      </c>
      <c r="T518" s="36">
        <f>T519</f>
        <v>0</v>
      </c>
      <c r="U518" s="62">
        <f t="shared" si="148"/>
        <v>4783.6000000000004</v>
      </c>
    </row>
    <row r="519" spans="1:21" ht="30" x14ac:dyDescent="0.3">
      <c r="A519" s="35" t="s">
        <v>137</v>
      </c>
      <c r="B519" s="60">
        <v>545</v>
      </c>
      <c r="C519" s="60" t="s">
        <v>63</v>
      </c>
      <c r="D519" s="60">
        <v>13</v>
      </c>
      <c r="E519" s="61" t="s">
        <v>136</v>
      </c>
      <c r="F519" s="61">
        <v>110</v>
      </c>
      <c r="G519" s="36">
        <v>4317.1000000000004</v>
      </c>
      <c r="H519" s="36"/>
      <c r="I519" s="62">
        <f t="shared" si="141"/>
        <v>4317.1000000000004</v>
      </c>
      <c r="J519" s="36"/>
      <c r="K519" s="62">
        <f t="shared" si="142"/>
        <v>4317.1000000000004</v>
      </c>
      <c r="L519" s="36"/>
      <c r="M519" s="62">
        <f t="shared" si="144"/>
        <v>4317.1000000000004</v>
      </c>
      <c r="N519" s="36"/>
      <c r="O519" s="62">
        <f t="shared" si="145"/>
        <v>4317.1000000000004</v>
      </c>
      <c r="P519" s="36">
        <v>90.9</v>
      </c>
      <c r="Q519" s="62">
        <f t="shared" si="146"/>
        <v>4408</v>
      </c>
      <c r="R519" s="36">
        <v>375.6</v>
      </c>
      <c r="S519" s="62">
        <f t="shared" si="147"/>
        <v>4783.6000000000004</v>
      </c>
      <c r="T519" s="36"/>
      <c r="U519" s="62">
        <f t="shared" si="148"/>
        <v>4783.6000000000004</v>
      </c>
    </row>
    <row r="520" spans="1:21" ht="30" x14ac:dyDescent="0.3">
      <c r="A520" s="35" t="s">
        <v>87</v>
      </c>
      <c r="B520" s="60">
        <v>545</v>
      </c>
      <c r="C520" s="60" t="s">
        <v>63</v>
      </c>
      <c r="D520" s="60">
        <v>13</v>
      </c>
      <c r="E520" s="61" t="s">
        <v>136</v>
      </c>
      <c r="F520" s="61">
        <v>200</v>
      </c>
      <c r="G520" s="36">
        <f>G521</f>
        <v>583.6</v>
      </c>
      <c r="H520" s="36">
        <f>H521</f>
        <v>0</v>
      </c>
      <c r="I520" s="62">
        <f t="shared" si="141"/>
        <v>583.6</v>
      </c>
      <c r="J520" s="36">
        <f>J521</f>
        <v>0</v>
      </c>
      <c r="K520" s="62">
        <f t="shared" si="142"/>
        <v>583.6</v>
      </c>
      <c r="L520" s="36">
        <f>L521</f>
        <v>14.9</v>
      </c>
      <c r="M520" s="62">
        <f t="shared" si="144"/>
        <v>598.5</v>
      </c>
      <c r="N520" s="36">
        <f>N521</f>
        <v>-6</v>
      </c>
      <c r="O520" s="62">
        <f t="shared" si="145"/>
        <v>592.5</v>
      </c>
      <c r="P520" s="36">
        <f>P521</f>
        <v>42</v>
      </c>
      <c r="Q520" s="62">
        <f t="shared" si="146"/>
        <v>634.5</v>
      </c>
      <c r="R520" s="36">
        <f>R521</f>
        <v>8.8000000000000007</v>
      </c>
      <c r="S520" s="62">
        <f t="shared" si="147"/>
        <v>643.29999999999995</v>
      </c>
      <c r="T520" s="36">
        <f>T521</f>
        <v>0</v>
      </c>
      <c r="U520" s="62">
        <f t="shared" si="148"/>
        <v>643.29999999999995</v>
      </c>
    </row>
    <row r="521" spans="1:21" ht="45" x14ac:dyDescent="0.3">
      <c r="A521" s="35" t="s">
        <v>88</v>
      </c>
      <c r="B521" s="60">
        <v>545</v>
      </c>
      <c r="C521" s="60" t="s">
        <v>63</v>
      </c>
      <c r="D521" s="60">
        <v>13</v>
      </c>
      <c r="E521" s="61" t="s">
        <v>136</v>
      </c>
      <c r="F521" s="61">
        <v>240</v>
      </c>
      <c r="G521" s="36">
        <v>583.6</v>
      </c>
      <c r="H521" s="36"/>
      <c r="I521" s="62">
        <f t="shared" si="141"/>
        <v>583.6</v>
      </c>
      <c r="J521" s="36"/>
      <c r="K521" s="62">
        <f t="shared" si="142"/>
        <v>583.6</v>
      </c>
      <c r="L521" s="36">
        <v>14.9</v>
      </c>
      <c r="M521" s="62">
        <f t="shared" si="144"/>
        <v>598.5</v>
      </c>
      <c r="N521" s="36">
        <v>-6</v>
      </c>
      <c r="O521" s="62">
        <f t="shared" si="145"/>
        <v>592.5</v>
      </c>
      <c r="P521" s="36">
        <v>42</v>
      </c>
      <c r="Q521" s="62">
        <f t="shared" si="146"/>
        <v>634.5</v>
      </c>
      <c r="R521" s="36">
        <v>8.8000000000000007</v>
      </c>
      <c r="S521" s="62">
        <f t="shared" si="147"/>
        <v>643.29999999999995</v>
      </c>
      <c r="T521" s="36"/>
      <c r="U521" s="62">
        <f t="shared" si="148"/>
        <v>643.29999999999995</v>
      </c>
    </row>
    <row r="522" spans="1:21" ht="18" customHeight="1" x14ac:dyDescent="0.3">
      <c r="A522" s="35" t="s">
        <v>89</v>
      </c>
      <c r="B522" s="60">
        <v>545</v>
      </c>
      <c r="C522" s="60" t="s">
        <v>63</v>
      </c>
      <c r="D522" s="60">
        <v>13</v>
      </c>
      <c r="E522" s="61" t="s">
        <v>136</v>
      </c>
      <c r="F522" s="61">
        <v>800</v>
      </c>
      <c r="G522" s="36"/>
      <c r="H522" s="36"/>
      <c r="I522" s="62"/>
      <c r="J522" s="36"/>
      <c r="K522" s="62"/>
      <c r="L522" s="36">
        <f>L523</f>
        <v>80</v>
      </c>
      <c r="M522" s="62">
        <f t="shared" si="144"/>
        <v>80</v>
      </c>
      <c r="N522" s="36">
        <f>N523</f>
        <v>6</v>
      </c>
      <c r="O522" s="62">
        <f t="shared" si="145"/>
        <v>86</v>
      </c>
      <c r="P522" s="36">
        <f>P523</f>
        <v>0</v>
      </c>
      <c r="Q522" s="62">
        <f t="shared" si="146"/>
        <v>86</v>
      </c>
      <c r="R522" s="36">
        <f>R523</f>
        <v>0</v>
      </c>
      <c r="S522" s="62">
        <f t="shared" si="147"/>
        <v>86</v>
      </c>
      <c r="T522" s="36">
        <f>T523</f>
        <v>0</v>
      </c>
      <c r="U522" s="62">
        <f t="shared" si="148"/>
        <v>86</v>
      </c>
    </row>
    <row r="523" spans="1:21" ht="15" customHeight="1" x14ac:dyDescent="0.3">
      <c r="A523" s="35" t="s">
        <v>90</v>
      </c>
      <c r="B523" s="60">
        <v>545</v>
      </c>
      <c r="C523" s="60" t="s">
        <v>63</v>
      </c>
      <c r="D523" s="60">
        <v>13</v>
      </c>
      <c r="E523" s="61" t="s">
        <v>136</v>
      </c>
      <c r="F523" s="61">
        <v>850</v>
      </c>
      <c r="G523" s="36"/>
      <c r="H523" s="36"/>
      <c r="I523" s="62"/>
      <c r="J523" s="36"/>
      <c r="K523" s="62"/>
      <c r="L523" s="36">
        <v>80</v>
      </c>
      <c r="M523" s="62">
        <f t="shared" si="144"/>
        <v>80</v>
      </c>
      <c r="N523" s="36">
        <v>6</v>
      </c>
      <c r="O523" s="62">
        <f t="shared" si="145"/>
        <v>86</v>
      </c>
      <c r="P523" s="36"/>
      <c r="Q523" s="62">
        <f t="shared" si="146"/>
        <v>86</v>
      </c>
      <c r="R523" s="36"/>
      <c r="S523" s="62">
        <f t="shared" si="147"/>
        <v>86</v>
      </c>
      <c r="T523" s="36"/>
      <c r="U523" s="62">
        <f t="shared" si="148"/>
        <v>86</v>
      </c>
    </row>
    <row r="524" spans="1:21" ht="43.5" customHeight="1" x14ac:dyDescent="0.3">
      <c r="A524" s="33" t="s">
        <v>440</v>
      </c>
      <c r="B524" s="57">
        <v>547</v>
      </c>
      <c r="C524" s="57" t="s">
        <v>64</v>
      </c>
      <c r="D524" s="57" t="s">
        <v>64</v>
      </c>
      <c r="E524" s="59" t="s">
        <v>65</v>
      </c>
      <c r="F524" s="59" t="s">
        <v>66</v>
      </c>
      <c r="G524" s="31">
        <f>G525+G544+G551+G567+G604+G630+G654+G647</f>
        <v>117030.7</v>
      </c>
      <c r="H524" s="31">
        <f>H525+H544+H551+H567+H604+H630+H654+H647</f>
        <v>13648.900000000001</v>
      </c>
      <c r="I524" s="58">
        <f t="shared" si="141"/>
        <v>130679.6</v>
      </c>
      <c r="J524" s="31">
        <f>J525+J544+J551+J567+J604+J630+J654+J647</f>
        <v>87533.1</v>
      </c>
      <c r="K524" s="58">
        <f t="shared" si="142"/>
        <v>218212.7</v>
      </c>
      <c r="L524" s="31">
        <f>L525+L544+L551+L567+L604+L630+L654+L647</f>
        <v>2438.8000000000002</v>
      </c>
      <c r="M524" s="58">
        <f t="shared" si="144"/>
        <v>220651.5</v>
      </c>
      <c r="N524" s="31">
        <f>N525+N544+N551+N567+N604+N630+N654+N647</f>
        <v>-235.89999999999998</v>
      </c>
      <c r="O524" s="58">
        <f t="shared" si="145"/>
        <v>220415.6</v>
      </c>
      <c r="P524" s="31">
        <f>P525+P544+P551+P567+P604+P630+P654+P647</f>
        <v>1882.1</v>
      </c>
      <c r="Q524" s="58">
        <f t="shared" si="146"/>
        <v>222297.7</v>
      </c>
      <c r="R524" s="31">
        <f>R525+R544+R551+R567+R604+R630+R654+R647</f>
        <v>3106.7</v>
      </c>
      <c r="S524" s="58">
        <f t="shared" si="147"/>
        <v>225404.40000000002</v>
      </c>
      <c r="T524" s="31">
        <f>T525+T544+T551+T567+T604+T630+T654+T647</f>
        <v>54913</v>
      </c>
      <c r="U524" s="58">
        <f t="shared" si="148"/>
        <v>280317.40000000002</v>
      </c>
    </row>
    <row r="525" spans="1:21" x14ac:dyDescent="0.3">
      <c r="A525" s="33" t="s">
        <v>62</v>
      </c>
      <c r="B525" s="57">
        <v>547</v>
      </c>
      <c r="C525" s="59" t="s">
        <v>63</v>
      </c>
      <c r="D525" s="59" t="s">
        <v>64</v>
      </c>
      <c r="E525" s="59" t="s">
        <v>65</v>
      </c>
      <c r="F525" s="59" t="s">
        <v>66</v>
      </c>
      <c r="G525" s="31">
        <f t="shared" ref="G525:T527" si="149">G526</f>
        <v>8620.7000000000007</v>
      </c>
      <c r="H525" s="31">
        <f t="shared" si="149"/>
        <v>102.4</v>
      </c>
      <c r="I525" s="58">
        <f t="shared" si="141"/>
        <v>8723.1</v>
      </c>
      <c r="J525" s="31">
        <f t="shared" si="149"/>
        <v>0</v>
      </c>
      <c r="K525" s="58">
        <f t="shared" si="142"/>
        <v>8723.1</v>
      </c>
      <c r="L525" s="31">
        <f t="shared" si="149"/>
        <v>0</v>
      </c>
      <c r="M525" s="58">
        <f t="shared" si="144"/>
        <v>8723.1</v>
      </c>
      <c r="N525" s="31">
        <f t="shared" si="149"/>
        <v>0</v>
      </c>
      <c r="O525" s="58">
        <f t="shared" si="145"/>
        <v>8723.1</v>
      </c>
      <c r="P525" s="31">
        <f t="shared" si="149"/>
        <v>0</v>
      </c>
      <c r="Q525" s="58">
        <f t="shared" si="146"/>
        <v>8723.1</v>
      </c>
      <c r="R525" s="31">
        <f t="shared" si="149"/>
        <v>456.9</v>
      </c>
      <c r="S525" s="58">
        <f t="shared" si="147"/>
        <v>9180</v>
      </c>
      <c r="T525" s="31">
        <f t="shared" si="149"/>
        <v>0</v>
      </c>
      <c r="U525" s="58">
        <f t="shared" si="148"/>
        <v>9180</v>
      </c>
    </row>
    <row r="526" spans="1:21" ht="45" customHeight="1" x14ac:dyDescent="0.3">
      <c r="A526" s="35" t="s">
        <v>97</v>
      </c>
      <c r="B526" s="60">
        <v>547</v>
      </c>
      <c r="C526" s="61" t="s">
        <v>63</v>
      </c>
      <c r="D526" s="61" t="s">
        <v>98</v>
      </c>
      <c r="E526" s="61" t="s">
        <v>65</v>
      </c>
      <c r="F526" s="61" t="s">
        <v>66</v>
      </c>
      <c r="G526" s="36">
        <f t="shared" si="149"/>
        <v>8620.7000000000007</v>
      </c>
      <c r="H526" s="36">
        <f t="shared" si="149"/>
        <v>102.4</v>
      </c>
      <c r="I526" s="62">
        <f t="shared" si="141"/>
        <v>8723.1</v>
      </c>
      <c r="J526" s="36">
        <f t="shared" si="149"/>
        <v>0</v>
      </c>
      <c r="K526" s="62">
        <f t="shared" si="142"/>
        <v>8723.1</v>
      </c>
      <c r="L526" s="36">
        <f t="shared" si="149"/>
        <v>0</v>
      </c>
      <c r="M526" s="62">
        <f t="shared" si="144"/>
        <v>8723.1</v>
      </c>
      <c r="N526" s="36">
        <f t="shared" si="149"/>
        <v>0</v>
      </c>
      <c r="O526" s="62">
        <f t="shared" si="145"/>
        <v>8723.1</v>
      </c>
      <c r="P526" s="36">
        <f t="shared" si="149"/>
        <v>0</v>
      </c>
      <c r="Q526" s="62">
        <f t="shared" si="146"/>
        <v>8723.1</v>
      </c>
      <c r="R526" s="36">
        <f>R527+R539</f>
        <v>456.9</v>
      </c>
      <c r="S526" s="62">
        <f t="shared" si="147"/>
        <v>9180</v>
      </c>
      <c r="T526" s="36">
        <f>T527+T539</f>
        <v>0</v>
      </c>
      <c r="U526" s="62">
        <f t="shared" si="148"/>
        <v>9180</v>
      </c>
    </row>
    <row r="527" spans="1:21" ht="32.25" customHeight="1" x14ac:dyDescent="0.3">
      <c r="A527" s="35" t="s">
        <v>414</v>
      </c>
      <c r="B527" s="60">
        <v>547</v>
      </c>
      <c r="C527" s="61" t="s">
        <v>63</v>
      </c>
      <c r="D527" s="61" t="s">
        <v>98</v>
      </c>
      <c r="E527" s="61" t="s">
        <v>100</v>
      </c>
      <c r="F527" s="61" t="s">
        <v>66</v>
      </c>
      <c r="G527" s="36">
        <f t="shared" si="149"/>
        <v>8620.7000000000007</v>
      </c>
      <c r="H527" s="36">
        <f t="shared" si="149"/>
        <v>102.4</v>
      </c>
      <c r="I527" s="62">
        <f t="shared" si="141"/>
        <v>8723.1</v>
      </c>
      <c r="J527" s="36">
        <f t="shared" si="149"/>
        <v>0</v>
      </c>
      <c r="K527" s="62">
        <f t="shared" si="142"/>
        <v>8723.1</v>
      </c>
      <c r="L527" s="36">
        <f t="shared" si="149"/>
        <v>0</v>
      </c>
      <c r="M527" s="62">
        <f t="shared" si="144"/>
        <v>8723.1</v>
      </c>
      <c r="N527" s="36">
        <f t="shared" si="149"/>
        <v>0</v>
      </c>
      <c r="O527" s="62">
        <f t="shared" si="145"/>
        <v>8723.1</v>
      </c>
      <c r="P527" s="36">
        <f t="shared" si="149"/>
        <v>0</v>
      </c>
      <c r="Q527" s="62">
        <f t="shared" si="146"/>
        <v>8723.1</v>
      </c>
      <c r="R527" s="36">
        <f t="shared" si="149"/>
        <v>196</v>
      </c>
      <c r="S527" s="62">
        <f t="shared" si="147"/>
        <v>8919.1</v>
      </c>
      <c r="T527" s="36">
        <f t="shared" si="149"/>
        <v>0</v>
      </c>
      <c r="U527" s="62">
        <f t="shared" si="148"/>
        <v>8919.1</v>
      </c>
    </row>
    <row r="528" spans="1:21" ht="30" x14ac:dyDescent="0.3">
      <c r="A528" s="35" t="s">
        <v>441</v>
      </c>
      <c r="B528" s="60">
        <v>547</v>
      </c>
      <c r="C528" s="61" t="s">
        <v>63</v>
      </c>
      <c r="D528" s="61" t="s">
        <v>98</v>
      </c>
      <c r="E528" s="61" t="s">
        <v>106</v>
      </c>
      <c r="F528" s="61" t="s">
        <v>66</v>
      </c>
      <c r="G528" s="36">
        <f>G529+G532</f>
        <v>8620.7000000000007</v>
      </c>
      <c r="H528" s="36">
        <f>H529+H532</f>
        <v>102.4</v>
      </c>
      <c r="I528" s="62">
        <f t="shared" si="141"/>
        <v>8723.1</v>
      </c>
      <c r="J528" s="36">
        <f>J529+J532</f>
        <v>0</v>
      </c>
      <c r="K528" s="62">
        <f t="shared" si="142"/>
        <v>8723.1</v>
      </c>
      <c r="L528" s="36">
        <f>L529+L532</f>
        <v>0</v>
      </c>
      <c r="M528" s="62">
        <f t="shared" si="144"/>
        <v>8723.1</v>
      </c>
      <c r="N528" s="36">
        <f>N529+N532</f>
        <v>0</v>
      </c>
      <c r="O528" s="62">
        <f t="shared" si="145"/>
        <v>8723.1</v>
      </c>
      <c r="P528" s="36">
        <f>P529+P532</f>
        <v>0</v>
      </c>
      <c r="Q528" s="62">
        <f t="shared" si="146"/>
        <v>8723.1</v>
      </c>
      <c r="R528" s="36">
        <f>R529+R532</f>
        <v>196</v>
      </c>
      <c r="S528" s="62">
        <f t="shared" si="147"/>
        <v>8919.1</v>
      </c>
      <c r="T528" s="36">
        <f>T529+T532</f>
        <v>0</v>
      </c>
      <c r="U528" s="62">
        <f t="shared" si="148"/>
        <v>8919.1</v>
      </c>
    </row>
    <row r="529" spans="1:21" ht="30.75" customHeight="1" x14ac:dyDescent="0.3">
      <c r="A529" s="35" t="s">
        <v>102</v>
      </c>
      <c r="B529" s="60">
        <v>547</v>
      </c>
      <c r="C529" s="61" t="s">
        <v>63</v>
      </c>
      <c r="D529" s="61" t="s">
        <v>98</v>
      </c>
      <c r="E529" s="61" t="s">
        <v>107</v>
      </c>
      <c r="F529" s="61" t="s">
        <v>66</v>
      </c>
      <c r="G529" s="36">
        <f t="shared" ref="G529:T530" si="150">G530</f>
        <v>7424.6</v>
      </c>
      <c r="H529" s="36">
        <f t="shared" si="150"/>
        <v>0</v>
      </c>
      <c r="I529" s="62">
        <f t="shared" si="141"/>
        <v>7424.6</v>
      </c>
      <c r="J529" s="36">
        <f t="shared" si="150"/>
        <v>0</v>
      </c>
      <c r="K529" s="62">
        <f t="shared" si="142"/>
        <v>7424.6</v>
      </c>
      <c r="L529" s="36">
        <f t="shared" si="150"/>
        <v>0</v>
      </c>
      <c r="M529" s="62">
        <f t="shared" si="144"/>
        <v>7424.6</v>
      </c>
      <c r="N529" s="36">
        <f t="shared" si="150"/>
        <v>0</v>
      </c>
      <c r="O529" s="62">
        <f t="shared" si="145"/>
        <v>7424.6</v>
      </c>
      <c r="P529" s="36">
        <f t="shared" si="150"/>
        <v>0</v>
      </c>
      <c r="Q529" s="62">
        <f t="shared" si="146"/>
        <v>7424.6</v>
      </c>
      <c r="R529" s="36">
        <f t="shared" si="150"/>
        <v>196</v>
      </c>
      <c r="S529" s="62">
        <f t="shared" si="147"/>
        <v>7620.6</v>
      </c>
      <c r="T529" s="36">
        <f t="shared" si="150"/>
        <v>0</v>
      </c>
      <c r="U529" s="62">
        <f t="shared" si="148"/>
        <v>7620.6</v>
      </c>
    </row>
    <row r="530" spans="1:21" ht="81.599999999999994" customHeight="1" x14ac:dyDescent="0.3">
      <c r="A530" s="35" t="s">
        <v>75</v>
      </c>
      <c r="B530" s="60">
        <v>547</v>
      </c>
      <c r="C530" s="61" t="s">
        <v>63</v>
      </c>
      <c r="D530" s="61" t="s">
        <v>98</v>
      </c>
      <c r="E530" s="61" t="s">
        <v>107</v>
      </c>
      <c r="F530" s="61">
        <v>100</v>
      </c>
      <c r="G530" s="36">
        <f t="shared" si="150"/>
        <v>7424.6</v>
      </c>
      <c r="H530" s="36">
        <f t="shared" si="150"/>
        <v>0</v>
      </c>
      <c r="I530" s="62">
        <f t="shared" si="141"/>
        <v>7424.6</v>
      </c>
      <c r="J530" s="36">
        <f t="shared" si="150"/>
        <v>0</v>
      </c>
      <c r="K530" s="62">
        <f t="shared" si="142"/>
        <v>7424.6</v>
      </c>
      <c r="L530" s="36">
        <f t="shared" si="150"/>
        <v>0</v>
      </c>
      <c r="M530" s="62">
        <f t="shared" si="144"/>
        <v>7424.6</v>
      </c>
      <c r="N530" s="36">
        <f t="shared" si="150"/>
        <v>0</v>
      </c>
      <c r="O530" s="62">
        <f t="shared" si="145"/>
        <v>7424.6</v>
      </c>
      <c r="P530" s="36">
        <f t="shared" si="150"/>
        <v>0</v>
      </c>
      <c r="Q530" s="62">
        <f t="shared" si="146"/>
        <v>7424.6</v>
      </c>
      <c r="R530" s="36">
        <f t="shared" si="150"/>
        <v>196</v>
      </c>
      <c r="S530" s="62">
        <f t="shared" si="147"/>
        <v>7620.6</v>
      </c>
      <c r="T530" s="36">
        <f t="shared" si="150"/>
        <v>0</v>
      </c>
      <c r="U530" s="62">
        <f t="shared" si="148"/>
        <v>7620.6</v>
      </c>
    </row>
    <row r="531" spans="1:21" ht="30" x14ac:dyDescent="0.3">
      <c r="A531" s="35" t="s">
        <v>76</v>
      </c>
      <c r="B531" s="60">
        <v>547</v>
      </c>
      <c r="C531" s="61" t="s">
        <v>63</v>
      </c>
      <c r="D531" s="61" t="s">
        <v>98</v>
      </c>
      <c r="E531" s="61" t="s">
        <v>107</v>
      </c>
      <c r="F531" s="61">
        <v>120</v>
      </c>
      <c r="G531" s="36">
        <v>7424.6</v>
      </c>
      <c r="H531" s="36"/>
      <c r="I531" s="62">
        <f t="shared" si="141"/>
        <v>7424.6</v>
      </c>
      <c r="J531" s="36"/>
      <c r="K531" s="62">
        <f t="shared" si="142"/>
        <v>7424.6</v>
      </c>
      <c r="L531" s="36"/>
      <c r="M531" s="62">
        <f t="shared" si="144"/>
        <v>7424.6</v>
      </c>
      <c r="N531" s="36"/>
      <c r="O531" s="62">
        <f t="shared" si="145"/>
        <v>7424.6</v>
      </c>
      <c r="P531" s="36"/>
      <c r="Q531" s="62">
        <f t="shared" si="146"/>
        <v>7424.6</v>
      </c>
      <c r="R531" s="36">
        <v>196</v>
      </c>
      <c r="S531" s="62">
        <f t="shared" si="147"/>
        <v>7620.6</v>
      </c>
      <c r="T531" s="36"/>
      <c r="U531" s="62">
        <f t="shared" si="148"/>
        <v>7620.6</v>
      </c>
    </row>
    <row r="532" spans="1:21" ht="31.5" customHeight="1" x14ac:dyDescent="0.3">
      <c r="A532" s="35" t="s">
        <v>77</v>
      </c>
      <c r="B532" s="60">
        <v>547</v>
      </c>
      <c r="C532" s="61" t="s">
        <v>63</v>
      </c>
      <c r="D532" s="61" t="s">
        <v>98</v>
      </c>
      <c r="E532" s="61" t="s">
        <v>108</v>
      </c>
      <c r="F532" s="61" t="s">
        <v>66</v>
      </c>
      <c r="G532" s="36">
        <f>G533+G535+G537</f>
        <v>1196.1000000000001</v>
      </c>
      <c r="H532" s="36">
        <f>H533+H535+H537</f>
        <v>102.4</v>
      </c>
      <c r="I532" s="62">
        <f t="shared" si="141"/>
        <v>1298.5000000000002</v>
      </c>
      <c r="J532" s="36">
        <f>J533+J535+J537</f>
        <v>0</v>
      </c>
      <c r="K532" s="62">
        <f t="shared" si="142"/>
        <v>1298.5000000000002</v>
      </c>
      <c r="L532" s="36">
        <f>L533+L535+L537</f>
        <v>0</v>
      </c>
      <c r="M532" s="62">
        <f t="shared" si="144"/>
        <v>1298.5000000000002</v>
      </c>
      <c r="N532" s="36">
        <f>N533+N535+N537</f>
        <v>0</v>
      </c>
      <c r="O532" s="62">
        <f t="shared" si="145"/>
        <v>1298.5000000000002</v>
      </c>
      <c r="P532" s="36">
        <f>P533+P535+P537</f>
        <v>0</v>
      </c>
      <c r="Q532" s="62">
        <f t="shared" si="146"/>
        <v>1298.5000000000002</v>
      </c>
      <c r="R532" s="36">
        <f>R533+R535+R537</f>
        <v>0</v>
      </c>
      <c r="S532" s="62">
        <f t="shared" si="147"/>
        <v>1298.5000000000002</v>
      </c>
      <c r="T532" s="36">
        <f>T533+T535+T537</f>
        <v>0</v>
      </c>
      <c r="U532" s="62">
        <f t="shared" si="148"/>
        <v>1298.5000000000002</v>
      </c>
    </row>
    <row r="533" spans="1:21" ht="82.15" customHeight="1" x14ac:dyDescent="0.3">
      <c r="A533" s="35" t="s">
        <v>75</v>
      </c>
      <c r="B533" s="60">
        <v>547</v>
      </c>
      <c r="C533" s="61" t="s">
        <v>63</v>
      </c>
      <c r="D533" s="61" t="s">
        <v>98</v>
      </c>
      <c r="E533" s="61" t="s">
        <v>108</v>
      </c>
      <c r="F533" s="61">
        <v>100</v>
      </c>
      <c r="G533" s="36">
        <f>G534</f>
        <v>37.5</v>
      </c>
      <c r="H533" s="36">
        <f>H534</f>
        <v>0</v>
      </c>
      <c r="I533" s="62">
        <f t="shared" si="141"/>
        <v>37.5</v>
      </c>
      <c r="J533" s="36">
        <f>J534</f>
        <v>0</v>
      </c>
      <c r="K533" s="62">
        <f t="shared" si="142"/>
        <v>37.5</v>
      </c>
      <c r="L533" s="36">
        <f>L534</f>
        <v>0</v>
      </c>
      <c r="M533" s="62">
        <f t="shared" si="144"/>
        <v>37.5</v>
      </c>
      <c r="N533" s="36">
        <f>N534</f>
        <v>0</v>
      </c>
      <c r="O533" s="62">
        <f t="shared" si="145"/>
        <v>37.5</v>
      </c>
      <c r="P533" s="36">
        <f>P534</f>
        <v>0</v>
      </c>
      <c r="Q533" s="62">
        <f t="shared" si="146"/>
        <v>37.5</v>
      </c>
      <c r="R533" s="36">
        <f>R534</f>
        <v>0</v>
      </c>
      <c r="S533" s="62">
        <f t="shared" si="147"/>
        <v>37.5</v>
      </c>
      <c r="T533" s="36">
        <f>T534</f>
        <v>0</v>
      </c>
      <c r="U533" s="62">
        <f t="shared" si="148"/>
        <v>37.5</v>
      </c>
    </row>
    <row r="534" spans="1:21" ht="30" x14ac:dyDescent="0.3">
      <c r="A534" s="35" t="s">
        <v>76</v>
      </c>
      <c r="B534" s="60">
        <v>547</v>
      </c>
      <c r="C534" s="61" t="s">
        <v>63</v>
      </c>
      <c r="D534" s="61" t="s">
        <v>98</v>
      </c>
      <c r="E534" s="61" t="s">
        <v>108</v>
      </c>
      <c r="F534" s="61">
        <v>120</v>
      </c>
      <c r="G534" s="36">
        <v>37.5</v>
      </c>
      <c r="H534" s="36"/>
      <c r="I534" s="62">
        <f t="shared" si="141"/>
        <v>37.5</v>
      </c>
      <c r="J534" s="36"/>
      <c r="K534" s="62">
        <f t="shared" si="142"/>
        <v>37.5</v>
      </c>
      <c r="L534" s="36"/>
      <c r="M534" s="62">
        <f t="shared" si="144"/>
        <v>37.5</v>
      </c>
      <c r="N534" s="36"/>
      <c r="O534" s="62">
        <f t="shared" si="145"/>
        <v>37.5</v>
      </c>
      <c r="P534" s="36"/>
      <c r="Q534" s="62">
        <f t="shared" si="146"/>
        <v>37.5</v>
      </c>
      <c r="R534" s="36"/>
      <c r="S534" s="62">
        <f t="shared" si="147"/>
        <v>37.5</v>
      </c>
      <c r="T534" s="36"/>
      <c r="U534" s="62">
        <f t="shared" si="148"/>
        <v>37.5</v>
      </c>
    </row>
    <row r="535" spans="1:21" ht="30" x14ac:dyDescent="0.3">
      <c r="A535" s="35" t="s">
        <v>87</v>
      </c>
      <c r="B535" s="60">
        <v>547</v>
      </c>
      <c r="C535" s="61" t="s">
        <v>63</v>
      </c>
      <c r="D535" s="61" t="s">
        <v>98</v>
      </c>
      <c r="E535" s="61" t="s">
        <v>108</v>
      </c>
      <c r="F535" s="61">
        <v>200</v>
      </c>
      <c r="G535" s="36">
        <f>G536</f>
        <v>1157.9000000000001</v>
      </c>
      <c r="H535" s="36">
        <f>H536</f>
        <v>102.4</v>
      </c>
      <c r="I535" s="62">
        <f t="shared" si="141"/>
        <v>1260.3000000000002</v>
      </c>
      <c r="J535" s="36">
        <f>J536</f>
        <v>0</v>
      </c>
      <c r="K535" s="62">
        <f t="shared" si="142"/>
        <v>1260.3000000000002</v>
      </c>
      <c r="L535" s="36">
        <f>L536</f>
        <v>0</v>
      </c>
      <c r="M535" s="62">
        <f t="shared" si="144"/>
        <v>1260.3000000000002</v>
      </c>
      <c r="N535" s="36">
        <f>N536</f>
        <v>0</v>
      </c>
      <c r="O535" s="62">
        <f t="shared" si="145"/>
        <v>1260.3000000000002</v>
      </c>
      <c r="P535" s="36">
        <f>P536</f>
        <v>0</v>
      </c>
      <c r="Q535" s="62">
        <f t="shared" si="146"/>
        <v>1260.3000000000002</v>
      </c>
      <c r="R535" s="36">
        <f>R536</f>
        <v>0</v>
      </c>
      <c r="S535" s="62">
        <f t="shared" si="147"/>
        <v>1260.3000000000002</v>
      </c>
      <c r="T535" s="36">
        <f>T536</f>
        <v>0</v>
      </c>
      <c r="U535" s="62">
        <f t="shared" si="148"/>
        <v>1260.3000000000002</v>
      </c>
    </row>
    <row r="536" spans="1:21" ht="45" x14ac:dyDescent="0.3">
      <c r="A536" s="35" t="s">
        <v>88</v>
      </c>
      <c r="B536" s="60">
        <v>547</v>
      </c>
      <c r="C536" s="61" t="s">
        <v>63</v>
      </c>
      <c r="D536" s="61" t="s">
        <v>98</v>
      </c>
      <c r="E536" s="61" t="s">
        <v>108</v>
      </c>
      <c r="F536" s="61">
        <v>240</v>
      </c>
      <c r="G536" s="36">
        <v>1157.9000000000001</v>
      </c>
      <c r="H536" s="36">
        <v>102.4</v>
      </c>
      <c r="I536" s="62">
        <f t="shared" si="141"/>
        <v>1260.3000000000002</v>
      </c>
      <c r="J536" s="36"/>
      <c r="K536" s="62">
        <f t="shared" si="142"/>
        <v>1260.3000000000002</v>
      </c>
      <c r="L536" s="36"/>
      <c r="M536" s="62">
        <f t="shared" si="144"/>
        <v>1260.3000000000002</v>
      </c>
      <c r="N536" s="36"/>
      <c r="O536" s="62">
        <f t="shared" si="145"/>
        <v>1260.3000000000002</v>
      </c>
      <c r="P536" s="36"/>
      <c r="Q536" s="62">
        <f t="shared" si="146"/>
        <v>1260.3000000000002</v>
      </c>
      <c r="R536" s="36"/>
      <c r="S536" s="62">
        <f t="shared" si="147"/>
        <v>1260.3000000000002</v>
      </c>
      <c r="T536" s="36"/>
      <c r="U536" s="62">
        <f t="shared" si="148"/>
        <v>1260.3000000000002</v>
      </c>
    </row>
    <row r="537" spans="1:21" x14ac:dyDescent="0.3">
      <c r="A537" s="35" t="s">
        <v>89</v>
      </c>
      <c r="B537" s="60">
        <v>547</v>
      </c>
      <c r="C537" s="61" t="s">
        <v>63</v>
      </c>
      <c r="D537" s="61" t="s">
        <v>98</v>
      </c>
      <c r="E537" s="61" t="s">
        <v>108</v>
      </c>
      <c r="F537" s="61">
        <v>800</v>
      </c>
      <c r="G537" s="36">
        <f>G538</f>
        <v>0.7</v>
      </c>
      <c r="H537" s="36">
        <f>H538</f>
        <v>0</v>
      </c>
      <c r="I537" s="62">
        <f t="shared" si="141"/>
        <v>0.7</v>
      </c>
      <c r="J537" s="36">
        <f>J538</f>
        <v>0</v>
      </c>
      <c r="K537" s="62">
        <f t="shared" si="142"/>
        <v>0.7</v>
      </c>
      <c r="L537" s="36">
        <f>L538</f>
        <v>0</v>
      </c>
      <c r="M537" s="62">
        <f t="shared" si="144"/>
        <v>0.7</v>
      </c>
      <c r="N537" s="36">
        <f>N538</f>
        <v>0</v>
      </c>
      <c r="O537" s="62">
        <f t="shared" si="145"/>
        <v>0.7</v>
      </c>
      <c r="P537" s="36">
        <f>P538</f>
        <v>0</v>
      </c>
      <c r="Q537" s="62">
        <f t="shared" si="146"/>
        <v>0.7</v>
      </c>
      <c r="R537" s="36">
        <f>R538</f>
        <v>0</v>
      </c>
      <c r="S537" s="62">
        <f t="shared" si="147"/>
        <v>0.7</v>
      </c>
      <c r="T537" s="36">
        <f>T538</f>
        <v>0</v>
      </c>
      <c r="U537" s="62">
        <f t="shared" si="148"/>
        <v>0.7</v>
      </c>
    </row>
    <row r="538" spans="1:21" x14ac:dyDescent="0.3">
      <c r="A538" s="35" t="s">
        <v>90</v>
      </c>
      <c r="B538" s="60">
        <v>547</v>
      </c>
      <c r="C538" s="61" t="s">
        <v>63</v>
      </c>
      <c r="D538" s="61" t="s">
        <v>98</v>
      </c>
      <c r="E538" s="61" t="s">
        <v>108</v>
      </c>
      <c r="F538" s="61">
        <v>850</v>
      </c>
      <c r="G538" s="36">
        <v>0.7</v>
      </c>
      <c r="H538" s="36"/>
      <c r="I538" s="62">
        <f t="shared" si="141"/>
        <v>0.7</v>
      </c>
      <c r="J538" s="36"/>
      <c r="K538" s="62">
        <f t="shared" si="142"/>
        <v>0.7</v>
      </c>
      <c r="L538" s="36"/>
      <c r="M538" s="62">
        <f t="shared" si="144"/>
        <v>0.7</v>
      </c>
      <c r="N538" s="36"/>
      <c r="O538" s="62">
        <f t="shared" si="145"/>
        <v>0.7</v>
      </c>
      <c r="P538" s="36"/>
      <c r="Q538" s="62">
        <f t="shared" si="146"/>
        <v>0.7</v>
      </c>
      <c r="R538" s="36"/>
      <c r="S538" s="62">
        <f t="shared" si="147"/>
        <v>0.7</v>
      </c>
      <c r="T538" s="36"/>
      <c r="U538" s="62">
        <f t="shared" si="148"/>
        <v>0.7</v>
      </c>
    </row>
    <row r="539" spans="1:21" x14ac:dyDescent="0.3">
      <c r="A539" s="35" t="s">
        <v>400</v>
      </c>
      <c r="B539" s="60">
        <v>547</v>
      </c>
      <c r="C539" s="61" t="s">
        <v>63</v>
      </c>
      <c r="D539" s="61" t="s">
        <v>98</v>
      </c>
      <c r="E539" s="61" t="s">
        <v>112</v>
      </c>
      <c r="F539" s="61" t="s">
        <v>66</v>
      </c>
      <c r="G539" s="36"/>
      <c r="H539" s="36"/>
      <c r="I539" s="62"/>
      <c r="J539" s="36"/>
      <c r="K539" s="62"/>
      <c r="L539" s="36"/>
      <c r="M539" s="62"/>
      <c r="N539" s="36"/>
      <c r="O539" s="62"/>
      <c r="P539" s="36"/>
      <c r="Q539" s="62"/>
      <c r="R539" s="36">
        <f>R540</f>
        <v>260.89999999999998</v>
      </c>
      <c r="S539" s="62">
        <f t="shared" si="147"/>
        <v>260.89999999999998</v>
      </c>
      <c r="T539" s="36">
        <f>T540</f>
        <v>0</v>
      </c>
      <c r="U539" s="62">
        <f t="shared" si="148"/>
        <v>260.89999999999998</v>
      </c>
    </row>
    <row r="540" spans="1:21" x14ac:dyDescent="0.3">
      <c r="A540" s="35" t="s">
        <v>113</v>
      </c>
      <c r="B540" s="60">
        <v>547</v>
      </c>
      <c r="C540" s="61" t="s">
        <v>63</v>
      </c>
      <c r="D540" s="61" t="s">
        <v>98</v>
      </c>
      <c r="E540" s="61" t="s">
        <v>114</v>
      </c>
      <c r="F540" s="61" t="s">
        <v>66</v>
      </c>
      <c r="G540" s="36"/>
      <c r="H540" s="36"/>
      <c r="I540" s="62"/>
      <c r="J540" s="36"/>
      <c r="K540" s="62"/>
      <c r="L540" s="36"/>
      <c r="M540" s="62"/>
      <c r="N540" s="36"/>
      <c r="O540" s="62"/>
      <c r="P540" s="36"/>
      <c r="Q540" s="62"/>
      <c r="R540" s="36">
        <f>R541</f>
        <v>260.89999999999998</v>
      </c>
      <c r="S540" s="62">
        <f t="shared" si="147"/>
        <v>260.89999999999998</v>
      </c>
      <c r="T540" s="36">
        <f>T541</f>
        <v>0</v>
      </c>
      <c r="U540" s="62">
        <f t="shared" si="148"/>
        <v>260.89999999999998</v>
      </c>
    </row>
    <row r="541" spans="1:21" ht="45" x14ac:dyDescent="0.3">
      <c r="A541" s="63" t="s">
        <v>1124</v>
      </c>
      <c r="B541" s="60">
        <v>547</v>
      </c>
      <c r="C541" s="61" t="s">
        <v>63</v>
      </c>
      <c r="D541" s="61" t="s">
        <v>98</v>
      </c>
      <c r="E541" s="61" t="s">
        <v>1123</v>
      </c>
      <c r="F541" s="61" t="s">
        <v>66</v>
      </c>
      <c r="G541" s="36"/>
      <c r="H541" s="36"/>
      <c r="I541" s="62"/>
      <c r="J541" s="36"/>
      <c r="K541" s="62"/>
      <c r="L541" s="36"/>
      <c r="M541" s="62"/>
      <c r="N541" s="36"/>
      <c r="O541" s="62"/>
      <c r="P541" s="36"/>
      <c r="Q541" s="62"/>
      <c r="R541" s="36">
        <f>R542</f>
        <v>260.89999999999998</v>
      </c>
      <c r="S541" s="62">
        <f t="shared" si="147"/>
        <v>260.89999999999998</v>
      </c>
      <c r="T541" s="36">
        <f>T542</f>
        <v>0</v>
      </c>
      <c r="U541" s="62">
        <f t="shared" si="148"/>
        <v>260.89999999999998</v>
      </c>
    </row>
    <row r="542" spans="1:21" ht="75.75" customHeight="1" x14ac:dyDescent="0.3">
      <c r="A542" s="35" t="s">
        <v>75</v>
      </c>
      <c r="B542" s="60">
        <v>547</v>
      </c>
      <c r="C542" s="61" t="s">
        <v>63</v>
      </c>
      <c r="D542" s="61" t="s">
        <v>98</v>
      </c>
      <c r="E542" s="61" t="s">
        <v>1123</v>
      </c>
      <c r="F542" s="61">
        <v>100</v>
      </c>
      <c r="G542" s="36"/>
      <c r="H542" s="36"/>
      <c r="I542" s="62"/>
      <c r="J542" s="36"/>
      <c r="K542" s="62"/>
      <c r="L542" s="36"/>
      <c r="M542" s="62"/>
      <c r="N542" s="36"/>
      <c r="O542" s="62"/>
      <c r="P542" s="36"/>
      <c r="Q542" s="62"/>
      <c r="R542" s="36">
        <f>R543</f>
        <v>260.89999999999998</v>
      </c>
      <c r="S542" s="62">
        <f t="shared" si="147"/>
        <v>260.89999999999998</v>
      </c>
      <c r="T542" s="36">
        <f>T543</f>
        <v>0</v>
      </c>
      <c r="U542" s="62">
        <f t="shared" si="148"/>
        <v>260.89999999999998</v>
      </c>
    </row>
    <row r="543" spans="1:21" ht="30" x14ac:dyDescent="0.3">
      <c r="A543" s="35" t="s">
        <v>76</v>
      </c>
      <c r="B543" s="60">
        <v>547</v>
      </c>
      <c r="C543" s="61" t="s">
        <v>63</v>
      </c>
      <c r="D543" s="61" t="s">
        <v>98</v>
      </c>
      <c r="E543" s="61" t="s">
        <v>1123</v>
      </c>
      <c r="F543" s="61">
        <v>120</v>
      </c>
      <c r="G543" s="36"/>
      <c r="H543" s="36"/>
      <c r="I543" s="62"/>
      <c r="J543" s="36"/>
      <c r="K543" s="62"/>
      <c r="L543" s="36"/>
      <c r="M543" s="62"/>
      <c r="N543" s="36"/>
      <c r="O543" s="62"/>
      <c r="P543" s="36"/>
      <c r="Q543" s="62"/>
      <c r="R543" s="36">
        <v>260.89999999999998</v>
      </c>
      <c r="S543" s="62">
        <f t="shared" si="147"/>
        <v>260.89999999999998</v>
      </c>
      <c r="T543" s="36"/>
      <c r="U543" s="62">
        <f t="shared" si="148"/>
        <v>260.89999999999998</v>
      </c>
    </row>
    <row r="544" spans="1:21" x14ac:dyDescent="0.3">
      <c r="A544" s="33" t="s">
        <v>142</v>
      </c>
      <c r="B544" s="57">
        <v>547</v>
      </c>
      <c r="C544" s="59" t="s">
        <v>68</v>
      </c>
      <c r="D544" s="59" t="s">
        <v>64</v>
      </c>
      <c r="E544" s="59" t="s">
        <v>65</v>
      </c>
      <c r="F544" s="59" t="s">
        <v>66</v>
      </c>
      <c r="G544" s="31">
        <f t="shared" ref="G544:T549" si="151">G545</f>
        <v>2702.7</v>
      </c>
      <c r="H544" s="31">
        <f t="shared" si="151"/>
        <v>0</v>
      </c>
      <c r="I544" s="58">
        <f t="shared" si="141"/>
        <v>2702.7</v>
      </c>
      <c r="J544" s="31">
        <f t="shared" si="151"/>
        <v>0</v>
      </c>
      <c r="K544" s="58">
        <f t="shared" si="142"/>
        <v>2702.7</v>
      </c>
      <c r="L544" s="31">
        <f t="shared" si="151"/>
        <v>0</v>
      </c>
      <c r="M544" s="58">
        <f t="shared" si="144"/>
        <v>2702.7</v>
      </c>
      <c r="N544" s="31">
        <f t="shared" si="151"/>
        <v>0</v>
      </c>
      <c r="O544" s="58">
        <f t="shared" si="145"/>
        <v>2702.7</v>
      </c>
      <c r="P544" s="31">
        <f t="shared" si="151"/>
        <v>0</v>
      </c>
      <c r="Q544" s="58">
        <f t="shared" si="146"/>
        <v>2702.7</v>
      </c>
      <c r="R544" s="31">
        <f t="shared" si="151"/>
        <v>0</v>
      </c>
      <c r="S544" s="58">
        <f t="shared" si="147"/>
        <v>2702.7</v>
      </c>
      <c r="T544" s="31">
        <f t="shared" si="151"/>
        <v>0</v>
      </c>
      <c r="U544" s="58">
        <f t="shared" si="148"/>
        <v>2702.7</v>
      </c>
    </row>
    <row r="545" spans="1:21" x14ac:dyDescent="0.3">
      <c r="A545" s="35" t="s">
        <v>143</v>
      </c>
      <c r="B545" s="60">
        <v>547</v>
      </c>
      <c r="C545" s="61" t="s">
        <v>68</v>
      </c>
      <c r="D545" s="61" t="s">
        <v>80</v>
      </c>
      <c r="E545" s="61" t="s">
        <v>65</v>
      </c>
      <c r="F545" s="61" t="s">
        <v>66</v>
      </c>
      <c r="G545" s="36">
        <f t="shared" si="151"/>
        <v>2702.7</v>
      </c>
      <c r="H545" s="36">
        <f t="shared" si="151"/>
        <v>0</v>
      </c>
      <c r="I545" s="62">
        <f t="shared" si="141"/>
        <v>2702.7</v>
      </c>
      <c r="J545" s="36">
        <f t="shared" si="151"/>
        <v>0</v>
      </c>
      <c r="K545" s="62">
        <f t="shared" si="142"/>
        <v>2702.7</v>
      </c>
      <c r="L545" s="36">
        <f t="shared" si="151"/>
        <v>0</v>
      </c>
      <c r="M545" s="62">
        <f t="shared" si="144"/>
        <v>2702.7</v>
      </c>
      <c r="N545" s="36">
        <f t="shared" si="151"/>
        <v>0</v>
      </c>
      <c r="O545" s="62">
        <f t="shared" si="145"/>
        <v>2702.7</v>
      </c>
      <c r="P545" s="36">
        <f t="shared" si="151"/>
        <v>0</v>
      </c>
      <c r="Q545" s="62">
        <f t="shared" si="146"/>
        <v>2702.7</v>
      </c>
      <c r="R545" s="36">
        <f t="shared" si="151"/>
        <v>0</v>
      </c>
      <c r="S545" s="62">
        <f t="shared" si="147"/>
        <v>2702.7</v>
      </c>
      <c r="T545" s="36">
        <f t="shared" si="151"/>
        <v>0</v>
      </c>
      <c r="U545" s="62">
        <f t="shared" si="148"/>
        <v>2702.7</v>
      </c>
    </row>
    <row r="546" spans="1:21" x14ac:dyDescent="0.3">
      <c r="A546" s="35" t="s">
        <v>400</v>
      </c>
      <c r="B546" s="60">
        <v>547</v>
      </c>
      <c r="C546" s="61" t="s">
        <v>68</v>
      </c>
      <c r="D546" s="61" t="s">
        <v>80</v>
      </c>
      <c r="E546" s="61" t="s">
        <v>112</v>
      </c>
      <c r="F546" s="61" t="s">
        <v>66</v>
      </c>
      <c r="G546" s="36">
        <f t="shared" si="151"/>
        <v>2702.7</v>
      </c>
      <c r="H546" s="36">
        <f t="shared" si="151"/>
        <v>0</v>
      </c>
      <c r="I546" s="62">
        <f t="shared" si="141"/>
        <v>2702.7</v>
      </c>
      <c r="J546" s="36">
        <f t="shared" si="151"/>
        <v>0</v>
      </c>
      <c r="K546" s="62">
        <f t="shared" si="142"/>
        <v>2702.7</v>
      </c>
      <c r="L546" s="36">
        <f t="shared" si="151"/>
        <v>0</v>
      </c>
      <c r="M546" s="62">
        <f t="shared" si="144"/>
        <v>2702.7</v>
      </c>
      <c r="N546" s="36">
        <f t="shared" si="151"/>
        <v>0</v>
      </c>
      <c r="O546" s="62">
        <f t="shared" si="145"/>
        <v>2702.7</v>
      </c>
      <c r="P546" s="36">
        <f t="shared" si="151"/>
        <v>0</v>
      </c>
      <c r="Q546" s="62">
        <f t="shared" si="146"/>
        <v>2702.7</v>
      </c>
      <c r="R546" s="36">
        <f t="shared" si="151"/>
        <v>0</v>
      </c>
      <c r="S546" s="62">
        <f t="shared" si="147"/>
        <v>2702.7</v>
      </c>
      <c r="T546" s="36">
        <f t="shared" si="151"/>
        <v>0</v>
      </c>
      <c r="U546" s="62">
        <f t="shared" si="148"/>
        <v>2702.7</v>
      </c>
    </row>
    <row r="547" spans="1:21" ht="30.75" customHeight="1" x14ac:dyDescent="0.3">
      <c r="A547" s="35" t="s">
        <v>132</v>
      </c>
      <c r="B547" s="60">
        <v>547</v>
      </c>
      <c r="C547" s="61" t="s">
        <v>68</v>
      </c>
      <c r="D547" s="61" t="s">
        <v>80</v>
      </c>
      <c r="E547" s="61" t="s">
        <v>133</v>
      </c>
      <c r="F547" s="61" t="s">
        <v>66</v>
      </c>
      <c r="G547" s="36">
        <f t="shared" si="151"/>
        <v>2702.7</v>
      </c>
      <c r="H547" s="36">
        <f t="shared" si="151"/>
        <v>0</v>
      </c>
      <c r="I547" s="62">
        <f t="shared" si="141"/>
        <v>2702.7</v>
      </c>
      <c r="J547" s="36">
        <f t="shared" si="151"/>
        <v>0</v>
      </c>
      <c r="K547" s="62">
        <f t="shared" si="142"/>
        <v>2702.7</v>
      </c>
      <c r="L547" s="36">
        <f t="shared" si="151"/>
        <v>0</v>
      </c>
      <c r="M547" s="62">
        <f t="shared" si="144"/>
        <v>2702.7</v>
      </c>
      <c r="N547" s="36">
        <f t="shared" si="151"/>
        <v>0</v>
      </c>
      <c r="O547" s="62">
        <f t="shared" si="145"/>
        <v>2702.7</v>
      </c>
      <c r="P547" s="36">
        <f t="shared" si="151"/>
        <v>0</v>
      </c>
      <c r="Q547" s="62">
        <f t="shared" si="146"/>
        <v>2702.7</v>
      </c>
      <c r="R547" s="36">
        <f t="shared" si="151"/>
        <v>0</v>
      </c>
      <c r="S547" s="62">
        <f t="shared" si="147"/>
        <v>2702.7</v>
      </c>
      <c r="T547" s="36">
        <f t="shared" si="151"/>
        <v>0</v>
      </c>
      <c r="U547" s="62">
        <f t="shared" si="148"/>
        <v>2702.7</v>
      </c>
    </row>
    <row r="548" spans="1:21" ht="46.5" customHeight="1" x14ac:dyDescent="0.3">
      <c r="A548" s="35" t="s">
        <v>144</v>
      </c>
      <c r="B548" s="60">
        <v>547</v>
      </c>
      <c r="C548" s="61" t="s">
        <v>68</v>
      </c>
      <c r="D548" s="61" t="s">
        <v>80</v>
      </c>
      <c r="E548" s="61" t="s">
        <v>145</v>
      </c>
      <c r="F548" s="61" t="s">
        <v>66</v>
      </c>
      <c r="G548" s="36">
        <f t="shared" si="151"/>
        <v>2702.7</v>
      </c>
      <c r="H548" s="36">
        <f t="shared" si="151"/>
        <v>0</v>
      </c>
      <c r="I548" s="62">
        <f t="shared" si="141"/>
        <v>2702.7</v>
      </c>
      <c r="J548" s="36">
        <f t="shared" si="151"/>
        <v>0</v>
      </c>
      <c r="K548" s="62">
        <f t="shared" si="142"/>
        <v>2702.7</v>
      </c>
      <c r="L548" s="36">
        <f t="shared" si="151"/>
        <v>0</v>
      </c>
      <c r="M548" s="62">
        <f t="shared" si="144"/>
        <v>2702.7</v>
      </c>
      <c r="N548" s="36">
        <f t="shared" si="151"/>
        <v>0</v>
      </c>
      <c r="O548" s="62">
        <f t="shared" si="145"/>
        <v>2702.7</v>
      </c>
      <c r="P548" s="36">
        <f t="shared" si="151"/>
        <v>0</v>
      </c>
      <c r="Q548" s="62">
        <f t="shared" si="146"/>
        <v>2702.7</v>
      </c>
      <c r="R548" s="36">
        <f t="shared" si="151"/>
        <v>0</v>
      </c>
      <c r="S548" s="62">
        <f t="shared" si="147"/>
        <v>2702.7</v>
      </c>
      <c r="T548" s="36">
        <f t="shared" si="151"/>
        <v>0</v>
      </c>
      <c r="U548" s="62">
        <f t="shared" si="148"/>
        <v>2702.7</v>
      </c>
    </row>
    <row r="549" spans="1:21" x14ac:dyDescent="0.3">
      <c r="A549" s="35" t="s">
        <v>146</v>
      </c>
      <c r="B549" s="60">
        <v>547</v>
      </c>
      <c r="C549" s="61" t="s">
        <v>68</v>
      </c>
      <c r="D549" s="61" t="s">
        <v>80</v>
      </c>
      <c r="E549" s="61" t="s">
        <v>145</v>
      </c>
      <c r="F549" s="61">
        <v>500</v>
      </c>
      <c r="G549" s="36">
        <f t="shared" si="151"/>
        <v>2702.7</v>
      </c>
      <c r="H549" s="36">
        <f t="shared" si="151"/>
        <v>0</v>
      </c>
      <c r="I549" s="62">
        <f t="shared" si="141"/>
        <v>2702.7</v>
      </c>
      <c r="J549" s="36">
        <f t="shared" si="151"/>
        <v>0</v>
      </c>
      <c r="K549" s="62">
        <f t="shared" si="142"/>
        <v>2702.7</v>
      </c>
      <c r="L549" s="36">
        <f t="shared" si="151"/>
        <v>0</v>
      </c>
      <c r="M549" s="62">
        <f t="shared" si="144"/>
        <v>2702.7</v>
      </c>
      <c r="N549" s="36">
        <f t="shared" si="151"/>
        <v>0</v>
      </c>
      <c r="O549" s="62">
        <f t="shared" si="145"/>
        <v>2702.7</v>
      </c>
      <c r="P549" s="36">
        <f t="shared" si="151"/>
        <v>0</v>
      </c>
      <c r="Q549" s="62">
        <f t="shared" si="146"/>
        <v>2702.7</v>
      </c>
      <c r="R549" s="36">
        <f t="shared" si="151"/>
        <v>0</v>
      </c>
      <c r="S549" s="62">
        <f t="shared" si="147"/>
        <v>2702.7</v>
      </c>
      <c r="T549" s="36">
        <f t="shared" si="151"/>
        <v>0</v>
      </c>
      <c r="U549" s="62">
        <f t="shared" si="148"/>
        <v>2702.7</v>
      </c>
    </row>
    <row r="550" spans="1:21" x14ac:dyDescent="0.3">
      <c r="A550" s="35" t="s">
        <v>147</v>
      </c>
      <c r="B550" s="60">
        <v>547</v>
      </c>
      <c r="C550" s="61" t="s">
        <v>68</v>
      </c>
      <c r="D550" s="61" t="s">
        <v>80</v>
      </c>
      <c r="E550" s="61" t="s">
        <v>145</v>
      </c>
      <c r="F550" s="61">
        <v>530</v>
      </c>
      <c r="G550" s="36">
        <v>2702.7</v>
      </c>
      <c r="H550" s="36"/>
      <c r="I550" s="62">
        <f t="shared" si="141"/>
        <v>2702.7</v>
      </c>
      <c r="J550" s="36"/>
      <c r="K550" s="62">
        <f t="shared" si="142"/>
        <v>2702.7</v>
      </c>
      <c r="L550" s="36"/>
      <c r="M550" s="62">
        <f t="shared" si="144"/>
        <v>2702.7</v>
      </c>
      <c r="N550" s="36"/>
      <c r="O550" s="62">
        <f t="shared" si="145"/>
        <v>2702.7</v>
      </c>
      <c r="P550" s="36"/>
      <c r="Q550" s="62">
        <f t="shared" si="146"/>
        <v>2702.7</v>
      </c>
      <c r="R550" s="36"/>
      <c r="S550" s="62">
        <f t="shared" si="147"/>
        <v>2702.7</v>
      </c>
      <c r="T550" s="36"/>
      <c r="U550" s="62">
        <f t="shared" si="148"/>
        <v>2702.7</v>
      </c>
    </row>
    <row r="551" spans="1:21" ht="14.25" customHeight="1" x14ac:dyDescent="0.3">
      <c r="A551" s="33" t="s">
        <v>178</v>
      </c>
      <c r="B551" s="57">
        <v>547</v>
      </c>
      <c r="C551" s="59" t="s">
        <v>92</v>
      </c>
      <c r="D551" s="59" t="s">
        <v>64</v>
      </c>
      <c r="E551" s="59" t="s">
        <v>65</v>
      </c>
      <c r="F551" s="59" t="s">
        <v>66</v>
      </c>
      <c r="G551" s="31">
        <f>G561+G552</f>
        <v>46380.399999999994</v>
      </c>
      <c r="H551" s="31">
        <f>H561+H552</f>
        <v>0</v>
      </c>
      <c r="I551" s="58">
        <f t="shared" si="141"/>
        <v>46380.399999999994</v>
      </c>
      <c r="J551" s="31">
        <f>J561+J552</f>
        <v>0</v>
      </c>
      <c r="K551" s="58">
        <f t="shared" si="142"/>
        <v>46380.399999999994</v>
      </c>
      <c r="L551" s="31">
        <f>L561+L552</f>
        <v>0</v>
      </c>
      <c r="M551" s="58">
        <f t="shared" si="144"/>
        <v>46380.399999999994</v>
      </c>
      <c r="N551" s="31">
        <f>N561+N552</f>
        <v>0</v>
      </c>
      <c r="O551" s="58">
        <f t="shared" si="145"/>
        <v>46380.399999999994</v>
      </c>
      <c r="P551" s="31">
        <f>P561+P552</f>
        <v>0</v>
      </c>
      <c r="Q551" s="58">
        <f t="shared" si="146"/>
        <v>46380.399999999994</v>
      </c>
      <c r="R551" s="31">
        <f>R561+R552</f>
        <v>0</v>
      </c>
      <c r="S551" s="58">
        <f t="shared" si="147"/>
        <v>46380.399999999994</v>
      </c>
      <c r="T551" s="31">
        <f>T561+T552</f>
        <v>0</v>
      </c>
      <c r="U551" s="58">
        <f t="shared" si="148"/>
        <v>46380.399999999994</v>
      </c>
    </row>
    <row r="552" spans="1:21" ht="15.75" customHeight="1" x14ac:dyDescent="0.3">
      <c r="A552" s="35" t="s">
        <v>415</v>
      </c>
      <c r="B552" s="60">
        <v>547</v>
      </c>
      <c r="C552" s="61" t="s">
        <v>92</v>
      </c>
      <c r="D552" s="61" t="s">
        <v>150</v>
      </c>
      <c r="E552" s="61" t="s">
        <v>65</v>
      </c>
      <c r="F552" s="61" t="s">
        <v>66</v>
      </c>
      <c r="G552" s="36">
        <f t="shared" ref="G552:T553" si="152">G553</f>
        <v>45380.399999999994</v>
      </c>
      <c r="H552" s="36">
        <f t="shared" si="152"/>
        <v>0</v>
      </c>
      <c r="I552" s="62">
        <f t="shared" si="141"/>
        <v>45380.399999999994</v>
      </c>
      <c r="J552" s="36">
        <f t="shared" si="152"/>
        <v>0</v>
      </c>
      <c r="K552" s="62">
        <f t="shared" si="142"/>
        <v>45380.399999999994</v>
      </c>
      <c r="L552" s="36">
        <f t="shared" si="152"/>
        <v>0</v>
      </c>
      <c r="M552" s="62">
        <f t="shared" si="144"/>
        <v>45380.399999999994</v>
      </c>
      <c r="N552" s="36">
        <f t="shared" si="152"/>
        <v>0</v>
      </c>
      <c r="O552" s="62">
        <f t="shared" si="145"/>
        <v>45380.399999999994</v>
      </c>
      <c r="P552" s="36">
        <f t="shared" si="152"/>
        <v>0</v>
      </c>
      <c r="Q552" s="62">
        <f t="shared" si="146"/>
        <v>45380.399999999994</v>
      </c>
      <c r="R552" s="36">
        <f t="shared" si="152"/>
        <v>0</v>
      </c>
      <c r="S552" s="62">
        <f t="shared" si="147"/>
        <v>45380.399999999994</v>
      </c>
      <c r="T552" s="36">
        <f t="shared" si="152"/>
        <v>0</v>
      </c>
      <c r="U552" s="62">
        <f t="shared" si="148"/>
        <v>45380.399999999994</v>
      </c>
    </row>
    <row r="553" spans="1:21" ht="46.5" customHeight="1" x14ac:dyDescent="0.3">
      <c r="A553" s="35" t="s">
        <v>699</v>
      </c>
      <c r="B553" s="60">
        <v>547</v>
      </c>
      <c r="C553" s="61" t="s">
        <v>92</v>
      </c>
      <c r="D553" s="61" t="s">
        <v>150</v>
      </c>
      <c r="E553" s="61" t="s">
        <v>196</v>
      </c>
      <c r="F553" s="61" t="s">
        <v>66</v>
      </c>
      <c r="G553" s="36">
        <f t="shared" si="152"/>
        <v>45380.399999999994</v>
      </c>
      <c r="H553" s="36">
        <f t="shared" si="152"/>
        <v>0</v>
      </c>
      <c r="I553" s="62">
        <f t="shared" si="141"/>
        <v>45380.399999999994</v>
      </c>
      <c r="J553" s="36">
        <f t="shared" si="152"/>
        <v>0</v>
      </c>
      <c r="K553" s="62">
        <f t="shared" si="142"/>
        <v>45380.399999999994</v>
      </c>
      <c r="L553" s="36">
        <f t="shared" si="152"/>
        <v>0</v>
      </c>
      <c r="M553" s="62">
        <f t="shared" si="144"/>
        <v>45380.399999999994</v>
      </c>
      <c r="N553" s="36">
        <f t="shared" si="152"/>
        <v>0</v>
      </c>
      <c r="O553" s="62">
        <f t="shared" si="145"/>
        <v>45380.399999999994</v>
      </c>
      <c r="P553" s="36">
        <f t="shared" si="152"/>
        <v>0</v>
      </c>
      <c r="Q553" s="62">
        <f t="shared" si="146"/>
        <v>45380.399999999994</v>
      </c>
      <c r="R553" s="36">
        <f t="shared" si="152"/>
        <v>0</v>
      </c>
      <c r="S553" s="62">
        <f t="shared" si="147"/>
        <v>45380.399999999994</v>
      </c>
      <c r="T553" s="36">
        <f t="shared" si="152"/>
        <v>0</v>
      </c>
      <c r="U553" s="62">
        <f t="shared" si="148"/>
        <v>45380.399999999994</v>
      </c>
    </row>
    <row r="554" spans="1:21" ht="29.45" customHeight="1" x14ac:dyDescent="0.3">
      <c r="A554" s="35" t="s">
        <v>198</v>
      </c>
      <c r="B554" s="60">
        <v>547</v>
      </c>
      <c r="C554" s="61" t="s">
        <v>92</v>
      </c>
      <c r="D554" s="61" t="s">
        <v>150</v>
      </c>
      <c r="E554" s="61" t="s">
        <v>567</v>
      </c>
      <c r="F554" s="61" t="s">
        <v>66</v>
      </c>
      <c r="G554" s="36">
        <f>G555+G558</f>
        <v>45380.399999999994</v>
      </c>
      <c r="H554" s="36">
        <f>H555+H558</f>
        <v>0</v>
      </c>
      <c r="I554" s="62">
        <f t="shared" si="141"/>
        <v>45380.399999999994</v>
      </c>
      <c r="J554" s="36">
        <f>J555+J558</f>
        <v>0</v>
      </c>
      <c r="K554" s="62">
        <f t="shared" si="142"/>
        <v>45380.399999999994</v>
      </c>
      <c r="L554" s="36">
        <f>L555+L558</f>
        <v>0</v>
      </c>
      <c r="M554" s="62">
        <f t="shared" si="144"/>
        <v>45380.399999999994</v>
      </c>
      <c r="N554" s="36">
        <f>N555+N558</f>
        <v>0</v>
      </c>
      <c r="O554" s="62">
        <f t="shared" si="145"/>
        <v>45380.399999999994</v>
      </c>
      <c r="P554" s="36">
        <f>P555+P558</f>
        <v>0</v>
      </c>
      <c r="Q554" s="62">
        <f t="shared" si="146"/>
        <v>45380.399999999994</v>
      </c>
      <c r="R554" s="36">
        <f>R555+R558</f>
        <v>0</v>
      </c>
      <c r="S554" s="62">
        <f t="shared" si="147"/>
        <v>45380.399999999994</v>
      </c>
      <c r="T554" s="36">
        <f>T555+T558</f>
        <v>0</v>
      </c>
      <c r="U554" s="62">
        <f t="shared" si="148"/>
        <v>45380.399999999994</v>
      </c>
    </row>
    <row r="555" spans="1:21" ht="75.75" customHeight="1" x14ac:dyDescent="0.3">
      <c r="A555" s="35" t="s">
        <v>693</v>
      </c>
      <c r="B555" s="60">
        <v>547</v>
      </c>
      <c r="C555" s="61" t="s">
        <v>92</v>
      </c>
      <c r="D555" s="61" t="s">
        <v>150</v>
      </c>
      <c r="E555" s="61" t="s">
        <v>694</v>
      </c>
      <c r="F555" s="61" t="s">
        <v>66</v>
      </c>
      <c r="G555" s="36">
        <f t="shared" ref="G555:T556" si="153">G556</f>
        <v>38526.199999999997</v>
      </c>
      <c r="H555" s="36">
        <f t="shared" si="153"/>
        <v>0</v>
      </c>
      <c r="I555" s="62">
        <f t="shared" si="141"/>
        <v>38526.199999999997</v>
      </c>
      <c r="J555" s="36">
        <f t="shared" si="153"/>
        <v>0</v>
      </c>
      <c r="K555" s="62">
        <f t="shared" si="142"/>
        <v>38526.199999999997</v>
      </c>
      <c r="L555" s="36">
        <f t="shared" si="153"/>
        <v>0</v>
      </c>
      <c r="M555" s="62">
        <f t="shared" si="144"/>
        <v>38526.199999999997</v>
      </c>
      <c r="N555" s="36">
        <f t="shared" si="153"/>
        <v>0</v>
      </c>
      <c r="O555" s="62">
        <f t="shared" si="145"/>
        <v>38526.199999999997</v>
      </c>
      <c r="P555" s="36">
        <f t="shared" si="153"/>
        <v>0</v>
      </c>
      <c r="Q555" s="62">
        <f t="shared" si="146"/>
        <v>38526.199999999997</v>
      </c>
      <c r="R555" s="36">
        <f t="shared" si="153"/>
        <v>0</v>
      </c>
      <c r="S555" s="62">
        <f t="shared" si="147"/>
        <v>38526.199999999997</v>
      </c>
      <c r="T555" s="36">
        <f t="shared" si="153"/>
        <v>0</v>
      </c>
      <c r="U555" s="62">
        <f t="shared" si="148"/>
        <v>38526.199999999997</v>
      </c>
    </row>
    <row r="556" spans="1:21" ht="17.25" customHeight="1" x14ac:dyDescent="0.3">
      <c r="A556" s="40" t="s">
        <v>146</v>
      </c>
      <c r="B556" s="60">
        <v>547</v>
      </c>
      <c r="C556" s="61" t="s">
        <v>92</v>
      </c>
      <c r="D556" s="61" t="s">
        <v>150</v>
      </c>
      <c r="E556" s="61" t="s">
        <v>694</v>
      </c>
      <c r="F556" s="61" t="s">
        <v>527</v>
      </c>
      <c r="G556" s="36">
        <f t="shared" si="153"/>
        <v>38526.199999999997</v>
      </c>
      <c r="H556" s="36">
        <f t="shared" si="153"/>
        <v>0</v>
      </c>
      <c r="I556" s="62">
        <f t="shared" si="141"/>
        <v>38526.199999999997</v>
      </c>
      <c r="J556" s="36">
        <f t="shared" si="153"/>
        <v>0</v>
      </c>
      <c r="K556" s="62">
        <f t="shared" si="142"/>
        <v>38526.199999999997</v>
      </c>
      <c r="L556" s="36">
        <f t="shared" si="153"/>
        <v>0</v>
      </c>
      <c r="M556" s="62">
        <f t="shared" si="144"/>
        <v>38526.199999999997</v>
      </c>
      <c r="N556" s="36">
        <f t="shared" si="153"/>
        <v>0</v>
      </c>
      <c r="O556" s="62">
        <f t="shared" si="145"/>
        <v>38526.199999999997</v>
      </c>
      <c r="P556" s="36">
        <f t="shared" si="153"/>
        <v>0</v>
      </c>
      <c r="Q556" s="62">
        <f t="shared" si="146"/>
        <v>38526.199999999997</v>
      </c>
      <c r="R556" s="36">
        <f t="shared" si="153"/>
        <v>0</v>
      </c>
      <c r="S556" s="62">
        <f t="shared" si="147"/>
        <v>38526.199999999997</v>
      </c>
      <c r="T556" s="36">
        <f t="shared" si="153"/>
        <v>0</v>
      </c>
      <c r="U556" s="62">
        <f t="shared" si="148"/>
        <v>38526.199999999997</v>
      </c>
    </row>
    <row r="557" spans="1:21" ht="17.25" customHeight="1" x14ac:dyDescent="0.3">
      <c r="A557" s="35" t="s">
        <v>55</v>
      </c>
      <c r="B557" s="60">
        <v>547</v>
      </c>
      <c r="C557" s="61" t="s">
        <v>92</v>
      </c>
      <c r="D557" s="61" t="s">
        <v>150</v>
      </c>
      <c r="E557" s="61" t="s">
        <v>694</v>
      </c>
      <c r="F557" s="61" t="s">
        <v>563</v>
      </c>
      <c r="G557" s="36">
        <v>38526.199999999997</v>
      </c>
      <c r="H557" s="36"/>
      <c r="I557" s="62">
        <f t="shared" si="141"/>
        <v>38526.199999999997</v>
      </c>
      <c r="J557" s="36"/>
      <c r="K557" s="62">
        <f t="shared" si="142"/>
        <v>38526.199999999997</v>
      </c>
      <c r="L557" s="36"/>
      <c r="M557" s="62">
        <f t="shared" si="144"/>
        <v>38526.199999999997</v>
      </c>
      <c r="N557" s="36"/>
      <c r="O557" s="62">
        <f t="shared" si="145"/>
        <v>38526.199999999997</v>
      </c>
      <c r="P557" s="36"/>
      <c r="Q557" s="62">
        <f t="shared" si="146"/>
        <v>38526.199999999997</v>
      </c>
      <c r="R557" s="36"/>
      <c r="S557" s="62">
        <f t="shared" si="147"/>
        <v>38526.199999999997</v>
      </c>
      <c r="T557" s="36"/>
      <c r="U557" s="62">
        <f t="shared" si="148"/>
        <v>38526.199999999997</v>
      </c>
    </row>
    <row r="558" spans="1:21" ht="76.900000000000006" customHeight="1" x14ac:dyDescent="0.3">
      <c r="A558" s="35" t="s">
        <v>695</v>
      </c>
      <c r="B558" s="60">
        <v>547</v>
      </c>
      <c r="C558" s="61" t="s">
        <v>92</v>
      </c>
      <c r="D558" s="61" t="s">
        <v>150</v>
      </c>
      <c r="E558" s="61" t="s">
        <v>696</v>
      </c>
      <c r="F558" s="61" t="s">
        <v>66</v>
      </c>
      <c r="G558" s="36">
        <f t="shared" ref="G558:T559" si="154">G559</f>
        <v>6854.2</v>
      </c>
      <c r="H558" s="36">
        <f t="shared" si="154"/>
        <v>0</v>
      </c>
      <c r="I558" s="62">
        <f t="shared" si="141"/>
        <v>6854.2</v>
      </c>
      <c r="J558" s="36">
        <f t="shared" si="154"/>
        <v>0</v>
      </c>
      <c r="K558" s="62">
        <f t="shared" si="142"/>
        <v>6854.2</v>
      </c>
      <c r="L558" s="36">
        <f t="shared" si="154"/>
        <v>0</v>
      </c>
      <c r="M558" s="62">
        <f t="shared" si="144"/>
        <v>6854.2</v>
      </c>
      <c r="N558" s="36">
        <f t="shared" si="154"/>
        <v>0</v>
      </c>
      <c r="O558" s="62">
        <f t="shared" si="145"/>
        <v>6854.2</v>
      </c>
      <c r="P558" s="36">
        <f t="shared" si="154"/>
        <v>0</v>
      </c>
      <c r="Q558" s="62">
        <f t="shared" si="146"/>
        <v>6854.2</v>
      </c>
      <c r="R558" s="36">
        <f t="shared" si="154"/>
        <v>0</v>
      </c>
      <c r="S558" s="62">
        <f t="shared" si="147"/>
        <v>6854.2</v>
      </c>
      <c r="T558" s="36">
        <f t="shared" si="154"/>
        <v>0</v>
      </c>
      <c r="U558" s="62">
        <f t="shared" si="148"/>
        <v>6854.2</v>
      </c>
    </row>
    <row r="559" spans="1:21" ht="17.25" customHeight="1" x14ac:dyDescent="0.3">
      <c r="A559" s="40" t="s">
        <v>146</v>
      </c>
      <c r="B559" s="60">
        <v>547</v>
      </c>
      <c r="C559" s="61" t="s">
        <v>92</v>
      </c>
      <c r="D559" s="61" t="s">
        <v>150</v>
      </c>
      <c r="E559" s="61" t="s">
        <v>696</v>
      </c>
      <c r="F559" s="61" t="s">
        <v>527</v>
      </c>
      <c r="G559" s="36">
        <f t="shared" si="154"/>
        <v>6854.2</v>
      </c>
      <c r="H559" s="36">
        <f t="shared" si="154"/>
        <v>0</v>
      </c>
      <c r="I559" s="62">
        <f t="shared" si="141"/>
        <v>6854.2</v>
      </c>
      <c r="J559" s="36">
        <f t="shared" si="154"/>
        <v>0</v>
      </c>
      <c r="K559" s="62">
        <f t="shared" si="142"/>
        <v>6854.2</v>
      </c>
      <c r="L559" s="36">
        <f t="shared" si="154"/>
        <v>0</v>
      </c>
      <c r="M559" s="62">
        <f t="shared" si="144"/>
        <v>6854.2</v>
      </c>
      <c r="N559" s="36">
        <f t="shared" si="154"/>
        <v>0</v>
      </c>
      <c r="O559" s="62">
        <f t="shared" si="145"/>
        <v>6854.2</v>
      </c>
      <c r="P559" s="36">
        <f t="shared" si="154"/>
        <v>0</v>
      </c>
      <c r="Q559" s="62">
        <f t="shared" si="146"/>
        <v>6854.2</v>
      </c>
      <c r="R559" s="36">
        <f t="shared" si="154"/>
        <v>0</v>
      </c>
      <c r="S559" s="62">
        <f t="shared" si="147"/>
        <v>6854.2</v>
      </c>
      <c r="T559" s="36">
        <f t="shared" si="154"/>
        <v>0</v>
      </c>
      <c r="U559" s="62">
        <f t="shared" si="148"/>
        <v>6854.2</v>
      </c>
    </row>
    <row r="560" spans="1:21" ht="18" customHeight="1" x14ac:dyDescent="0.3">
      <c r="A560" s="35" t="s">
        <v>55</v>
      </c>
      <c r="B560" s="60">
        <v>547</v>
      </c>
      <c r="C560" s="61" t="s">
        <v>92</v>
      </c>
      <c r="D560" s="61" t="s">
        <v>150</v>
      </c>
      <c r="E560" s="61" t="s">
        <v>696</v>
      </c>
      <c r="F560" s="61" t="s">
        <v>563</v>
      </c>
      <c r="G560" s="36">
        <v>6854.2</v>
      </c>
      <c r="H560" s="36"/>
      <c r="I560" s="62">
        <f t="shared" si="141"/>
        <v>6854.2</v>
      </c>
      <c r="J560" s="36"/>
      <c r="K560" s="62">
        <f t="shared" si="142"/>
        <v>6854.2</v>
      </c>
      <c r="L560" s="36"/>
      <c r="M560" s="62">
        <f t="shared" si="144"/>
        <v>6854.2</v>
      </c>
      <c r="N560" s="36"/>
      <c r="O560" s="62">
        <f t="shared" si="145"/>
        <v>6854.2</v>
      </c>
      <c r="P560" s="36"/>
      <c r="Q560" s="62">
        <f t="shared" si="146"/>
        <v>6854.2</v>
      </c>
      <c r="R560" s="36"/>
      <c r="S560" s="62">
        <f t="shared" si="147"/>
        <v>6854.2</v>
      </c>
      <c r="T560" s="36"/>
      <c r="U560" s="62">
        <f t="shared" si="148"/>
        <v>6854.2</v>
      </c>
    </row>
    <row r="561" spans="1:21" ht="30" x14ac:dyDescent="0.3">
      <c r="A561" s="35" t="s">
        <v>204</v>
      </c>
      <c r="B561" s="60">
        <v>547</v>
      </c>
      <c r="C561" s="61" t="s">
        <v>92</v>
      </c>
      <c r="D561" s="61">
        <v>12</v>
      </c>
      <c r="E561" s="61" t="s">
        <v>65</v>
      </c>
      <c r="F561" s="61" t="s">
        <v>66</v>
      </c>
      <c r="G561" s="36">
        <f t="shared" ref="G561:T565" si="155">G562</f>
        <v>1000</v>
      </c>
      <c r="H561" s="36">
        <f t="shared" si="155"/>
        <v>0</v>
      </c>
      <c r="I561" s="62">
        <f t="shared" si="141"/>
        <v>1000</v>
      </c>
      <c r="J561" s="36">
        <f t="shared" si="155"/>
        <v>0</v>
      </c>
      <c r="K561" s="62">
        <f t="shared" si="142"/>
        <v>1000</v>
      </c>
      <c r="L561" s="36">
        <f t="shared" si="155"/>
        <v>0</v>
      </c>
      <c r="M561" s="62">
        <f t="shared" si="144"/>
        <v>1000</v>
      </c>
      <c r="N561" s="36">
        <f t="shared" si="155"/>
        <v>0</v>
      </c>
      <c r="O561" s="62">
        <f t="shared" si="145"/>
        <v>1000</v>
      </c>
      <c r="P561" s="36">
        <f t="shared" si="155"/>
        <v>0</v>
      </c>
      <c r="Q561" s="62">
        <f t="shared" si="146"/>
        <v>1000</v>
      </c>
      <c r="R561" s="36">
        <f t="shared" si="155"/>
        <v>0</v>
      </c>
      <c r="S561" s="62">
        <f t="shared" si="147"/>
        <v>1000</v>
      </c>
      <c r="T561" s="36">
        <f t="shared" si="155"/>
        <v>0</v>
      </c>
      <c r="U561" s="62">
        <f t="shared" si="148"/>
        <v>1000</v>
      </c>
    </row>
    <row r="562" spans="1:21" ht="45" x14ac:dyDescent="0.3">
      <c r="A562" s="35" t="s">
        <v>697</v>
      </c>
      <c r="B562" s="60">
        <v>547</v>
      </c>
      <c r="C562" s="61" t="s">
        <v>92</v>
      </c>
      <c r="D562" s="61">
        <v>12</v>
      </c>
      <c r="E562" s="61" t="s">
        <v>206</v>
      </c>
      <c r="F562" s="61" t="s">
        <v>66</v>
      </c>
      <c r="G562" s="36">
        <f>G563</f>
        <v>1000</v>
      </c>
      <c r="H562" s="36">
        <f>H563</f>
        <v>0</v>
      </c>
      <c r="I562" s="62">
        <f t="shared" si="141"/>
        <v>1000</v>
      </c>
      <c r="J562" s="36">
        <f>J563</f>
        <v>0</v>
      </c>
      <c r="K562" s="62">
        <f t="shared" si="142"/>
        <v>1000</v>
      </c>
      <c r="L562" s="36">
        <f>L563</f>
        <v>0</v>
      </c>
      <c r="M562" s="62">
        <f t="shared" si="144"/>
        <v>1000</v>
      </c>
      <c r="N562" s="36">
        <f>N563</f>
        <v>0</v>
      </c>
      <c r="O562" s="62">
        <f t="shared" si="145"/>
        <v>1000</v>
      </c>
      <c r="P562" s="36">
        <f>P563</f>
        <v>0</v>
      </c>
      <c r="Q562" s="62">
        <f t="shared" si="146"/>
        <v>1000</v>
      </c>
      <c r="R562" s="36">
        <f>R563</f>
        <v>0</v>
      </c>
      <c r="S562" s="62">
        <f t="shared" si="147"/>
        <v>1000</v>
      </c>
      <c r="T562" s="36">
        <f>T563</f>
        <v>0</v>
      </c>
      <c r="U562" s="62">
        <f t="shared" si="148"/>
        <v>1000</v>
      </c>
    </row>
    <row r="563" spans="1:21" ht="33" customHeight="1" x14ac:dyDescent="0.3">
      <c r="A563" s="35" t="s">
        <v>207</v>
      </c>
      <c r="B563" s="60">
        <v>547</v>
      </c>
      <c r="C563" s="61" t="s">
        <v>92</v>
      </c>
      <c r="D563" s="61">
        <v>12</v>
      </c>
      <c r="E563" s="61" t="s">
        <v>571</v>
      </c>
      <c r="F563" s="61" t="s">
        <v>66</v>
      </c>
      <c r="G563" s="36">
        <f t="shared" si="155"/>
        <v>1000</v>
      </c>
      <c r="H563" s="36">
        <f t="shared" si="155"/>
        <v>0</v>
      </c>
      <c r="I563" s="62">
        <f t="shared" si="141"/>
        <v>1000</v>
      </c>
      <c r="J563" s="36">
        <f t="shared" si="155"/>
        <v>0</v>
      </c>
      <c r="K563" s="62">
        <f t="shared" si="142"/>
        <v>1000</v>
      </c>
      <c r="L563" s="36">
        <f t="shared" si="155"/>
        <v>0</v>
      </c>
      <c r="M563" s="62">
        <f t="shared" si="144"/>
        <v>1000</v>
      </c>
      <c r="N563" s="36">
        <f t="shared" si="155"/>
        <v>0</v>
      </c>
      <c r="O563" s="62">
        <f t="shared" si="145"/>
        <v>1000</v>
      </c>
      <c r="P563" s="36">
        <f t="shared" si="155"/>
        <v>0</v>
      </c>
      <c r="Q563" s="62">
        <f t="shared" si="146"/>
        <v>1000</v>
      </c>
      <c r="R563" s="36">
        <f t="shared" si="155"/>
        <v>0</v>
      </c>
      <c r="S563" s="62">
        <f t="shared" si="147"/>
        <v>1000</v>
      </c>
      <c r="T563" s="36">
        <f t="shared" si="155"/>
        <v>0</v>
      </c>
      <c r="U563" s="62">
        <f t="shared" si="148"/>
        <v>1000</v>
      </c>
    </row>
    <row r="564" spans="1:21" ht="30.75" customHeight="1" x14ac:dyDescent="0.3">
      <c r="A564" s="35" t="s">
        <v>442</v>
      </c>
      <c r="B564" s="60">
        <v>547</v>
      </c>
      <c r="C564" s="61" t="s">
        <v>92</v>
      </c>
      <c r="D564" s="61">
        <v>12</v>
      </c>
      <c r="E564" s="61" t="s">
        <v>572</v>
      </c>
      <c r="F564" s="61" t="s">
        <v>66</v>
      </c>
      <c r="G564" s="36">
        <f t="shared" si="155"/>
        <v>1000</v>
      </c>
      <c r="H564" s="36">
        <f t="shared" si="155"/>
        <v>0</v>
      </c>
      <c r="I564" s="62">
        <f t="shared" si="141"/>
        <v>1000</v>
      </c>
      <c r="J564" s="36">
        <f t="shared" si="155"/>
        <v>0</v>
      </c>
      <c r="K564" s="62">
        <f t="shared" si="142"/>
        <v>1000</v>
      </c>
      <c r="L564" s="36">
        <f t="shared" si="155"/>
        <v>0</v>
      </c>
      <c r="M564" s="62">
        <f t="shared" si="144"/>
        <v>1000</v>
      </c>
      <c r="N564" s="36">
        <f t="shared" si="155"/>
        <v>0</v>
      </c>
      <c r="O564" s="62">
        <f t="shared" si="145"/>
        <v>1000</v>
      </c>
      <c r="P564" s="36">
        <f t="shared" si="155"/>
        <v>0</v>
      </c>
      <c r="Q564" s="62">
        <f t="shared" si="146"/>
        <v>1000</v>
      </c>
      <c r="R564" s="36">
        <f t="shared" si="155"/>
        <v>0</v>
      </c>
      <c r="S564" s="62">
        <f t="shared" si="147"/>
        <v>1000</v>
      </c>
      <c r="T564" s="36">
        <f t="shared" si="155"/>
        <v>0</v>
      </c>
      <c r="U564" s="62">
        <f t="shared" si="148"/>
        <v>1000</v>
      </c>
    </row>
    <row r="565" spans="1:21" x14ac:dyDescent="0.3">
      <c r="A565" s="35" t="s">
        <v>89</v>
      </c>
      <c r="B565" s="60">
        <v>547</v>
      </c>
      <c r="C565" s="61" t="s">
        <v>92</v>
      </c>
      <c r="D565" s="61">
        <v>12</v>
      </c>
      <c r="E565" s="61" t="s">
        <v>572</v>
      </c>
      <c r="F565" s="61">
        <v>800</v>
      </c>
      <c r="G565" s="36">
        <f t="shared" si="155"/>
        <v>1000</v>
      </c>
      <c r="H565" s="36">
        <f t="shared" si="155"/>
        <v>0</v>
      </c>
      <c r="I565" s="62">
        <f t="shared" si="141"/>
        <v>1000</v>
      </c>
      <c r="J565" s="36">
        <f t="shared" si="155"/>
        <v>0</v>
      </c>
      <c r="K565" s="62">
        <f t="shared" si="142"/>
        <v>1000</v>
      </c>
      <c r="L565" s="36">
        <f t="shared" si="155"/>
        <v>0</v>
      </c>
      <c r="M565" s="62">
        <f t="shared" si="144"/>
        <v>1000</v>
      </c>
      <c r="N565" s="36">
        <f t="shared" si="155"/>
        <v>0</v>
      </c>
      <c r="O565" s="62">
        <f t="shared" si="145"/>
        <v>1000</v>
      </c>
      <c r="P565" s="36">
        <f t="shared" si="155"/>
        <v>0</v>
      </c>
      <c r="Q565" s="62">
        <f t="shared" si="146"/>
        <v>1000</v>
      </c>
      <c r="R565" s="36">
        <f t="shared" si="155"/>
        <v>0</v>
      </c>
      <c r="S565" s="62">
        <f t="shared" si="147"/>
        <v>1000</v>
      </c>
      <c r="T565" s="36">
        <f t="shared" si="155"/>
        <v>0</v>
      </c>
      <c r="U565" s="62">
        <f t="shared" si="148"/>
        <v>1000</v>
      </c>
    </row>
    <row r="566" spans="1:21" ht="62.25" customHeight="1" x14ac:dyDescent="0.3">
      <c r="A566" s="35" t="s">
        <v>194</v>
      </c>
      <c r="B566" s="60">
        <v>547</v>
      </c>
      <c r="C566" s="61" t="s">
        <v>92</v>
      </c>
      <c r="D566" s="61">
        <v>12</v>
      </c>
      <c r="E566" s="61" t="s">
        <v>572</v>
      </c>
      <c r="F566" s="61">
        <v>810</v>
      </c>
      <c r="G566" s="36">
        <v>1000</v>
      </c>
      <c r="H566" s="36"/>
      <c r="I566" s="62">
        <f t="shared" si="141"/>
        <v>1000</v>
      </c>
      <c r="J566" s="36"/>
      <c r="K566" s="62">
        <f t="shared" si="142"/>
        <v>1000</v>
      </c>
      <c r="L566" s="36"/>
      <c r="M566" s="62">
        <f t="shared" si="144"/>
        <v>1000</v>
      </c>
      <c r="N566" s="36"/>
      <c r="O566" s="62">
        <f t="shared" si="145"/>
        <v>1000</v>
      </c>
      <c r="P566" s="36"/>
      <c r="Q566" s="62">
        <f t="shared" si="146"/>
        <v>1000</v>
      </c>
      <c r="R566" s="36"/>
      <c r="S566" s="62">
        <f t="shared" si="147"/>
        <v>1000</v>
      </c>
      <c r="T566" s="36"/>
      <c r="U566" s="62">
        <f t="shared" si="148"/>
        <v>1000</v>
      </c>
    </row>
    <row r="567" spans="1:21" ht="17.25" customHeight="1" x14ac:dyDescent="0.3">
      <c r="A567" s="33" t="s">
        <v>218</v>
      </c>
      <c r="B567" s="57">
        <v>547</v>
      </c>
      <c r="C567" s="59" t="s">
        <v>219</v>
      </c>
      <c r="D567" s="59" t="s">
        <v>64</v>
      </c>
      <c r="E567" s="59" t="s">
        <v>65</v>
      </c>
      <c r="F567" s="59" t="s">
        <v>66</v>
      </c>
      <c r="G567" s="31">
        <f>G577+G586+G568</f>
        <v>12868.3</v>
      </c>
      <c r="H567" s="31">
        <f>H577+H586</f>
        <v>1621.1999999999998</v>
      </c>
      <c r="I567" s="58">
        <f t="shared" si="141"/>
        <v>14489.5</v>
      </c>
      <c r="J567" s="31">
        <f>J577+J586</f>
        <v>86982.6</v>
      </c>
      <c r="K567" s="58">
        <f t="shared" si="142"/>
        <v>101472.1</v>
      </c>
      <c r="L567" s="31">
        <f>L577+L586</f>
        <v>0</v>
      </c>
      <c r="M567" s="58">
        <f t="shared" si="144"/>
        <v>101472.1</v>
      </c>
      <c r="N567" s="31">
        <f>N577+N586</f>
        <v>0</v>
      </c>
      <c r="O567" s="58">
        <f t="shared" si="145"/>
        <v>101472.1</v>
      </c>
      <c r="P567" s="31">
        <f>P577+P586</f>
        <v>0</v>
      </c>
      <c r="Q567" s="58">
        <f t="shared" si="146"/>
        <v>101472.1</v>
      </c>
      <c r="R567" s="31">
        <f>R577+R586</f>
        <v>0</v>
      </c>
      <c r="S567" s="58">
        <f t="shared" si="147"/>
        <v>101472.1</v>
      </c>
      <c r="T567" s="31">
        <f>T577+T586+T568</f>
        <v>54747.3</v>
      </c>
      <c r="U567" s="58">
        <f t="shared" si="148"/>
        <v>156219.40000000002</v>
      </c>
    </row>
    <row r="568" spans="1:21" ht="17.25" customHeight="1" x14ac:dyDescent="0.3">
      <c r="A568" s="35" t="s">
        <v>220</v>
      </c>
      <c r="B568" s="60" t="s">
        <v>827</v>
      </c>
      <c r="C568" s="61" t="s">
        <v>219</v>
      </c>
      <c r="D568" s="61" t="s">
        <v>63</v>
      </c>
      <c r="E568" s="61" t="s">
        <v>65</v>
      </c>
      <c r="F568" s="59" t="s">
        <v>66</v>
      </c>
      <c r="G568" s="31"/>
      <c r="H568" s="31"/>
      <c r="I568" s="58"/>
      <c r="J568" s="31"/>
      <c r="K568" s="58"/>
      <c r="L568" s="31"/>
      <c r="M568" s="58"/>
      <c r="N568" s="31"/>
      <c r="O568" s="58"/>
      <c r="P568" s="31"/>
      <c r="Q568" s="58"/>
      <c r="R568" s="31"/>
      <c r="S568" s="58"/>
      <c r="T568" s="36">
        <f>T569</f>
        <v>54747.3</v>
      </c>
      <c r="U568" s="58">
        <f t="shared" si="148"/>
        <v>54747.3</v>
      </c>
    </row>
    <row r="569" spans="1:21" x14ac:dyDescent="0.3">
      <c r="A569" s="202" t="s">
        <v>394</v>
      </c>
      <c r="B569" s="60" t="s">
        <v>827</v>
      </c>
      <c r="C569" s="61" t="s">
        <v>219</v>
      </c>
      <c r="D569" s="61" t="s">
        <v>63</v>
      </c>
      <c r="E569" s="61" t="s">
        <v>112</v>
      </c>
      <c r="F569" s="61" t="s">
        <v>66</v>
      </c>
      <c r="G569" s="31"/>
      <c r="H569" s="31"/>
      <c r="I569" s="58"/>
      <c r="J569" s="31"/>
      <c r="K569" s="58"/>
      <c r="L569" s="31"/>
      <c r="M569" s="58"/>
      <c r="N569" s="31"/>
      <c r="O569" s="58"/>
      <c r="P569" s="31"/>
      <c r="Q569" s="58"/>
      <c r="R569" s="31"/>
      <c r="S569" s="58"/>
      <c r="T569" s="36">
        <f>T570</f>
        <v>54747.3</v>
      </c>
      <c r="U569" s="58">
        <f t="shared" si="148"/>
        <v>54747.3</v>
      </c>
    </row>
    <row r="570" spans="1:21" ht="30" x14ac:dyDescent="0.3">
      <c r="A570" s="35" t="s">
        <v>132</v>
      </c>
      <c r="B570" s="60" t="s">
        <v>827</v>
      </c>
      <c r="C570" s="61" t="s">
        <v>219</v>
      </c>
      <c r="D570" s="61" t="s">
        <v>63</v>
      </c>
      <c r="E570" s="61" t="s">
        <v>133</v>
      </c>
      <c r="F570" s="61" t="s">
        <v>66</v>
      </c>
      <c r="G570" s="31"/>
      <c r="H570" s="31"/>
      <c r="I570" s="58"/>
      <c r="J570" s="31"/>
      <c r="K570" s="58"/>
      <c r="L570" s="31"/>
      <c r="M570" s="58"/>
      <c r="N570" s="31"/>
      <c r="O570" s="58"/>
      <c r="P570" s="31"/>
      <c r="Q570" s="58"/>
      <c r="R570" s="31"/>
      <c r="S570" s="58"/>
      <c r="T570" s="36">
        <f>T571+T574</f>
        <v>54747.3</v>
      </c>
      <c r="U570" s="58">
        <f t="shared" si="148"/>
        <v>54747.3</v>
      </c>
    </row>
    <row r="571" spans="1:21" ht="75.75" customHeight="1" x14ac:dyDescent="0.3">
      <c r="A571" s="35" t="s">
        <v>1278</v>
      </c>
      <c r="B571" s="60" t="s">
        <v>827</v>
      </c>
      <c r="C571" s="61" t="s">
        <v>219</v>
      </c>
      <c r="D571" s="61" t="s">
        <v>63</v>
      </c>
      <c r="E571" s="61" t="s">
        <v>1232</v>
      </c>
      <c r="F571" s="61" t="s">
        <v>66</v>
      </c>
      <c r="G571" s="31"/>
      <c r="H571" s="31"/>
      <c r="I571" s="58"/>
      <c r="J571" s="31"/>
      <c r="K571" s="58"/>
      <c r="L571" s="31"/>
      <c r="M571" s="58"/>
      <c r="N571" s="31"/>
      <c r="O571" s="58"/>
      <c r="P571" s="31"/>
      <c r="Q571" s="58"/>
      <c r="R571" s="31"/>
      <c r="S571" s="58"/>
      <c r="T571" s="36">
        <f>T572</f>
        <v>54747.3</v>
      </c>
      <c r="U571" s="58">
        <f t="shared" si="148"/>
        <v>54747.3</v>
      </c>
    </row>
    <row r="572" spans="1:21" ht="17.25" customHeight="1" x14ac:dyDescent="0.3">
      <c r="A572" s="35" t="s">
        <v>146</v>
      </c>
      <c r="B572" s="60" t="s">
        <v>827</v>
      </c>
      <c r="C572" s="61" t="s">
        <v>219</v>
      </c>
      <c r="D572" s="61" t="s">
        <v>63</v>
      </c>
      <c r="E572" s="61" t="s">
        <v>1232</v>
      </c>
      <c r="F572" s="61" t="s">
        <v>527</v>
      </c>
      <c r="G572" s="31"/>
      <c r="H572" s="31"/>
      <c r="I572" s="58"/>
      <c r="J572" s="31"/>
      <c r="K572" s="58"/>
      <c r="L572" s="31"/>
      <c r="M572" s="58"/>
      <c r="N572" s="31"/>
      <c r="O572" s="58"/>
      <c r="P572" s="31"/>
      <c r="Q572" s="58"/>
      <c r="R572" s="31"/>
      <c r="S572" s="58"/>
      <c r="T572" s="36">
        <f>T573</f>
        <v>54747.3</v>
      </c>
      <c r="U572" s="58">
        <f t="shared" si="148"/>
        <v>54747.3</v>
      </c>
    </row>
    <row r="573" spans="1:21" ht="16.149999999999999" customHeight="1" x14ac:dyDescent="0.3">
      <c r="A573" s="35" t="s">
        <v>55</v>
      </c>
      <c r="B573" s="60" t="s">
        <v>827</v>
      </c>
      <c r="C573" s="61" t="s">
        <v>219</v>
      </c>
      <c r="D573" s="61" t="s">
        <v>63</v>
      </c>
      <c r="E573" s="61" t="s">
        <v>1232</v>
      </c>
      <c r="F573" s="61" t="s">
        <v>563</v>
      </c>
      <c r="G573" s="31"/>
      <c r="H573" s="31"/>
      <c r="I573" s="58"/>
      <c r="J573" s="31"/>
      <c r="K573" s="58"/>
      <c r="L573" s="31"/>
      <c r="M573" s="58"/>
      <c r="N573" s="31"/>
      <c r="O573" s="58"/>
      <c r="P573" s="31"/>
      <c r="Q573" s="58"/>
      <c r="R573" s="31"/>
      <c r="S573" s="58"/>
      <c r="T573" s="36">
        <v>54747.3</v>
      </c>
      <c r="U573" s="58">
        <f t="shared" si="148"/>
        <v>54747.3</v>
      </c>
    </row>
    <row r="574" spans="1:21" ht="60" x14ac:dyDescent="0.3">
      <c r="A574" s="35" t="s">
        <v>1237</v>
      </c>
      <c r="B574" s="60" t="s">
        <v>827</v>
      </c>
      <c r="C574" s="61" t="s">
        <v>219</v>
      </c>
      <c r="D574" s="61" t="s">
        <v>63</v>
      </c>
      <c r="E574" s="61" t="s">
        <v>1236</v>
      </c>
      <c r="F574" s="61" t="s">
        <v>66</v>
      </c>
      <c r="G574" s="31"/>
      <c r="H574" s="31"/>
      <c r="I574" s="58"/>
      <c r="J574" s="31"/>
      <c r="K574" s="58"/>
      <c r="L574" s="31"/>
      <c r="M574" s="58"/>
      <c r="N574" s="31"/>
      <c r="O574" s="58"/>
      <c r="P574" s="31"/>
      <c r="Q574" s="58"/>
      <c r="R574" s="31"/>
      <c r="S574" s="58"/>
      <c r="T574" s="36">
        <f>T575</f>
        <v>0</v>
      </c>
      <c r="U574" s="58">
        <f t="shared" si="148"/>
        <v>0</v>
      </c>
    </row>
    <row r="575" spans="1:21" ht="17.25" customHeight="1" x14ac:dyDescent="0.3">
      <c r="A575" s="35" t="s">
        <v>146</v>
      </c>
      <c r="B575" s="60" t="s">
        <v>827</v>
      </c>
      <c r="C575" s="61" t="s">
        <v>219</v>
      </c>
      <c r="D575" s="61" t="s">
        <v>63</v>
      </c>
      <c r="E575" s="61" t="s">
        <v>1236</v>
      </c>
      <c r="F575" s="61" t="s">
        <v>527</v>
      </c>
      <c r="G575" s="31"/>
      <c r="H575" s="31"/>
      <c r="I575" s="58"/>
      <c r="J575" s="31"/>
      <c r="K575" s="58"/>
      <c r="L575" s="31"/>
      <c r="M575" s="58"/>
      <c r="N575" s="31"/>
      <c r="O575" s="58"/>
      <c r="P575" s="31"/>
      <c r="Q575" s="58"/>
      <c r="R575" s="31"/>
      <c r="S575" s="58"/>
      <c r="T575" s="36">
        <f>T576</f>
        <v>0</v>
      </c>
      <c r="U575" s="58">
        <f t="shared" si="148"/>
        <v>0</v>
      </c>
    </row>
    <row r="576" spans="1:21" ht="17.25" customHeight="1" x14ac:dyDescent="0.3">
      <c r="A576" s="35" t="s">
        <v>55</v>
      </c>
      <c r="B576" s="60" t="s">
        <v>827</v>
      </c>
      <c r="C576" s="61" t="s">
        <v>219</v>
      </c>
      <c r="D576" s="61" t="s">
        <v>63</v>
      </c>
      <c r="E576" s="61" t="s">
        <v>1236</v>
      </c>
      <c r="F576" s="61" t="s">
        <v>563</v>
      </c>
      <c r="G576" s="31"/>
      <c r="H576" s="31"/>
      <c r="I576" s="58"/>
      <c r="J576" s="31"/>
      <c r="K576" s="58"/>
      <c r="L576" s="31"/>
      <c r="M576" s="58"/>
      <c r="N576" s="31"/>
      <c r="O576" s="58"/>
      <c r="P576" s="31"/>
      <c r="Q576" s="58"/>
      <c r="R576" s="31"/>
      <c r="S576" s="58"/>
      <c r="T576" s="31"/>
      <c r="U576" s="58">
        <f t="shared" si="148"/>
        <v>0</v>
      </c>
    </row>
    <row r="577" spans="1:21" x14ac:dyDescent="0.3">
      <c r="A577" s="35" t="s">
        <v>443</v>
      </c>
      <c r="B577" s="60">
        <v>547</v>
      </c>
      <c r="C577" s="61" t="s">
        <v>219</v>
      </c>
      <c r="D577" s="61" t="s">
        <v>68</v>
      </c>
      <c r="E577" s="61" t="s">
        <v>65</v>
      </c>
      <c r="F577" s="61" t="s">
        <v>66</v>
      </c>
      <c r="G577" s="36">
        <f t="shared" ref="G577:T578" si="156">G578</f>
        <v>1368.5</v>
      </c>
      <c r="H577" s="36">
        <f t="shared" si="156"/>
        <v>0</v>
      </c>
      <c r="I577" s="62">
        <f t="shared" si="141"/>
        <v>1368.5</v>
      </c>
      <c r="J577" s="36">
        <f t="shared" si="156"/>
        <v>0</v>
      </c>
      <c r="K577" s="62">
        <f t="shared" si="142"/>
        <v>1368.5</v>
      </c>
      <c r="L577" s="36">
        <f t="shared" si="156"/>
        <v>0</v>
      </c>
      <c r="M577" s="62">
        <f t="shared" si="144"/>
        <v>1368.5</v>
      </c>
      <c r="N577" s="36">
        <f t="shared" si="156"/>
        <v>0</v>
      </c>
      <c r="O577" s="62">
        <f t="shared" si="145"/>
        <v>1368.5</v>
      </c>
      <c r="P577" s="36">
        <f t="shared" si="156"/>
        <v>0</v>
      </c>
      <c r="Q577" s="62">
        <f t="shared" si="146"/>
        <v>1368.5</v>
      </c>
      <c r="R577" s="36">
        <f t="shared" si="156"/>
        <v>0</v>
      </c>
      <c r="S577" s="62">
        <f t="shared" si="147"/>
        <v>1368.5</v>
      </c>
      <c r="T577" s="36">
        <f t="shared" si="156"/>
        <v>0</v>
      </c>
      <c r="U577" s="62">
        <f t="shared" si="148"/>
        <v>1368.5</v>
      </c>
    </row>
    <row r="578" spans="1:21" x14ac:dyDescent="0.3">
      <c r="A578" s="35" t="s">
        <v>394</v>
      </c>
      <c r="B578" s="60">
        <v>547</v>
      </c>
      <c r="C578" s="61" t="s">
        <v>219</v>
      </c>
      <c r="D578" s="61" t="s">
        <v>68</v>
      </c>
      <c r="E578" s="61" t="s">
        <v>112</v>
      </c>
      <c r="F578" s="61" t="s">
        <v>66</v>
      </c>
      <c r="G578" s="36">
        <f t="shared" si="156"/>
        <v>1368.5</v>
      </c>
      <c r="H578" s="36">
        <f t="shared" si="156"/>
        <v>0</v>
      </c>
      <c r="I578" s="62">
        <f t="shared" si="141"/>
        <v>1368.5</v>
      </c>
      <c r="J578" s="36">
        <f t="shared" si="156"/>
        <v>0</v>
      </c>
      <c r="K578" s="62">
        <f t="shared" si="142"/>
        <v>1368.5</v>
      </c>
      <c r="L578" s="36">
        <f t="shared" si="156"/>
        <v>0</v>
      </c>
      <c r="M578" s="62">
        <f t="shared" si="144"/>
        <v>1368.5</v>
      </c>
      <c r="N578" s="36">
        <f t="shared" si="156"/>
        <v>0</v>
      </c>
      <c r="O578" s="62">
        <f t="shared" si="145"/>
        <v>1368.5</v>
      </c>
      <c r="P578" s="36">
        <f t="shared" si="156"/>
        <v>0</v>
      </c>
      <c r="Q578" s="62">
        <f t="shared" si="146"/>
        <v>1368.5</v>
      </c>
      <c r="R578" s="36">
        <f t="shared" si="156"/>
        <v>0</v>
      </c>
      <c r="S578" s="62">
        <f t="shared" si="147"/>
        <v>1368.5</v>
      </c>
      <c r="T578" s="36">
        <f>T579</f>
        <v>0</v>
      </c>
      <c r="U578" s="62">
        <f t="shared" si="148"/>
        <v>1368.5</v>
      </c>
    </row>
    <row r="579" spans="1:21" x14ac:dyDescent="0.3">
      <c r="A579" s="35" t="s">
        <v>146</v>
      </c>
      <c r="B579" s="60">
        <v>547</v>
      </c>
      <c r="C579" s="61" t="s">
        <v>219</v>
      </c>
      <c r="D579" s="61" t="s">
        <v>68</v>
      </c>
      <c r="E579" s="61" t="s">
        <v>133</v>
      </c>
      <c r="F579" s="61" t="s">
        <v>66</v>
      </c>
      <c r="G579" s="36">
        <f>G580+G583</f>
        <v>1368.5</v>
      </c>
      <c r="H579" s="36">
        <f>H580+H583</f>
        <v>0</v>
      </c>
      <c r="I579" s="62">
        <f t="shared" si="141"/>
        <v>1368.5</v>
      </c>
      <c r="J579" s="36">
        <f>J580+J583</f>
        <v>0</v>
      </c>
      <c r="K579" s="62">
        <f t="shared" si="142"/>
        <v>1368.5</v>
      </c>
      <c r="L579" s="36">
        <f>L580+L583</f>
        <v>0</v>
      </c>
      <c r="M579" s="62">
        <f t="shared" si="144"/>
        <v>1368.5</v>
      </c>
      <c r="N579" s="36">
        <f>N580+N583</f>
        <v>0</v>
      </c>
      <c r="O579" s="62">
        <f t="shared" si="145"/>
        <v>1368.5</v>
      </c>
      <c r="P579" s="36">
        <f>P580+P583</f>
        <v>0</v>
      </c>
      <c r="Q579" s="62">
        <f t="shared" si="146"/>
        <v>1368.5</v>
      </c>
      <c r="R579" s="36">
        <f>R580+R583</f>
        <v>0</v>
      </c>
      <c r="S579" s="62">
        <f t="shared" si="147"/>
        <v>1368.5</v>
      </c>
      <c r="T579" s="36">
        <f>T580+T583</f>
        <v>0</v>
      </c>
      <c r="U579" s="62">
        <f t="shared" si="148"/>
        <v>1368.5</v>
      </c>
    </row>
    <row r="580" spans="1:21" ht="42.75" customHeight="1" x14ac:dyDescent="0.3">
      <c r="A580" s="35" t="s">
        <v>231</v>
      </c>
      <c r="B580" s="60">
        <v>547</v>
      </c>
      <c r="C580" s="61" t="s">
        <v>219</v>
      </c>
      <c r="D580" s="61" t="s">
        <v>68</v>
      </c>
      <c r="E580" s="66" t="s">
        <v>499</v>
      </c>
      <c r="F580" s="61" t="s">
        <v>66</v>
      </c>
      <c r="G580" s="62">
        <f t="shared" ref="G580:T581" si="157">G581</f>
        <v>1300</v>
      </c>
      <c r="H580" s="62">
        <f t="shared" si="157"/>
        <v>0</v>
      </c>
      <c r="I580" s="62">
        <f t="shared" si="141"/>
        <v>1300</v>
      </c>
      <c r="J580" s="62">
        <f t="shared" si="157"/>
        <v>0</v>
      </c>
      <c r="K580" s="62">
        <f t="shared" si="142"/>
        <v>1300</v>
      </c>
      <c r="L580" s="62">
        <f t="shared" si="157"/>
        <v>0</v>
      </c>
      <c r="M580" s="62">
        <f t="shared" si="144"/>
        <v>1300</v>
      </c>
      <c r="N580" s="62">
        <f t="shared" si="157"/>
        <v>0</v>
      </c>
      <c r="O580" s="62">
        <f t="shared" si="145"/>
        <v>1300</v>
      </c>
      <c r="P580" s="62">
        <f t="shared" si="157"/>
        <v>0</v>
      </c>
      <c r="Q580" s="62">
        <f t="shared" si="146"/>
        <v>1300</v>
      </c>
      <c r="R580" s="62">
        <f t="shared" si="157"/>
        <v>0</v>
      </c>
      <c r="S580" s="62">
        <f t="shared" si="147"/>
        <v>1300</v>
      </c>
      <c r="T580" s="62">
        <f t="shared" si="157"/>
        <v>0</v>
      </c>
      <c r="U580" s="62">
        <f t="shared" si="148"/>
        <v>1300</v>
      </c>
    </row>
    <row r="581" spans="1:21" x14ac:dyDescent="0.3">
      <c r="A581" s="35" t="s">
        <v>89</v>
      </c>
      <c r="B581" s="60">
        <v>547</v>
      </c>
      <c r="C581" s="61" t="s">
        <v>219</v>
      </c>
      <c r="D581" s="61" t="s">
        <v>68</v>
      </c>
      <c r="E581" s="66" t="s">
        <v>499</v>
      </c>
      <c r="F581" s="61" t="s">
        <v>495</v>
      </c>
      <c r="G581" s="62">
        <f t="shared" si="157"/>
        <v>1300</v>
      </c>
      <c r="H581" s="62">
        <f t="shared" si="157"/>
        <v>0</v>
      </c>
      <c r="I581" s="62">
        <f t="shared" si="141"/>
        <v>1300</v>
      </c>
      <c r="J581" s="62">
        <f t="shared" si="157"/>
        <v>0</v>
      </c>
      <c r="K581" s="62">
        <f t="shared" si="142"/>
        <v>1300</v>
      </c>
      <c r="L581" s="62">
        <f t="shared" si="157"/>
        <v>0</v>
      </c>
      <c r="M581" s="62">
        <f t="shared" si="144"/>
        <v>1300</v>
      </c>
      <c r="N581" s="62">
        <f t="shared" si="157"/>
        <v>0</v>
      </c>
      <c r="O581" s="62">
        <f t="shared" si="145"/>
        <v>1300</v>
      </c>
      <c r="P581" s="62">
        <f t="shared" si="157"/>
        <v>0</v>
      </c>
      <c r="Q581" s="62">
        <f t="shared" si="146"/>
        <v>1300</v>
      </c>
      <c r="R581" s="62">
        <f t="shared" si="157"/>
        <v>0</v>
      </c>
      <c r="S581" s="62">
        <f t="shared" si="147"/>
        <v>1300</v>
      </c>
      <c r="T581" s="62">
        <f>T582</f>
        <v>0</v>
      </c>
      <c r="U581" s="62">
        <f t="shared" si="148"/>
        <v>1300</v>
      </c>
    </row>
    <row r="582" spans="1:21" ht="64.5" customHeight="1" x14ac:dyDescent="0.3">
      <c r="A582" s="35" t="s">
        <v>194</v>
      </c>
      <c r="B582" s="60">
        <v>547</v>
      </c>
      <c r="C582" s="61" t="s">
        <v>219</v>
      </c>
      <c r="D582" s="61" t="s">
        <v>68</v>
      </c>
      <c r="E582" s="66" t="s">
        <v>499</v>
      </c>
      <c r="F582" s="61" t="s">
        <v>496</v>
      </c>
      <c r="G582" s="62">
        <v>1300</v>
      </c>
      <c r="H582" s="62"/>
      <c r="I582" s="62">
        <f t="shared" si="141"/>
        <v>1300</v>
      </c>
      <c r="J582" s="62"/>
      <c r="K582" s="62">
        <f t="shared" si="142"/>
        <v>1300</v>
      </c>
      <c r="L582" s="62"/>
      <c r="M582" s="62">
        <f t="shared" si="144"/>
        <v>1300</v>
      </c>
      <c r="N582" s="62"/>
      <c r="O582" s="62">
        <f t="shared" si="145"/>
        <v>1300</v>
      </c>
      <c r="P582" s="62"/>
      <c r="Q582" s="62">
        <f t="shared" si="146"/>
        <v>1300</v>
      </c>
      <c r="R582" s="62"/>
      <c r="S582" s="62">
        <f t="shared" si="147"/>
        <v>1300</v>
      </c>
      <c r="T582" s="62"/>
      <c r="U582" s="62">
        <f t="shared" si="148"/>
        <v>1300</v>
      </c>
    </row>
    <row r="583" spans="1:21" ht="60" customHeight="1" x14ac:dyDescent="0.3">
      <c r="A583" s="35" t="s">
        <v>497</v>
      </c>
      <c r="B583" s="60">
        <v>547</v>
      </c>
      <c r="C583" s="61" t="s">
        <v>219</v>
      </c>
      <c r="D583" s="61" t="s">
        <v>68</v>
      </c>
      <c r="E583" s="66" t="s">
        <v>500</v>
      </c>
      <c r="F583" s="61" t="s">
        <v>66</v>
      </c>
      <c r="G583" s="62">
        <f t="shared" ref="G583:T584" si="158">G584</f>
        <v>68.5</v>
      </c>
      <c r="H583" s="62">
        <f t="shared" si="158"/>
        <v>0</v>
      </c>
      <c r="I583" s="62">
        <f t="shared" si="141"/>
        <v>68.5</v>
      </c>
      <c r="J583" s="62">
        <f t="shared" si="158"/>
        <v>0</v>
      </c>
      <c r="K583" s="62">
        <f t="shared" si="142"/>
        <v>68.5</v>
      </c>
      <c r="L583" s="62">
        <f t="shared" si="158"/>
        <v>0</v>
      </c>
      <c r="M583" s="62">
        <f t="shared" si="144"/>
        <v>68.5</v>
      </c>
      <c r="N583" s="62">
        <f t="shared" si="158"/>
        <v>0</v>
      </c>
      <c r="O583" s="62">
        <f t="shared" si="145"/>
        <v>68.5</v>
      </c>
      <c r="P583" s="62">
        <f t="shared" si="158"/>
        <v>0</v>
      </c>
      <c r="Q583" s="62">
        <f t="shared" si="146"/>
        <v>68.5</v>
      </c>
      <c r="R583" s="62">
        <f t="shared" si="158"/>
        <v>0</v>
      </c>
      <c r="S583" s="62">
        <f t="shared" si="147"/>
        <v>68.5</v>
      </c>
      <c r="T583" s="62">
        <f t="shared" si="158"/>
        <v>0</v>
      </c>
      <c r="U583" s="62">
        <f t="shared" si="148"/>
        <v>68.5</v>
      </c>
    </row>
    <row r="584" spans="1:21" x14ac:dyDescent="0.3">
      <c r="A584" s="35" t="s">
        <v>89</v>
      </c>
      <c r="B584" s="60">
        <v>547</v>
      </c>
      <c r="C584" s="61" t="s">
        <v>219</v>
      </c>
      <c r="D584" s="61" t="s">
        <v>68</v>
      </c>
      <c r="E584" s="66" t="s">
        <v>500</v>
      </c>
      <c r="F584" s="61" t="s">
        <v>495</v>
      </c>
      <c r="G584" s="62">
        <f t="shared" si="158"/>
        <v>68.5</v>
      </c>
      <c r="H584" s="62">
        <f t="shared" si="158"/>
        <v>0</v>
      </c>
      <c r="I584" s="62">
        <f t="shared" si="141"/>
        <v>68.5</v>
      </c>
      <c r="J584" s="62">
        <f t="shared" si="158"/>
        <v>0</v>
      </c>
      <c r="K584" s="62">
        <f t="shared" si="142"/>
        <v>68.5</v>
      </c>
      <c r="L584" s="62">
        <f t="shared" si="158"/>
        <v>0</v>
      </c>
      <c r="M584" s="62">
        <f t="shared" si="144"/>
        <v>68.5</v>
      </c>
      <c r="N584" s="62">
        <f t="shared" si="158"/>
        <v>0</v>
      </c>
      <c r="O584" s="62">
        <f t="shared" si="145"/>
        <v>68.5</v>
      </c>
      <c r="P584" s="62">
        <f t="shared" si="158"/>
        <v>0</v>
      </c>
      <c r="Q584" s="62">
        <f t="shared" si="146"/>
        <v>68.5</v>
      </c>
      <c r="R584" s="62">
        <f t="shared" si="158"/>
        <v>0</v>
      </c>
      <c r="S584" s="62">
        <f t="shared" si="147"/>
        <v>68.5</v>
      </c>
      <c r="T584" s="62">
        <f t="shared" si="158"/>
        <v>0</v>
      </c>
      <c r="U584" s="62">
        <f t="shared" si="148"/>
        <v>68.5</v>
      </c>
    </row>
    <row r="585" spans="1:21" ht="61.15" customHeight="1" x14ac:dyDescent="0.3">
      <c r="A585" s="35" t="s">
        <v>194</v>
      </c>
      <c r="B585" s="60">
        <v>547</v>
      </c>
      <c r="C585" s="61" t="s">
        <v>219</v>
      </c>
      <c r="D585" s="61" t="s">
        <v>68</v>
      </c>
      <c r="E585" s="66" t="s">
        <v>500</v>
      </c>
      <c r="F585" s="61" t="s">
        <v>496</v>
      </c>
      <c r="G585" s="62">
        <v>68.5</v>
      </c>
      <c r="H585" s="62"/>
      <c r="I585" s="62">
        <f t="shared" si="141"/>
        <v>68.5</v>
      </c>
      <c r="J585" s="62"/>
      <c r="K585" s="62">
        <f t="shared" si="142"/>
        <v>68.5</v>
      </c>
      <c r="L585" s="62"/>
      <c r="M585" s="62">
        <f t="shared" si="144"/>
        <v>68.5</v>
      </c>
      <c r="N585" s="62"/>
      <c r="O585" s="62">
        <f t="shared" si="145"/>
        <v>68.5</v>
      </c>
      <c r="P585" s="62"/>
      <c r="Q585" s="62">
        <f t="shared" si="146"/>
        <v>68.5</v>
      </c>
      <c r="R585" s="62"/>
      <c r="S585" s="62">
        <f t="shared" si="147"/>
        <v>68.5</v>
      </c>
      <c r="T585" s="62"/>
      <c r="U585" s="62">
        <f t="shared" si="148"/>
        <v>68.5</v>
      </c>
    </row>
    <row r="586" spans="1:21" ht="16.149999999999999" customHeight="1" x14ac:dyDescent="0.3">
      <c r="A586" s="35" t="s">
        <v>826</v>
      </c>
      <c r="B586" s="60" t="s">
        <v>827</v>
      </c>
      <c r="C586" s="61" t="s">
        <v>219</v>
      </c>
      <c r="D586" s="61" t="s">
        <v>80</v>
      </c>
      <c r="E586" s="66" t="s">
        <v>65</v>
      </c>
      <c r="F586" s="61" t="s">
        <v>66</v>
      </c>
      <c r="G586" s="62">
        <f t="shared" ref="G586:T587" si="159">G587</f>
        <v>11499.8</v>
      </c>
      <c r="H586" s="62">
        <f t="shared" si="159"/>
        <v>1621.1999999999998</v>
      </c>
      <c r="I586" s="62">
        <f t="shared" si="141"/>
        <v>13121</v>
      </c>
      <c r="J586" s="62">
        <f t="shared" si="159"/>
        <v>86982.6</v>
      </c>
      <c r="K586" s="62">
        <f t="shared" si="142"/>
        <v>100103.6</v>
      </c>
      <c r="L586" s="62">
        <f t="shared" si="159"/>
        <v>0</v>
      </c>
      <c r="M586" s="62">
        <f t="shared" si="144"/>
        <v>100103.6</v>
      </c>
      <c r="N586" s="62">
        <f t="shared" si="159"/>
        <v>0</v>
      </c>
      <c r="O586" s="62">
        <f t="shared" si="145"/>
        <v>100103.6</v>
      </c>
      <c r="P586" s="62">
        <f t="shared" si="159"/>
        <v>0</v>
      </c>
      <c r="Q586" s="62">
        <f t="shared" si="146"/>
        <v>100103.6</v>
      </c>
      <c r="R586" s="62">
        <f t="shared" si="159"/>
        <v>0</v>
      </c>
      <c r="S586" s="62">
        <f t="shared" si="147"/>
        <v>100103.6</v>
      </c>
      <c r="T586" s="62">
        <f t="shared" si="159"/>
        <v>0</v>
      </c>
      <c r="U586" s="62">
        <f t="shared" si="148"/>
        <v>100103.6</v>
      </c>
    </row>
    <row r="587" spans="1:21" ht="46.9" customHeight="1" x14ac:dyDescent="0.3">
      <c r="A587" s="35" t="s">
        <v>828</v>
      </c>
      <c r="B587" s="60" t="s">
        <v>827</v>
      </c>
      <c r="C587" s="61" t="s">
        <v>219</v>
      </c>
      <c r="D587" s="61" t="s">
        <v>80</v>
      </c>
      <c r="E587" s="66" t="s">
        <v>829</v>
      </c>
      <c r="F587" s="61" t="s">
        <v>66</v>
      </c>
      <c r="G587" s="62">
        <f t="shared" si="159"/>
        <v>11499.8</v>
      </c>
      <c r="H587" s="62">
        <f t="shared" si="159"/>
        <v>1621.1999999999998</v>
      </c>
      <c r="I587" s="62">
        <f t="shared" si="141"/>
        <v>13121</v>
      </c>
      <c r="J587" s="62">
        <f>J588+J595</f>
        <v>86982.6</v>
      </c>
      <c r="K587" s="62">
        <f t="shared" si="142"/>
        <v>100103.6</v>
      </c>
      <c r="L587" s="62">
        <f>L588+L595</f>
        <v>0</v>
      </c>
      <c r="M587" s="62">
        <f t="shared" si="144"/>
        <v>100103.6</v>
      </c>
      <c r="N587" s="62">
        <f>N588+N595</f>
        <v>0</v>
      </c>
      <c r="O587" s="62">
        <f t="shared" si="145"/>
        <v>100103.6</v>
      </c>
      <c r="P587" s="62">
        <f>P588+P595</f>
        <v>0</v>
      </c>
      <c r="Q587" s="62">
        <f t="shared" si="146"/>
        <v>100103.6</v>
      </c>
      <c r="R587" s="62">
        <f>R588+R595</f>
        <v>0</v>
      </c>
      <c r="S587" s="62">
        <f t="shared" si="147"/>
        <v>100103.6</v>
      </c>
      <c r="T587" s="62">
        <f>T588+T595</f>
        <v>0</v>
      </c>
      <c r="U587" s="62">
        <f t="shared" si="148"/>
        <v>100103.6</v>
      </c>
    </row>
    <row r="588" spans="1:21" ht="78" customHeight="1" x14ac:dyDescent="0.3">
      <c r="A588" s="35" t="s">
        <v>830</v>
      </c>
      <c r="B588" s="60" t="s">
        <v>827</v>
      </c>
      <c r="C588" s="61" t="s">
        <v>219</v>
      </c>
      <c r="D588" s="61" t="s">
        <v>80</v>
      </c>
      <c r="E588" s="66" t="s">
        <v>831</v>
      </c>
      <c r="F588" s="61" t="s">
        <v>66</v>
      </c>
      <c r="G588" s="62">
        <f>G589+G592</f>
        <v>11499.8</v>
      </c>
      <c r="H588" s="62">
        <f>H589+H592</f>
        <v>1621.1999999999998</v>
      </c>
      <c r="I588" s="62">
        <f t="shared" si="141"/>
        <v>13121</v>
      </c>
      <c r="J588" s="62">
        <f>J589+J592</f>
        <v>0</v>
      </c>
      <c r="K588" s="62">
        <f t="shared" si="142"/>
        <v>13121</v>
      </c>
      <c r="L588" s="62">
        <f>L589+L592</f>
        <v>0</v>
      </c>
      <c r="M588" s="62">
        <f t="shared" si="144"/>
        <v>13121</v>
      </c>
      <c r="N588" s="62">
        <f>N589+N592</f>
        <v>0</v>
      </c>
      <c r="O588" s="62">
        <f t="shared" si="145"/>
        <v>13121</v>
      </c>
      <c r="P588" s="62">
        <f>P589+P592</f>
        <v>0</v>
      </c>
      <c r="Q588" s="62">
        <f t="shared" si="146"/>
        <v>13121</v>
      </c>
      <c r="R588" s="62">
        <f>R589+R592</f>
        <v>0</v>
      </c>
      <c r="S588" s="62">
        <f t="shared" si="147"/>
        <v>13121</v>
      </c>
      <c r="T588" s="62">
        <f>T589+T592</f>
        <v>0</v>
      </c>
      <c r="U588" s="62">
        <f t="shared" si="148"/>
        <v>13121</v>
      </c>
    </row>
    <row r="589" spans="1:21" ht="58.9" customHeight="1" x14ac:dyDescent="0.3">
      <c r="A589" s="35" t="s">
        <v>832</v>
      </c>
      <c r="B589" s="60">
        <v>547</v>
      </c>
      <c r="C589" s="61" t="s">
        <v>219</v>
      </c>
      <c r="D589" s="61" t="s">
        <v>80</v>
      </c>
      <c r="E589" s="66" t="s">
        <v>833</v>
      </c>
      <c r="F589" s="61" t="s">
        <v>66</v>
      </c>
      <c r="G589" s="62">
        <f t="shared" ref="G589:T590" si="160">G590</f>
        <v>10747.5</v>
      </c>
      <c r="H589" s="62">
        <f t="shared" si="160"/>
        <v>1515.1</v>
      </c>
      <c r="I589" s="62">
        <f t="shared" si="141"/>
        <v>12262.6</v>
      </c>
      <c r="J589" s="62">
        <f t="shared" si="160"/>
        <v>0</v>
      </c>
      <c r="K589" s="62">
        <f t="shared" si="142"/>
        <v>12262.6</v>
      </c>
      <c r="L589" s="62">
        <f t="shared" si="160"/>
        <v>0</v>
      </c>
      <c r="M589" s="62">
        <f t="shared" si="144"/>
        <v>12262.6</v>
      </c>
      <c r="N589" s="62">
        <f t="shared" si="160"/>
        <v>0</v>
      </c>
      <c r="O589" s="62">
        <f t="shared" si="145"/>
        <v>12262.6</v>
      </c>
      <c r="P589" s="62">
        <f t="shared" si="160"/>
        <v>0</v>
      </c>
      <c r="Q589" s="62">
        <f t="shared" si="146"/>
        <v>12262.6</v>
      </c>
      <c r="R589" s="62">
        <f t="shared" si="160"/>
        <v>0</v>
      </c>
      <c r="S589" s="62">
        <f t="shared" si="147"/>
        <v>12262.6</v>
      </c>
      <c r="T589" s="62">
        <f t="shared" si="160"/>
        <v>0</v>
      </c>
      <c r="U589" s="62">
        <f t="shared" si="148"/>
        <v>12262.6</v>
      </c>
    </row>
    <row r="590" spans="1:21" ht="16.149999999999999" customHeight="1" x14ac:dyDescent="0.3">
      <c r="A590" s="35" t="s">
        <v>146</v>
      </c>
      <c r="B590" s="60">
        <v>547</v>
      </c>
      <c r="C590" s="61" t="s">
        <v>219</v>
      </c>
      <c r="D590" s="61" t="s">
        <v>80</v>
      </c>
      <c r="E590" s="66" t="s">
        <v>833</v>
      </c>
      <c r="F590" s="61">
        <v>500</v>
      </c>
      <c r="G590" s="62">
        <f t="shared" si="160"/>
        <v>10747.5</v>
      </c>
      <c r="H590" s="62">
        <f t="shared" si="160"/>
        <v>1515.1</v>
      </c>
      <c r="I590" s="62">
        <f t="shared" si="141"/>
        <v>12262.6</v>
      </c>
      <c r="J590" s="62">
        <f t="shared" si="160"/>
        <v>0</v>
      </c>
      <c r="K590" s="62">
        <f t="shared" si="142"/>
        <v>12262.6</v>
      </c>
      <c r="L590" s="62">
        <f t="shared" si="160"/>
        <v>0</v>
      </c>
      <c r="M590" s="62">
        <f t="shared" si="144"/>
        <v>12262.6</v>
      </c>
      <c r="N590" s="62">
        <f t="shared" si="160"/>
        <v>0</v>
      </c>
      <c r="O590" s="62">
        <f t="shared" si="145"/>
        <v>12262.6</v>
      </c>
      <c r="P590" s="62">
        <f t="shared" si="160"/>
        <v>0</v>
      </c>
      <c r="Q590" s="62">
        <f t="shared" si="146"/>
        <v>12262.6</v>
      </c>
      <c r="R590" s="62">
        <f t="shared" si="160"/>
        <v>0</v>
      </c>
      <c r="S590" s="62">
        <f t="shared" si="147"/>
        <v>12262.6</v>
      </c>
      <c r="T590" s="62">
        <f t="shared" si="160"/>
        <v>0</v>
      </c>
      <c r="U590" s="62">
        <f t="shared" si="148"/>
        <v>12262.6</v>
      </c>
    </row>
    <row r="591" spans="1:21" ht="16.149999999999999" customHeight="1" x14ac:dyDescent="0.3">
      <c r="A591" s="35" t="s">
        <v>55</v>
      </c>
      <c r="B591" s="60">
        <v>547</v>
      </c>
      <c r="C591" s="61" t="s">
        <v>219</v>
      </c>
      <c r="D591" s="61" t="s">
        <v>80</v>
      </c>
      <c r="E591" s="66" t="s">
        <v>833</v>
      </c>
      <c r="F591" s="61">
        <v>540</v>
      </c>
      <c r="G591" s="62">
        <f>10747.5</f>
        <v>10747.5</v>
      </c>
      <c r="H591" s="62">
        <v>1515.1</v>
      </c>
      <c r="I591" s="62">
        <f t="shared" ref="I591:I672" si="161">G591+H591</f>
        <v>12262.6</v>
      </c>
      <c r="J591" s="62"/>
      <c r="K591" s="62">
        <f t="shared" ref="K591:K672" si="162">I591+J591</f>
        <v>12262.6</v>
      </c>
      <c r="L591" s="62"/>
      <c r="M591" s="62">
        <f t="shared" si="144"/>
        <v>12262.6</v>
      </c>
      <c r="N591" s="62"/>
      <c r="O591" s="62">
        <f t="shared" si="145"/>
        <v>12262.6</v>
      </c>
      <c r="P591" s="62"/>
      <c r="Q591" s="62">
        <f t="shared" si="146"/>
        <v>12262.6</v>
      </c>
      <c r="R591" s="62"/>
      <c r="S591" s="62">
        <f t="shared" si="147"/>
        <v>12262.6</v>
      </c>
      <c r="T591" s="62"/>
      <c r="U591" s="62">
        <f t="shared" si="148"/>
        <v>12262.6</v>
      </c>
    </row>
    <row r="592" spans="1:21" ht="43.9" customHeight="1" x14ac:dyDescent="0.3">
      <c r="A592" s="74" t="s">
        <v>834</v>
      </c>
      <c r="B592" s="60">
        <v>547</v>
      </c>
      <c r="C592" s="61" t="s">
        <v>219</v>
      </c>
      <c r="D592" s="61" t="s">
        <v>80</v>
      </c>
      <c r="E592" s="66" t="s">
        <v>835</v>
      </c>
      <c r="F592" s="61" t="s">
        <v>66</v>
      </c>
      <c r="G592" s="62">
        <f t="shared" ref="G592:T593" si="163">G593</f>
        <v>752.3</v>
      </c>
      <c r="H592" s="62">
        <f t="shared" si="163"/>
        <v>106.1</v>
      </c>
      <c r="I592" s="62">
        <f t="shared" si="161"/>
        <v>858.4</v>
      </c>
      <c r="J592" s="62">
        <f t="shared" si="163"/>
        <v>0</v>
      </c>
      <c r="K592" s="62">
        <f t="shared" si="162"/>
        <v>858.4</v>
      </c>
      <c r="L592" s="62">
        <f t="shared" si="163"/>
        <v>0</v>
      </c>
      <c r="M592" s="62">
        <f t="shared" si="144"/>
        <v>858.4</v>
      </c>
      <c r="N592" s="62">
        <f t="shared" si="163"/>
        <v>0</v>
      </c>
      <c r="O592" s="62">
        <f t="shared" si="145"/>
        <v>858.4</v>
      </c>
      <c r="P592" s="62">
        <f t="shared" si="163"/>
        <v>0</v>
      </c>
      <c r="Q592" s="62">
        <f t="shared" si="146"/>
        <v>858.4</v>
      </c>
      <c r="R592" s="62">
        <f t="shared" si="163"/>
        <v>0</v>
      </c>
      <c r="S592" s="62">
        <f t="shared" si="147"/>
        <v>858.4</v>
      </c>
      <c r="T592" s="62">
        <f t="shared" si="163"/>
        <v>0</v>
      </c>
      <c r="U592" s="62">
        <f t="shared" si="148"/>
        <v>858.4</v>
      </c>
    </row>
    <row r="593" spans="1:21" ht="16.149999999999999" customHeight="1" x14ac:dyDescent="0.3">
      <c r="A593" s="40" t="s">
        <v>146</v>
      </c>
      <c r="B593" s="60">
        <v>547</v>
      </c>
      <c r="C593" s="61" t="s">
        <v>219</v>
      </c>
      <c r="D593" s="61" t="s">
        <v>80</v>
      </c>
      <c r="E593" s="66" t="s">
        <v>835</v>
      </c>
      <c r="F593" s="61">
        <v>500</v>
      </c>
      <c r="G593" s="62">
        <f t="shared" si="163"/>
        <v>752.3</v>
      </c>
      <c r="H593" s="62">
        <f t="shared" si="163"/>
        <v>106.1</v>
      </c>
      <c r="I593" s="62">
        <f t="shared" si="161"/>
        <v>858.4</v>
      </c>
      <c r="J593" s="62">
        <f t="shared" si="163"/>
        <v>0</v>
      </c>
      <c r="K593" s="62">
        <f t="shared" si="162"/>
        <v>858.4</v>
      </c>
      <c r="L593" s="62">
        <f t="shared" si="163"/>
        <v>0</v>
      </c>
      <c r="M593" s="62">
        <f t="shared" si="144"/>
        <v>858.4</v>
      </c>
      <c r="N593" s="62">
        <f t="shared" si="163"/>
        <v>0</v>
      </c>
      <c r="O593" s="62">
        <f t="shared" si="145"/>
        <v>858.4</v>
      </c>
      <c r="P593" s="62">
        <f t="shared" si="163"/>
        <v>0</v>
      </c>
      <c r="Q593" s="62">
        <f t="shared" si="146"/>
        <v>858.4</v>
      </c>
      <c r="R593" s="62">
        <f t="shared" si="163"/>
        <v>0</v>
      </c>
      <c r="S593" s="62">
        <f t="shared" si="147"/>
        <v>858.4</v>
      </c>
      <c r="T593" s="62">
        <f t="shared" si="163"/>
        <v>0</v>
      </c>
      <c r="U593" s="62">
        <f t="shared" si="148"/>
        <v>858.4</v>
      </c>
    </row>
    <row r="594" spans="1:21" ht="16.149999999999999" customHeight="1" x14ac:dyDescent="0.3">
      <c r="A594" s="35" t="s">
        <v>55</v>
      </c>
      <c r="B594" s="60">
        <v>547</v>
      </c>
      <c r="C594" s="61" t="s">
        <v>219</v>
      </c>
      <c r="D594" s="61" t="s">
        <v>80</v>
      </c>
      <c r="E594" s="66" t="s">
        <v>835</v>
      </c>
      <c r="F594" s="61">
        <v>540</v>
      </c>
      <c r="G594" s="62">
        <v>752.3</v>
      </c>
      <c r="H594" s="62">
        <v>106.1</v>
      </c>
      <c r="I594" s="62">
        <f t="shared" si="161"/>
        <v>858.4</v>
      </c>
      <c r="J594" s="62"/>
      <c r="K594" s="62">
        <f t="shared" si="162"/>
        <v>858.4</v>
      </c>
      <c r="L594" s="62"/>
      <c r="M594" s="62">
        <f t="shared" si="144"/>
        <v>858.4</v>
      </c>
      <c r="N594" s="62"/>
      <c r="O594" s="62">
        <f t="shared" si="145"/>
        <v>858.4</v>
      </c>
      <c r="P594" s="62"/>
      <c r="Q594" s="62">
        <f t="shared" si="146"/>
        <v>858.4</v>
      </c>
      <c r="R594" s="62"/>
      <c r="S594" s="62">
        <f t="shared" si="147"/>
        <v>858.4</v>
      </c>
      <c r="T594" s="62"/>
      <c r="U594" s="62">
        <f t="shared" si="148"/>
        <v>858.4</v>
      </c>
    </row>
    <row r="595" spans="1:21" ht="29.45" customHeight="1" x14ac:dyDescent="0.3">
      <c r="A595" s="35" t="s">
        <v>914</v>
      </c>
      <c r="B595" s="60" t="s">
        <v>827</v>
      </c>
      <c r="C595" s="61" t="s">
        <v>219</v>
      </c>
      <c r="D595" s="61" t="s">
        <v>219</v>
      </c>
      <c r="E595" s="66" t="s">
        <v>65</v>
      </c>
      <c r="F595" s="61" t="s">
        <v>66</v>
      </c>
      <c r="G595" s="62"/>
      <c r="H595" s="62"/>
      <c r="I595" s="62"/>
      <c r="J595" s="62">
        <f>J596</f>
        <v>86982.6</v>
      </c>
      <c r="K595" s="62">
        <f t="shared" si="162"/>
        <v>86982.6</v>
      </c>
      <c r="L595" s="62">
        <f>L596</f>
        <v>0</v>
      </c>
      <c r="M595" s="62">
        <f t="shared" si="144"/>
        <v>86982.6</v>
      </c>
      <c r="N595" s="62">
        <f>N596</f>
        <v>0</v>
      </c>
      <c r="O595" s="62">
        <f t="shared" si="145"/>
        <v>86982.6</v>
      </c>
      <c r="P595" s="62">
        <f>P596</f>
        <v>0</v>
      </c>
      <c r="Q595" s="62">
        <f t="shared" si="146"/>
        <v>86982.6</v>
      </c>
      <c r="R595" s="62">
        <f>R596</f>
        <v>0</v>
      </c>
      <c r="S595" s="62">
        <f t="shared" si="147"/>
        <v>86982.6</v>
      </c>
      <c r="T595" s="62">
        <f>T596</f>
        <v>0</v>
      </c>
      <c r="U595" s="62">
        <f t="shared" si="148"/>
        <v>86982.6</v>
      </c>
    </row>
    <row r="596" spans="1:21" ht="43.9" customHeight="1" x14ac:dyDescent="0.3">
      <c r="A596" s="35" t="s">
        <v>828</v>
      </c>
      <c r="B596" s="60" t="s">
        <v>827</v>
      </c>
      <c r="C596" s="61" t="s">
        <v>219</v>
      </c>
      <c r="D596" s="61" t="s">
        <v>219</v>
      </c>
      <c r="E596" s="66" t="s">
        <v>829</v>
      </c>
      <c r="F596" s="61" t="s">
        <v>66</v>
      </c>
      <c r="G596" s="62"/>
      <c r="H596" s="62"/>
      <c r="I596" s="62"/>
      <c r="J596" s="62">
        <f>J597</f>
        <v>86982.6</v>
      </c>
      <c r="K596" s="62">
        <f t="shared" si="162"/>
        <v>86982.6</v>
      </c>
      <c r="L596" s="62">
        <f>L597</f>
        <v>0</v>
      </c>
      <c r="M596" s="62">
        <f t="shared" si="144"/>
        <v>86982.6</v>
      </c>
      <c r="N596" s="62">
        <f>N597</f>
        <v>0</v>
      </c>
      <c r="O596" s="62">
        <f t="shared" si="145"/>
        <v>86982.6</v>
      </c>
      <c r="P596" s="62">
        <f>P597</f>
        <v>0</v>
      </c>
      <c r="Q596" s="62">
        <f t="shared" si="146"/>
        <v>86982.6</v>
      </c>
      <c r="R596" s="62">
        <f>R597</f>
        <v>0</v>
      </c>
      <c r="S596" s="62">
        <f t="shared" si="147"/>
        <v>86982.6</v>
      </c>
      <c r="T596" s="62">
        <f>T597</f>
        <v>0</v>
      </c>
      <c r="U596" s="62">
        <f t="shared" si="148"/>
        <v>86982.6</v>
      </c>
    </row>
    <row r="597" spans="1:21" ht="105" customHeight="1" x14ac:dyDescent="0.3">
      <c r="A597" s="35" t="s">
        <v>915</v>
      </c>
      <c r="B597" s="60" t="s">
        <v>827</v>
      </c>
      <c r="C597" s="61" t="s">
        <v>219</v>
      </c>
      <c r="D597" s="61" t="s">
        <v>219</v>
      </c>
      <c r="E597" s="66" t="s">
        <v>916</v>
      </c>
      <c r="F597" s="61" t="s">
        <v>66</v>
      </c>
      <c r="G597" s="62"/>
      <c r="H597" s="62"/>
      <c r="I597" s="62"/>
      <c r="J597" s="62">
        <f>J598+J601</f>
        <v>86982.6</v>
      </c>
      <c r="K597" s="62">
        <f t="shared" si="162"/>
        <v>86982.6</v>
      </c>
      <c r="L597" s="62">
        <f>L598+L601</f>
        <v>0</v>
      </c>
      <c r="M597" s="62">
        <f t="shared" ref="M597:M678" si="164">K597+L597</f>
        <v>86982.6</v>
      </c>
      <c r="N597" s="62">
        <f>N598+N601</f>
        <v>0</v>
      </c>
      <c r="O597" s="62">
        <f t="shared" ref="O597:O678" si="165">M597+N597</f>
        <v>86982.6</v>
      </c>
      <c r="P597" s="62">
        <f>P598+P601</f>
        <v>0</v>
      </c>
      <c r="Q597" s="62">
        <f t="shared" ref="Q597:Q678" si="166">O597+P597</f>
        <v>86982.6</v>
      </c>
      <c r="R597" s="62">
        <f>R598+R601</f>
        <v>0</v>
      </c>
      <c r="S597" s="62">
        <f t="shared" ref="S597:S678" si="167">Q597+R597</f>
        <v>86982.6</v>
      </c>
      <c r="T597" s="62">
        <f>T598+T601</f>
        <v>0</v>
      </c>
      <c r="U597" s="62">
        <f t="shared" ref="U597:U678" si="168">S597+T597</f>
        <v>86982.6</v>
      </c>
    </row>
    <row r="598" spans="1:21" ht="70.150000000000006" customHeight="1" x14ac:dyDescent="0.3">
      <c r="A598" s="355" t="s">
        <v>917</v>
      </c>
      <c r="B598" s="60">
        <v>547</v>
      </c>
      <c r="C598" s="61" t="s">
        <v>219</v>
      </c>
      <c r="D598" s="61" t="s">
        <v>219</v>
      </c>
      <c r="E598" s="66" t="s">
        <v>918</v>
      </c>
      <c r="F598" s="61" t="s">
        <v>66</v>
      </c>
      <c r="G598" s="62"/>
      <c r="H598" s="62"/>
      <c r="I598" s="62"/>
      <c r="J598" s="62">
        <f>J599</f>
        <v>70000</v>
      </c>
      <c r="K598" s="62">
        <f t="shared" si="162"/>
        <v>70000</v>
      </c>
      <c r="L598" s="62">
        <f>L599</f>
        <v>0</v>
      </c>
      <c r="M598" s="62">
        <f t="shared" si="164"/>
        <v>70000</v>
      </c>
      <c r="N598" s="62">
        <f>N599</f>
        <v>0</v>
      </c>
      <c r="O598" s="62">
        <f t="shared" si="165"/>
        <v>70000</v>
      </c>
      <c r="P598" s="62">
        <f>P599</f>
        <v>0</v>
      </c>
      <c r="Q598" s="62">
        <f t="shared" si="166"/>
        <v>70000</v>
      </c>
      <c r="R598" s="62">
        <f>R599</f>
        <v>0</v>
      </c>
      <c r="S598" s="62">
        <f t="shared" si="167"/>
        <v>70000</v>
      </c>
      <c r="T598" s="62">
        <f>T599</f>
        <v>0</v>
      </c>
      <c r="U598" s="62">
        <f t="shared" si="168"/>
        <v>70000</v>
      </c>
    </row>
    <row r="599" spans="1:21" ht="16.899999999999999" customHeight="1" x14ac:dyDescent="0.3">
      <c r="A599" s="35" t="s">
        <v>146</v>
      </c>
      <c r="B599" s="60">
        <v>547</v>
      </c>
      <c r="C599" s="61" t="s">
        <v>219</v>
      </c>
      <c r="D599" s="61" t="s">
        <v>219</v>
      </c>
      <c r="E599" s="66" t="s">
        <v>918</v>
      </c>
      <c r="F599" s="61">
        <v>500</v>
      </c>
      <c r="G599" s="62"/>
      <c r="H599" s="62"/>
      <c r="I599" s="62"/>
      <c r="J599" s="62">
        <f>J600</f>
        <v>70000</v>
      </c>
      <c r="K599" s="62">
        <f t="shared" si="162"/>
        <v>70000</v>
      </c>
      <c r="L599" s="62">
        <f>L600</f>
        <v>0</v>
      </c>
      <c r="M599" s="62">
        <f t="shared" si="164"/>
        <v>70000</v>
      </c>
      <c r="N599" s="62">
        <f>N600</f>
        <v>0</v>
      </c>
      <c r="O599" s="62">
        <f t="shared" si="165"/>
        <v>70000</v>
      </c>
      <c r="P599" s="62">
        <f>P600</f>
        <v>0</v>
      </c>
      <c r="Q599" s="62">
        <f t="shared" si="166"/>
        <v>70000</v>
      </c>
      <c r="R599" s="62">
        <f>R600</f>
        <v>0</v>
      </c>
      <c r="S599" s="62">
        <f t="shared" si="167"/>
        <v>70000</v>
      </c>
      <c r="T599" s="62">
        <f>T600</f>
        <v>0</v>
      </c>
      <c r="U599" s="62">
        <f t="shared" si="168"/>
        <v>70000</v>
      </c>
    </row>
    <row r="600" spans="1:21" ht="18" customHeight="1" x14ac:dyDescent="0.3">
      <c r="A600" s="35" t="s">
        <v>55</v>
      </c>
      <c r="B600" s="60">
        <v>547</v>
      </c>
      <c r="C600" s="61" t="s">
        <v>219</v>
      </c>
      <c r="D600" s="61" t="s">
        <v>219</v>
      </c>
      <c r="E600" s="66" t="s">
        <v>918</v>
      </c>
      <c r="F600" s="61">
        <v>540</v>
      </c>
      <c r="G600" s="62"/>
      <c r="H600" s="62"/>
      <c r="I600" s="62"/>
      <c r="J600" s="62">
        <v>70000</v>
      </c>
      <c r="K600" s="62">
        <f t="shared" si="162"/>
        <v>70000</v>
      </c>
      <c r="L600" s="62">
        <v>0</v>
      </c>
      <c r="M600" s="62">
        <f t="shared" si="164"/>
        <v>70000</v>
      </c>
      <c r="N600" s="62">
        <v>0</v>
      </c>
      <c r="O600" s="62">
        <f t="shared" si="165"/>
        <v>70000</v>
      </c>
      <c r="P600" s="62">
        <v>0</v>
      </c>
      <c r="Q600" s="62">
        <f t="shared" si="166"/>
        <v>70000</v>
      </c>
      <c r="R600" s="62"/>
      <c r="S600" s="62">
        <f t="shared" si="167"/>
        <v>70000</v>
      </c>
      <c r="T600" s="62"/>
      <c r="U600" s="62">
        <f t="shared" si="168"/>
        <v>70000</v>
      </c>
    </row>
    <row r="601" spans="1:21" ht="68.25" customHeight="1" x14ac:dyDescent="0.3">
      <c r="A601" s="355" t="s">
        <v>920</v>
      </c>
      <c r="B601" s="60">
        <v>547</v>
      </c>
      <c r="C601" s="61" t="s">
        <v>219</v>
      </c>
      <c r="D601" s="61" t="s">
        <v>219</v>
      </c>
      <c r="E601" s="66" t="s">
        <v>919</v>
      </c>
      <c r="F601" s="61" t="s">
        <v>66</v>
      </c>
      <c r="G601" s="62"/>
      <c r="H601" s="62"/>
      <c r="I601" s="62"/>
      <c r="J601" s="62">
        <f>J602</f>
        <v>16982.599999999999</v>
      </c>
      <c r="K601" s="62">
        <f t="shared" si="162"/>
        <v>16982.599999999999</v>
      </c>
      <c r="L601" s="62">
        <f>L602</f>
        <v>0</v>
      </c>
      <c r="M601" s="62">
        <f t="shared" si="164"/>
        <v>16982.599999999999</v>
      </c>
      <c r="N601" s="62">
        <f>N602</f>
        <v>0</v>
      </c>
      <c r="O601" s="62">
        <f t="shared" si="165"/>
        <v>16982.599999999999</v>
      </c>
      <c r="P601" s="62">
        <f>P602</f>
        <v>0</v>
      </c>
      <c r="Q601" s="62">
        <f t="shared" si="166"/>
        <v>16982.599999999999</v>
      </c>
      <c r="R601" s="62">
        <f>R602</f>
        <v>0</v>
      </c>
      <c r="S601" s="62">
        <f t="shared" si="167"/>
        <v>16982.599999999999</v>
      </c>
      <c r="T601" s="62">
        <f>T602</f>
        <v>0</v>
      </c>
      <c r="U601" s="62">
        <f t="shared" si="168"/>
        <v>16982.599999999999</v>
      </c>
    </row>
    <row r="602" spans="1:21" ht="21.6" customHeight="1" x14ac:dyDescent="0.3">
      <c r="A602" s="35" t="s">
        <v>146</v>
      </c>
      <c r="B602" s="60">
        <v>547</v>
      </c>
      <c r="C602" s="61" t="s">
        <v>219</v>
      </c>
      <c r="D602" s="61" t="s">
        <v>219</v>
      </c>
      <c r="E602" s="66" t="s">
        <v>919</v>
      </c>
      <c r="F602" s="61">
        <v>500</v>
      </c>
      <c r="G602" s="62"/>
      <c r="H602" s="62"/>
      <c r="I602" s="62"/>
      <c r="J602" s="62">
        <f>J603</f>
        <v>16982.599999999999</v>
      </c>
      <c r="K602" s="62">
        <f t="shared" si="162"/>
        <v>16982.599999999999</v>
      </c>
      <c r="L602" s="62">
        <f>L603</f>
        <v>0</v>
      </c>
      <c r="M602" s="62">
        <f t="shared" si="164"/>
        <v>16982.599999999999</v>
      </c>
      <c r="N602" s="62">
        <f>N603</f>
        <v>0</v>
      </c>
      <c r="O602" s="62">
        <f t="shared" si="165"/>
        <v>16982.599999999999</v>
      </c>
      <c r="P602" s="62">
        <f>P603</f>
        <v>0</v>
      </c>
      <c r="Q602" s="62">
        <f t="shared" si="166"/>
        <v>16982.599999999999</v>
      </c>
      <c r="R602" s="62">
        <f>R603</f>
        <v>0</v>
      </c>
      <c r="S602" s="62">
        <f t="shared" si="167"/>
        <v>16982.599999999999</v>
      </c>
      <c r="T602" s="62">
        <f>T603</f>
        <v>0</v>
      </c>
      <c r="U602" s="62">
        <f t="shared" si="168"/>
        <v>16982.599999999999</v>
      </c>
    </row>
    <row r="603" spans="1:21" ht="21.6" customHeight="1" x14ac:dyDescent="0.3">
      <c r="A603" s="35" t="s">
        <v>55</v>
      </c>
      <c r="B603" s="60">
        <v>547</v>
      </c>
      <c r="C603" s="61" t="s">
        <v>219</v>
      </c>
      <c r="D603" s="61" t="s">
        <v>219</v>
      </c>
      <c r="E603" s="66" t="s">
        <v>919</v>
      </c>
      <c r="F603" s="61">
        <v>540</v>
      </c>
      <c r="G603" s="62"/>
      <c r="H603" s="62"/>
      <c r="I603" s="62"/>
      <c r="J603" s="62">
        <v>16982.599999999999</v>
      </c>
      <c r="K603" s="62">
        <f t="shared" si="162"/>
        <v>16982.599999999999</v>
      </c>
      <c r="L603" s="62">
        <v>0</v>
      </c>
      <c r="M603" s="62">
        <f t="shared" si="164"/>
        <v>16982.599999999999</v>
      </c>
      <c r="N603" s="62">
        <v>0</v>
      </c>
      <c r="O603" s="62">
        <f t="shared" si="165"/>
        <v>16982.599999999999</v>
      </c>
      <c r="P603" s="62">
        <v>0</v>
      </c>
      <c r="Q603" s="62">
        <f t="shared" si="166"/>
        <v>16982.599999999999</v>
      </c>
      <c r="R603" s="62"/>
      <c r="S603" s="62">
        <f t="shared" si="167"/>
        <v>16982.599999999999</v>
      </c>
      <c r="T603" s="62"/>
      <c r="U603" s="62">
        <f t="shared" si="168"/>
        <v>16982.599999999999</v>
      </c>
    </row>
    <row r="604" spans="1:21" ht="16.5" customHeight="1" x14ac:dyDescent="0.3">
      <c r="A604" s="33" t="s">
        <v>288</v>
      </c>
      <c r="B604" s="57">
        <v>547</v>
      </c>
      <c r="C604" s="59" t="s">
        <v>193</v>
      </c>
      <c r="D604" s="59" t="s">
        <v>64</v>
      </c>
      <c r="E604" s="59" t="s">
        <v>65</v>
      </c>
      <c r="F604" s="59" t="s">
        <v>66</v>
      </c>
      <c r="G604" s="31">
        <f>G605+G623</f>
        <v>12401.9</v>
      </c>
      <c r="H604" s="31">
        <f>H605+H623</f>
        <v>860.2</v>
      </c>
      <c r="I604" s="58">
        <f t="shared" si="161"/>
        <v>13262.1</v>
      </c>
      <c r="J604" s="31">
        <f>J605+J623</f>
        <v>556.6</v>
      </c>
      <c r="K604" s="58">
        <f t="shared" si="162"/>
        <v>13818.7</v>
      </c>
      <c r="L604" s="31">
        <f>L605+L623</f>
        <v>54.8</v>
      </c>
      <c r="M604" s="58">
        <f t="shared" si="164"/>
        <v>13873.5</v>
      </c>
      <c r="N604" s="31">
        <f>N605+N623</f>
        <v>0</v>
      </c>
      <c r="O604" s="58">
        <f t="shared" si="165"/>
        <v>13873.5</v>
      </c>
      <c r="P604" s="31">
        <f>P605+P623</f>
        <v>0</v>
      </c>
      <c r="Q604" s="58">
        <f t="shared" si="166"/>
        <v>13873.5</v>
      </c>
      <c r="R604" s="31">
        <f>R605+R623</f>
        <v>176.2</v>
      </c>
      <c r="S604" s="58">
        <f t="shared" si="167"/>
        <v>14049.7</v>
      </c>
      <c r="T604" s="31">
        <f>T605+T623</f>
        <v>0</v>
      </c>
      <c r="U604" s="58">
        <f t="shared" si="168"/>
        <v>14049.7</v>
      </c>
    </row>
    <row r="605" spans="1:21" x14ac:dyDescent="0.3">
      <c r="A605" s="35" t="s">
        <v>289</v>
      </c>
      <c r="B605" s="60">
        <v>547</v>
      </c>
      <c r="C605" s="61" t="s">
        <v>193</v>
      </c>
      <c r="D605" s="61" t="s">
        <v>63</v>
      </c>
      <c r="E605" s="61" t="s">
        <v>65</v>
      </c>
      <c r="F605" s="61" t="s">
        <v>66</v>
      </c>
      <c r="G605" s="36">
        <f t="shared" ref="G605:T609" si="169">G606</f>
        <v>12401.4</v>
      </c>
      <c r="H605" s="36">
        <f t="shared" si="169"/>
        <v>0</v>
      </c>
      <c r="I605" s="62">
        <f t="shared" si="161"/>
        <v>12401.4</v>
      </c>
      <c r="J605" s="36">
        <f t="shared" si="169"/>
        <v>556.6</v>
      </c>
      <c r="K605" s="62">
        <f t="shared" si="162"/>
        <v>12958</v>
      </c>
      <c r="L605" s="36">
        <f t="shared" si="169"/>
        <v>54.8</v>
      </c>
      <c r="M605" s="62">
        <f t="shared" si="164"/>
        <v>13012.8</v>
      </c>
      <c r="N605" s="36">
        <f t="shared" si="169"/>
        <v>0</v>
      </c>
      <c r="O605" s="62">
        <f t="shared" si="165"/>
        <v>13012.8</v>
      </c>
      <c r="P605" s="36">
        <f t="shared" si="169"/>
        <v>0</v>
      </c>
      <c r="Q605" s="62">
        <f t="shared" si="166"/>
        <v>13012.8</v>
      </c>
      <c r="R605" s="36">
        <f t="shared" si="169"/>
        <v>176.2</v>
      </c>
      <c r="S605" s="62">
        <f t="shared" si="167"/>
        <v>13189</v>
      </c>
      <c r="T605" s="36">
        <f t="shared" si="169"/>
        <v>0</v>
      </c>
      <c r="U605" s="62">
        <f t="shared" si="168"/>
        <v>13189</v>
      </c>
    </row>
    <row r="606" spans="1:21" ht="30" x14ac:dyDescent="0.3">
      <c r="A606" s="35" t="s">
        <v>111</v>
      </c>
      <c r="B606" s="60">
        <v>547</v>
      </c>
      <c r="C606" s="61" t="s">
        <v>193</v>
      </c>
      <c r="D606" s="61" t="s">
        <v>63</v>
      </c>
      <c r="E606" s="61" t="s">
        <v>112</v>
      </c>
      <c r="F606" s="61" t="s">
        <v>66</v>
      </c>
      <c r="G606" s="36">
        <f t="shared" si="169"/>
        <v>12401.4</v>
      </c>
      <c r="H606" s="36">
        <f t="shared" si="169"/>
        <v>0</v>
      </c>
      <c r="I606" s="62">
        <f t="shared" si="161"/>
        <v>12401.4</v>
      </c>
      <c r="J606" s="36">
        <f t="shared" si="169"/>
        <v>556.6</v>
      </c>
      <c r="K606" s="62">
        <f t="shared" si="162"/>
        <v>12958</v>
      </c>
      <c r="L606" s="36">
        <f t="shared" si="169"/>
        <v>54.8</v>
      </c>
      <c r="M606" s="62">
        <f t="shared" si="164"/>
        <v>13012.8</v>
      </c>
      <c r="N606" s="36">
        <f t="shared" si="169"/>
        <v>0</v>
      </c>
      <c r="O606" s="62">
        <f t="shared" si="165"/>
        <v>13012.8</v>
      </c>
      <c r="P606" s="36">
        <f t="shared" si="169"/>
        <v>0</v>
      </c>
      <c r="Q606" s="62">
        <f t="shared" si="166"/>
        <v>13012.8</v>
      </c>
      <c r="R606" s="36">
        <f t="shared" si="169"/>
        <v>176.2</v>
      </c>
      <c r="S606" s="62">
        <f t="shared" si="167"/>
        <v>13189</v>
      </c>
      <c r="T606" s="36">
        <f t="shared" si="169"/>
        <v>0</v>
      </c>
      <c r="U606" s="62">
        <f t="shared" si="168"/>
        <v>13189</v>
      </c>
    </row>
    <row r="607" spans="1:21" ht="29.25" customHeight="1" x14ac:dyDescent="0.3">
      <c r="A607" s="35" t="s">
        <v>132</v>
      </c>
      <c r="B607" s="60">
        <v>547</v>
      </c>
      <c r="C607" s="61" t="s">
        <v>193</v>
      </c>
      <c r="D607" s="61" t="s">
        <v>63</v>
      </c>
      <c r="E607" s="61" t="s">
        <v>133</v>
      </c>
      <c r="F607" s="61" t="s">
        <v>66</v>
      </c>
      <c r="G607" s="36">
        <f>G608+G611+G614</f>
        <v>12401.4</v>
      </c>
      <c r="H607" s="36">
        <f>H608+H611+H614</f>
        <v>0</v>
      </c>
      <c r="I607" s="62">
        <f t="shared" si="161"/>
        <v>12401.4</v>
      </c>
      <c r="J607" s="36">
        <f>J608+J611+J614</f>
        <v>556.6</v>
      </c>
      <c r="K607" s="62">
        <f t="shared" si="162"/>
        <v>12958</v>
      </c>
      <c r="L607" s="36">
        <f>L608+L611+L614+L619+L622</f>
        <v>54.8</v>
      </c>
      <c r="M607" s="62">
        <f t="shared" si="164"/>
        <v>13012.8</v>
      </c>
      <c r="N607" s="36">
        <f>N608+N611+N614+N619+N622</f>
        <v>0</v>
      </c>
      <c r="O607" s="62">
        <f t="shared" si="165"/>
        <v>13012.8</v>
      </c>
      <c r="P607" s="36">
        <f>P608+P611+P614+P619+P622</f>
        <v>0</v>
      </c>
      <c r="Q607" s="62">
        <f t="shared" si="166"/>
        <v>13012.8</v>
      </c>
      <c r="R607" s="36">
        <f>R608+R611+R614+R619+R622</f>
        <v>176.2</v>
      </c>
      <c r="S607" s="62">
        <f t="shared" si="167"/>
        <v>13189</v>
      </c>
      <c r="T607" s="36">
        <f>T608+T611+T614+T619+T622</f>
        <v>0</v>
      </c>
      <c r="U607" s="62">
        <f t="shared" si="168"/>
        <v>13189</v>
      </c>
    </row>
    <row r="608" spans="1:21" ht="58.15" customHeight="1" x14ac:dyDescent="0.3">
      <c r="A608" s="35" t="s">
        <v>577</v>
      </c>
      <c r="B608" s="60">
        <v>547</v>
      </c>
      <c r="C608" s="61" t="s">
        <v>193</v>
      </c>
      <c r="D608" s="61" t="s">
        <v>63</v>
      </c>
      <c r="E608" s="61" t="s">
        <v>307</v>
      </c>
      <c r="F608" s="61" t="s">
        <v>66</v>
      </c>
      <c r="G608" s="36">
        <f t="shared" si="169"/>
        <v>12088</v>
      </c>
      <c r="H608" s="36">
        <f t="shared" si="169"/>
        <v>0</v>
      </c>
      <c r="I608" s="62">
        <f t="shared" si="161"/>
        <v>12088</v>
      </c>
      <c r="J608" s="36">
        <f t="shared" si="169"/>
        <v>0</v>
      </c>
      <c r="K608" s="62">
        <f t="shared" si="162"/>
        <v>12088</v>
      </c>
      <c r="L608" s="36">
        <f t="shared" si="169"/>
        <v>0</v>
      </c>
      <c r="M608" s="62">
        <f t="shared" si="164"/>
        <v>12088</v>
      </c>
      <c r="N608" s="36">
        <f t="shared" si="169"/>
        <v>0</v>
      </c>
      <c r="O608" s="62">
        <f t="shared" si="165"/>
        <v>12088</v>
      </c>
      <c r="P608" s="36">
        <f t="shared" si="169"/>
        <v>0</v>
      </c>
      <c r="Q608" s="62">
        <f t="shared" si="166"/>
        <v>12088</v>
      </c>
      <c r="R608" s="36">
        <f t="shared" si="169"/>
        <v>176.2</v>
      </c>
      <c r="S608" s="62">
        <f t="shared" si="167"/>
        <v>12264.2</v>
      </c>
      <c r="T608" s="36">
        <f t="shared" si="169"/>
        <v>0</v>
      </c>
      <c r="U608" s="62">
        <f t="shared" si="168"/>
        <v>12264.2</v>
      </c>
    </row>
    <row r="609" spans="1:21" x14ac:dyDescent="0.3">
      <c r="A609" s="40" t="s">
        <v>146</v>
      </c>
      <c r="B609" s="60">
        <v>547</v>
      </c>
      <c r="C609" s="61" t="s">
        <v>193</v>
      </c>
      <c r="D609" s="61" t="s">
        <v>63</v>
      </c>
      <c r="E609" s="61" t="s">
        <v>307</v>
      </c>
      <c r="F609" s="61">
        <v>500</v>
      </c>
      <c r="G609" s="36">
        <f t="shared" si="169"/>
        <v>12088</v>
      </c>
      <c r="H609" s="36">
        <f t="shared" si="169"/>
        <v>0</v>
      </c>
      <c r="I609" s="62">
        <f t="shared" si="161"/>
        <v>12088</v>
      </c>
      <c r="J609" s="36">
        <f t="shared" si="169"/>
        <v>0</v>
      </c>
      <c r="K609" s="62">
        <f t="shared" si="162"/>
        <v>12088</v>
      </c>
      <c r="L609" s="36">
        <f t="shared" si="169"/>
        <v>0</v>
      </c>
      <c r="M609" s="62">
        <f t="shared" si="164"/>
        <v>12088</v>
      </c>
      <c r="N609" s="36">
        <f t="shared" si="169"/>
        <v>0</v>
      </c>
      <c r="O609" s="62">
        <f t="shared" si="165"/>
        <v>12088</v>
      </c>
      <c r="P609" s="36">
        <f t="shared" si="169"/>
        <v>0</v>
      </c>
      <c r="Q609" s="62">
        <f t="shared" si="166"/>
        <v>12088</v>
      </c>
      <c r="R609" s="36">
        <f t="shared" si="169"/>
        <v>176.2</v>
      </c>
      <c r="S609" s="62">
        <f t="shared" si="167"/>
        <v>12264.2</v>
      </c>
      <c r="T609" s="36">
        <f t="shared" si="169"/>
        <v>0</v>
      </c>
      <c r="U609" s="62">
        <f t="shared" si="168"/>
        <v>12264.2</v>
      </c>
    </row>
    <row r="610" spans="1:21" x14ac:dyDescent="0.3">
      <c r="A610" s="35" t="s">
        <v>147</v>
      </c>
      <c r="B610" s="60">
        <v>547</v>
      </c>
      <c r="C610" s="61" t="s">
        <v>193</v>
      </c>
      <c r="D610" s="61" t="s">
        <v>63</v>
      </c>
      <c r="E610" s="61" t="s">
        <v>307</v>
      </c>
      <c r="F610" s="61">
        <v>530</v>
      </c>
      <c r="G610" s="36">
        <v>12088</v>
      </c>
      <c r="H610" s="36"/>
      <c r="I610" s="62">
        <f t="shared" si="161"/>
        <v>12088</v>
      </c>
      <c r="J610" s="36"/>
      <c r="K610" s="62">
        <f t="shared" si="162"/>
        <v>12088</v>
      </c>
      <c r="L610" s="36"/>
      <c r="M610" s="62">
        <f t="shared" si="164"/>
        <v>12088</v>
      </c>
      <c r="N610" s="36"/>
      <c r="O610" s="62">
        <f t="shared" si="165"/>
        <v>12088</v>
      </c>
      <c r="P610" s="36"/>
      <c r="Q610" s="62">
        <f t="shared" si="166"/>
        <v>12088</v>
      </c>
      <c r="R610" s="36">
        <v>176.2</v>
      </c>
      <c r="S610" s="62">
        <f t="shared" si="167"/>
        <v>12264.2</v>
      </c>
      <c r="T610" s="36"/>
      <c r="U610" s="62">
        <f t="shared" si="168"/>
        <v>12264.2</v>
      </c>
    </row>
    <row r="611" spans="1:21" ht="45" x14ac:dyDescent="0.3">
      <c r="A611" s="35" t="s">
        <v>836</v>
      </c>
      <c r="B611" s="60" t="s">
        <v>827</v>
      </c>
      <c r="C611" s="61" t="s">
        <v>193</v>
      </c>
      <c r="D611" s="61" t="s">
        <v>63</v>
      </c>
      <c r="E611" s="61" t="s">
        <v>837</v>
      </c>
      <c r="F611" s="61" t="s">
        <v>66</v>
      </c>
      <c r="G611" s="36">
        <f t="shared" ref="G611:T612" si="170">G612</f>
        <v>311.39999999999998</v>
      </c>
      <c r="H611" s="36">
        <f t="shared" si="170"/>
        <v>0</v>
      </c>
      <c r="I611" s="62">
        <f t="shared" si="161"/>
        <v>311.39999999999998</v>
      </c>
      <c r="J611" s="36">
        <f t="shared" si="170"/>
        <v>550.5</v>
      </c>
      <c r="K611" s="62">
        <f t="shared" si="162"/>
        <v>861.9</v>
      </c>
      <c r="L611" s="36">
        <f t="shared" si="170"/>
        <v>0</v>
      </c>
      <c r="M611" s="62">
        <f t="shared" si="164"/>
        <v>861.9</v>
      </c>
      <c r="N611" s="36">
        <f t="shared" si="170"/>
        <v>0</v>
      </c>
      <c r="O611" s="62">
        <f t="shared" si="165"/>
        <v>861.9</v>
      </c>
      <c r="P611" s="36">
        <f t="shared" si="170"/>
        <v>0</v>
      </c>
      <c r="Q611" s="62">
        <f t="shared" si="166"/>
        <v>861.9</v>
      </c>
      <c r="R611" s="36">
        <f t="shared" si="170"/>
        <v>0</v>
      </c>
      <c r="S611" s="62">
        <f t="shared" si="167"/>
        <v>861.9</v>
      </c>
      <c r="T611" s="36">
        <f t="shared" si="170"/>
        <v>0</v>
      </c>
      <c r="U611" s="62">
        <f t="shared" si="168"/>
        <v>861.9</v>
      </c>
    </row>
    <row r="612" spans="1:21" x14ac:dyDescent="0.3">
      <c r="A612" s="40" t="s">
        <v>146</v>
      </c>
      <c r="B612" s="60" t="s">
        <v>827</v>
      </c>
      <c r="C612" s="61" t="s">
        <v>193</v>
      </c>
      <c r="D612" s="61" t="s">
        <v>63</v>
      </c>
      <c r="E612" s="61" t="s">
        <v>837</v>
      </c>
      <c r="F612" s="61" t="s">
        <v>527</v>
      </c>
      <c r="G612" s="36">
        <f t="shared" si="170"/>
        <v>311.39999999999998</v>
      </c>
      <c r="H612" s="36">
        <f t="shared" si="170"/>
        <v>0</v>
      </c>
      <c r="I612" s="62">
        <f t="shared" si="161"/>
        <v>311.39999999999998</v>
      </c>
      <c r="J612" s="36">
        <f t="shared" si="170"/>
        <v>550.5</v>
      </c>
      <c r="K612" s="62">
        <f t="shared" si="162"/>
        <v>861.9</v>
      </c>
      <c r="L612" s="36">
        <f t="shared" si="170"/>
        <v>0</v>
      </c>
      <c r="M612" s="62">
        <f t="shared" si="164"/>
        <v>861.9</v>
      </c>
      <c r="N612" s="36">
        <f t="shared" si="170"/>
        <v>0</v>
      </c>
      <c r="O612" s="62">
        <f t="shared" si="165"/>
        <v>861.9</v>
      </c>
      <c r="P612" s="36">
        <f t="shared" si="170"/>
        <v>0</v>
      </c>
      <c r="Q612" s="62">
        <f t="shared" si="166"/>
        <v>861.9</v>
      </c>
      <c r="R612" s="36">
        <f t="shared" si="170"/>
        <v>0</v>
      </c>
      <c r="S612" s="62">
        <f t="shared" si="167"/>
        <v>861.9</v>
      </c>
      <c r="T612" s="36">
        <f t="shared" si="170"/>
        <v>0</v>
      </c>
      <c r="U612" s="62">
        <f t="shared" si="168"/>
        <v>861.9</v>
      </c>
    </row>
    <row r="613" spans="1:21" x14ac:dyDescent="0.3">
      <c r="A613" s="35" t="s">
        <v>55</v>
      </c>
      <c r="B613" s="60" t="s">
        <v>827</v>
      </c>
      <c r="C613" s="61" t="s">
        <v>193</v>
      </c>
      <c r="D613" s="61" t="s">
        <v>63</v>
      </c>
      <c r="E613" s="61" t="s">
        <v>837</v>
      </c>
      <c r="F613" s="61" t="s">
        <v>563</v>
      </c>
      <c r="G613" s="36">
        <v>311.39999999999998</v>
      </c>
      <c r="H613" s="36"/>
      <c r="I613" s="62">
        <f t="shared" si="161"/>
        <v>311.39999999999998</v>
      </c>
      <c r="J613" s="36">
        <v>550.5</v>
      </c>
      <c r="K613" s="62">
        <f t="shared" si="162"/>
        <v>861.9</v>
      </c>
      <c r="L613" s="36">
        <v>0</v>
      </c>
      <c r="M613" s="62">
        <f t="shared" si="164"/>
        <v>861.9</v>
      </c>
      <c r="N613" s="36">
        <v>0</v>
      </c>
      <c r="O613" s="62">
        <f t="shared" si="165"/>
        <v>861.9</v>
      </c>
      <c r="P613" s="36">
        <v>0</v>
      </c>
      <c r="Q613" s="62">
        <f t="shared" si="166"/>
        <v>861.9</v>
      </c>
      <c r="R613" s="36"/>
      <c r="S613" s="62">
        <f t="shared" si="167"/>
        <v>861.9</v>
      </c>
      <c r="T613" s="36"/>
      <c r="U613" s="62">
        <f t="shared" si="168"/>
        <v>861.9</v>
      </c>
    </row>
    <row r="614" spans="1:21" ht="45" x14ac:dyDescent="0.3">
      <c r="A614" s="35" t="s">
        <v>838</v>
      </c>
      <c r="B614" s="60" t="s">
        <v>827</v>
      </c>
      <c r="C614" s="61" t="s">
        <v>193</v>
      </c>
      <c r="D614" s="61" t="s">
        <v>63</v>
      </c>
      <c r="E614" s="61" t="s">
        <v>839</v>
      </c>
      <c r="F614" s="61" t="s">
        <v>66</v>
      </c>
      <c r="G614" s="36">
        <f t="shared" ref="G614:T615" si="171">G615</f>
        <v>2</v>
      </c>
      <c r="H614" s="36">
        <f t="shared" si="171"/>
        <v>0</v>
      </c>
      <c r="I614" s="62">
        <f t="shared" si="161"/>
        <v>2</v>
      </c>
      <c r="J614" s="36">
        <f t="shared" si="171"/>
        <v>6.1</v>
      </c>
      <c r="K614" s="62">
        <f t="shared" si="162"/>
        <v>8.1</v>
      </c>
      <c r="L614" s="36">
        <f t="shared" si="171"/>
        <v>0</v>
      </c>
      <c r="M614" s="62">
        <f t="shared" si="164"/>
        <v>8.1</v>
      </c>
      <c r="N614" s="36">
        <f t="shared" si="171"/>
        <v>0</v>
      </c>
      <c r="O614" s="62">
        <f t="shared" si="165"/>
        <v>8.1</v>
      </c>
      <c r="P614" s="36">
        <f t="shared" si="171"/>
        <v>0</v>
      </c>
      <c r="Q614" s="62">
        <f t="shared" si="166"/>
        <v>8.1</v>
      </c>
      <c r="R614" s="36">
        <f t="shared" si="171"/>
        <v>0</v>
      </c>
      <c r="S614" s="62">
        <f t="shared" si="167"/>
        <v>8.1</v>
      </c>
      <c r="T614" s="36">
        <f t="shared" si="171"/>
        <v>0</v>
      </c>
      <c r="U614" s="62">
        <f t="shared" si="168"/>
        <v>8.1</v>
      </c>
    </row>
    <row r="615" spans="1:21" x14ac:dyDescent="0.3">
      <c r="A615" s="40" t="s">
        <v>146</v>
      </c>
      <c r="B615" s="60" t="s">
        <v>827</v>
      </c>
      <c r="C615" s="61" t="s">
        <v>193</v>
      </c>
      <c r="D615" s="61" t="s">
        <v>63</v>
      </c>
      <c r="E615" s="61" t="s">
        <v>839</v>
      </c>
      <c r="F615" s="61" t="s">
        <v>527</v>
      </c>
      <c r="G615" s="36">
        <f t="shared" si="171"/>
        <v>2</v>
      </c>
      <c r="H615" s="36">
        <f t="shared" si="171"/>
        <v>0</v>
      </c>
      <c r="I615" s="62">
        <f t="shared" si="161"/>
        <v>2</v>
      </c>
      <c r="J615" s="36">
        <f t="shared" si="171"/>
        <v>6.1</v>
      </c>
      <c r="K615" s="62">
        <f t="shared" si="162"/>
        <v>8.1</v>
      </c>
      <c r="L615" s="36">
        <f t="shared" si="171"/>
        <v>0</v>
      </c>
      <c r="M615" s="62">
        <f t="shared" si="164"/>
        <v>8.1</v>
      </c>
      <c r="N615" s="36">
        <f t="shared" si="171"/>
        <v>0</v>
      </c>
      <c r="O615" s="62">
        <f t="shared" si="165"/>
        <v>8.1</v>
      </c>
      <c r="P615" s="36">
        <f t="shared" si="171"/>
        <v>0</v>
      </c>
      <c r="Q615" s="62">
        <f t="shared" si="166"/>
        <v>8.1</v>
      </c>
      <c r="R615" s="36">
        <f t="shared" si="171"/>
        <v>0</v>
      </c>
      <c r="S615" s="62">
        <f t="shared" si="167"/>
        <v>8.1</v>
      </c>
      <c r="T615" s="36">
        <f t="shared" si="171"/>
        <v>0</v>
      </c>
      <c r="U615" s="62">
        <f t="shared" si="168"/>
        <v>8.1</v>
      </c>
    </row>
    <row r="616" spans="1:21" x14ac:dyDescent="0.3">
      <c r="A616" s="35" t="s">
        <v>55</v>
      </c>
      <c r="B616" s="60" t="s">
        <v>827</v>
      </c>
      <c r="C616" s="61" t="s">
        <v>193</v>
      </c>
      <c r="D616" s="61" t="s">
        <v>63</v>
      </c>
      <c r="E616" s="61" t="s">
        <v>839</v>
      </c>
      <c r="F616" s="61" t="s">
        <v>563</v>
      </c>
      <c r="G616" s="36">
        <v>2</v>
      </c>
      <c r="H616" s="36"/>
      <c r="I616" s="62">
        <f t="shared" si="161"/>
        <v>2</v>
      </c>
      <c r="J616" s="36">
        <v>6.1</v>
      </c>
      <c r="K616" s="62">
        <f t="shared" si="162"/>
        <v>8.1</v>
      </c>
      <c r="L616" s="36">
        <v>0</v>
      </c>
      <c r="M616" s="62">
        <f t="shared" si="164"/>
        <v>8.1</v>
      </c>
      <c r="N616" s="36">
        <v>0</v>
      </c>
      <c r="O616" s="62">
        <f t="shared" si="165"/>
        <v>8.1</v>
      </c>
      <c r="P616" s="36">
        <v>0</v>
      </c>
      <c r="Q616" s="62">
        <f t="shared" si="166"/>
        <v>8.1</v>
      </c>
      <c r="R616" s="36"/>
      <c r="S616" s="62">
        <f t="shared" si="167"/>
        <v>8.1</v>
      </c>
      <c r="T616" s="36"/>
      <c r="U616" s="62">
        <f t="shared" si="168"/>
        <v>8.1</v>
      </c>
    </row>
    <row r="617" spans="1:21" ht="43.5" customHeight="1" x14ac:dyDescent="0.3">
      <c r="A617" s="70" t="s">
        <v>928</v>
      </c>
      <c r="B617" s="60" t="s">
        <v>827</v>
      </c>
      <c r="C617" s="61" t="s">
        <v>193</v>
      </c>
      <c r="D617" s="61" t="s">
        <v>63</v>
      </c>
      <c r="E617" s="61" t="s">
        <v>929</v>
      </c>
      <c r="F617" s="61" t="s">
        <v>66</v>
      </c>
      <c r="G617" s="36"/>
      <c r="H617" s="36"/>
      <c r="I617" s="62"/>
      <c r="J617" s="36"/>
      <c r="K617" s="62"/>
      <c r="L617" s="36">
        <f>L618</f>
        <v>53.8</v>
      </c>
      <c r="M617" s="62">
        <f t="shared" si="164"/>
        <v>53.8</v>
      </c>
      <c r="N617" s="36">
        <f>N618</f>
        <v>0</v>
      </c>
      <c r="O617" s="62">
        <f t="shared" si="165"/>
        <v>53.8</v>
      </c>
      <c r="P617" s="36">
        <f>P618</f>
        <v>0</v>
      </c>
      <c r="Q617" s="62">
        <f t="shared" si="166"/>
        <v>53.8</v>
      </c>
      <c r="R617" s="36">
        <f>R618</f>
        <v>0</v>
      </c>
      <c r="S617" s="62">
        <f t="shared" si="167"/>
        <v>53.8</v>
      </c>
      <c r="T617" s="36">
        <f>T618</f>
        <v>0</v>
      </c>
      <c r="U617" s="62">
        <f t="shared" si="168"/>
        <v>53.8</v>
      </c>
    </row>
    <row r="618" spans="1:21" ht="19.149999999999999" customHeight="1" x14ac:dyDescent="0.3">
      <c r="A618" s="40" t="s">
        <v>146</v>
      </c>
      <c r="B618" s="60" t="s">
        <v>827</v>
      </c>
      <c r="C618" s="61" t="s">
        <v>193</v>
      </c>
      <c r="D618" s="61" t="s">
        <v>63</v>
      </c>
      <c r="E618" s="61" t="s">
        <v>929</v>
      </c>
      <c r="F618" s="61" t="s">
        <v>527</v>
      </c>
      <c r="G618" s="36"/>
      <c r="H618" s="36"/>
      <c r="I618" s="62"/>
      <c r="J618" s="36"/>
      <c r="K618" s="62"/>
      <c r="L618" s="36">
        <f>L619</f>
        <v>53.8</v>
      </c>
      <c r="M618" s="62">
        <f t="shared" si="164"/>
        <v>53.8</v>
      </c>
      <c r="N618" s="36">
        <f>N619</f>
        <v>0</v>
      </c>
      <c r="O618" s="62">
        <f t="shared" si="165"/>
        <v>53.8</v>
      </c>
      <c r="P618" s="36">
        <f>P619</f>
        <v>0</v>
      </c>
      <c r="Q618" s="62">
        <f t="shared" si="166"/>
        <v>53.8</v>
      </c>
      <c r="R618" s="36">
        <f>R619</f>
        <v>0</v>
      </c>
      <c r="S618" s="62">
        <f t="shared" si="167"/>
        <v>53.8</v>
      </c>
      <c r="T618" s="36">
        <f>T619</f>
        <v>0</v>
      </c>
      <c r="U618" s="62">
        <f t="shared" si="168"/>
        <v>53.8</v>
      </c>
    </row>
    <row r="619" spans="1:21" ht="19.149999999999999" customHeight="1" x14ac:dyDescent="0.3">
      <c r="A619" s="35" t="s">
        <v>55</v>
      </c>
      <c r="B619" s="60" t="s">
        <v>827</v>
      </c>
      <c r="C619" s="61" t="s">
        <v>193</v>
      </c>
      <c r="D619" s="61" t="s">
        <v>63</v>
      </c>
      <c r="E619" s="61" t="s">
        <v>929</v>
      </c>
      <c r="F619" s="61" t="s">
        <v>563</v>
      </c>
      <c r="G619" s="36"/>
      <c r="H619" s="36"/>
      <c r="I619" s="62"/>
      <c r="J619" s="36"/>
      <c r="K619" s="62"/>
      <c r="L619" s="36">
        <v>53.8</v>
      </c>
      <c r="M619" s="62">
        <f t="shared" si="164"/>
        <v>53.8</v>
      </c>
      <c r="N619" s="36"/>
      <c r="O619" s="62">
        <f t="shared" si="165"/>
        <v>53.8</v>
      </c>
      <c r="P619" s="36"/>
      <c r="Q619" s="62">
        <f t="shared" si="166"/>
        <v>53.8</v>
      </c>
      <c r="R619" s="36"/>
      <c r="S619" s="62">
        <f t="shared" si="167"/>
        <v>53.8</v>
      </c>
      <c r="T619" s="36"/>
      <c r="U619" s="62">
        <f t="shared" si="168"/>
        <v>53.8</v>
      </c>
    </row>
    <row r="620" spans="1:21" ht="30" x14ac:dyDescent="0.3">
      <c r="A620" s="70" t="s">
        <v>930</v>
      </c>
      <c r="B620" s="60" t="s">
        <v>827</v>
      </c>
      <c r="C620" s="61" t="s">
        <v>193</v>
      </c>
      <c r="D620" s="61" t="s">
        <v>63</v>
      </c>
      <c r="E620" s="61" t="s">
        <v>931</v>
      </c>
      <c r="F620" s="61" t="s">
        <v>66</v>
      </c>
      <c r="G620" s="36"/>
      <c r="H620" s="36"/>
      <c r="I620" s="62"/>
      <c r="J620" s="36"/>
      <c r="K620" s="62"/>
      <c r="L620" s="36">
        <f>L621</f>
        <v>1</v>
      </c>
      <c r="M620" s="62">
        <f t="shared" si="164"/>
        <v>1</v>
      </c>
      <c r="N620" s="36">
        <f>N621</f>
        <v>0</v>
      </c>
      <c r="O620" s="62">
        <f t="shared" si="165"/>
        <v>1</v>
      </c>
      <c r="P620" s="36">
        <f>P621</f>
        <v>0</v>
      </c>
      <c r="Q620" s="62">
        <f t="shared" si="166"/>
        <v>1</v>
      </c>
      <c r="R620" s="36">
        <f>R621</f>
        <v>0</v>
      </c>
      <c r="S620" s="62">
        <f t="shared" si="167"/>
        <v>1</v>
      </c>
      <c r="T620" s="36">
        <f>T621</f>
        <v>0</v>
      </c>
      <c r="U620" s="62">
        <f t="shared" si="168"/>
        <v>1</v>
      </c>
    </row>
    <row r="621" spans="1:21" x14ac:dyDescent="0.3">
      <c r="A621" s="40" t="s">
        <v>146</v>
      </c>
      <c r="B621" s="60" t="s">
        <v>827</v>
      </c>
      <c r="C621" s="61" t="s">
        <v>193</v>
      </c>
      <c r="D621" s="61" t="s">
        <v>63</v>
      </c>
      <c r="E621" s="61" t="s">
        <v>931</v>
      </c>
      <c r="F621" s="61" t="s">
        <v>527</v>
      </c>
      <c r="G621" s="36"/>
      <c r="H621" s="36"/>
      <c r="I621" s="62"/>
      <c r="J621" s="36"/>
      <c r="K621" s="62"/>
      <c r="L621" s="36">
        <f>L622</f>
        <v>1</v>
      </c>
      <c r="M621" s="62">
        <f t="shared" si="164"/>
        <v>1</v>
      </c>
      <c r="N621" s="36">
        <f>N622</f>
        <v>0</v>
      </c>
      <c r="O621" s="62">
        <f t="shared" si="165"/>
        <v>1</v>
      </c>
      <c r="P621" s="36">
        <f>P622</f>
        <v>0</v>
      </c>
      <c r="Q621" s="62">
        <f t="shared" si="166"/>
        <v>1</v>
      </c>
      <c r="R621" s="36">
        <f>R622</f>
        <v>0</v>
      </c>
      <c r="S621" s="62">
        <f t="shared" si="167"/>
        <v>1</v>
      </c>
      <c r="T621" s="36">
        <f>T622</f>
        <v>0</v>
      </c>
      <c r="U621" s="62">
        <f t="shared" si="168"/>
        <v>1</v>
      </c>
    </row>
    <row r="622" spans="1:21" x14ac:dyDescent="0.3">
      <c r="A622" s="35" t="s">
        <v>55</v>
      </c>
      <c r="B622" s="60" t="s">
        <v>827</v>
      </c>
      <c r="C622" s="61" t="s">
        <v>193</v>
      </c>
      <c r="D622" s="61" t="s">
        <v>63</v>
      </c>
      <c r="E622" s="61" t="s">
        <v>931</v>
      </c>
      <c r="F622" s="61" t="s">
        <v>563</v>
      </c>
      <c r="G622" s="36"/>
      <c r="H622" s="36"/>
      <c r="I622" s="62"/>
      <c r="J622" s="36"/>
      <c r="K622" s="62"/>
      <c r="L622" s="36">
        <v>1</v>
      </c>
      <c r="M622" s="62">
        <f t="shared" si="164"/>
        <v>1</v>
      </c>
      <c r="N622" s="36"/>
      <c r="O622" s="62">
        <f t="shared" si="165"/>
        <v>1</v>
      </c>
      <c r="P622" s="36"/>
      <c r="Q622" s="62">
        <f t="shared" si="166"/>
        <v>1</v>
      </c>
      <c r="R622" s="36"/>
      <c r="S622" s="62">
        <f t="shared" si="167"/>
        <v>1</v>
      </c>
      <c r="T622" s="36"/>
      <c r="U622" s="62">
        <f t="shared" si="168"/>
        <v>1</v>
      </c>
    </row>
    <row r="623" spans="1:21" ht="30" x14ac:dyDescent="0.3">
      <c r="A623" s="73" t="s">
        <v>421</v>
      </c>
      <c r="B623" s="60" t="s">
        <v>827</v>
      </c>
      <c r="C623" s="61" t="s">
        <v>193</v>
      </c>
      <c r="D623" s="61" t="s">
        <v>92</v>
      </c>
      <c r="E623" s="61" t="s">
        <v>65</v>
      </c>
      <c r="F623" s="61" t="s">
        <v>66</v>
      </c>
      <c r="G623" s="36">
        <f>G624+G627</f>
        <v>0.5</v>
      </c>
      <c r="H623" s="36">
        <f>H624+H627</f>
        <v>860.2</v>
      </c>
      <c r="I623" s="62">
        <f t="shared" si="161"/>
        <v>860.7</v>
      </c>
      <c r="J623" s="36">
        <f>J624+J627</f>
        <v>0</v>
      </c>
      <c r="K623" s="62">
        <f t="shared" si="162"/>
        <v>860.7</v>
      </c>
      <c r="L623" s="36">
        <f>L624+L627</f>
        <v>0</v>
      </c>
      <c r="M623" s="62">
        <f t="shared" si="164"/>
        <v>860.7</v>
      </c>
      <c r="N623" s="36">
        <f>N624+N627</f>
        <v>0</v>
      </c>
      <c r="O623" s="62">
        <f t="shared" si="165"/>
        <v>860.7</v>
      </c>
      <c r="P623" s="36">
        <f>P624+P627</f>
        <v>0</v>
      </c>
      <c r="Q623" s="62">
        <f t="shared" si="166"/>
        <v>860.7</v>
      </c>
      <c r="R623" s="36">
        <f>R624+R627</f>
        <v>0</v>
      </c>
      <c r="S623" s="62">
        <f t="shared" si="167"/>
        <v>860.7</v>
      </c>
      <c r="T623" s="36">
        <f>T624+T627</f>
        <v>0</v>
      </c>
      <c r="U623" s="62">
        <f t="shared" si="168"/>
        <v>860.7</v>
      </c>
    </row>
    <row r="624" spans="1:21" ht="45" x14ac:dyDescent="0.3">
      <c r="A624" s="35" t="s">
        <v>886</v>
      </c>
      <c r="B624" s="60" t="s">
        <v>827</v>
      </c>
      <c r="C624" s="61" t="s">
        <v>193</v>
      </c>
      <c r="D624" s="61" t="s">
        <v>92</v>
      </c>
      <c r="E624" s="61" t="s">
        <v>887</v>
      </c>
      <c r="F624" s="61" t="s">
        <v>66</v>
      </c>
      <c r="G624" s="36">
        <f t="shared" ref="G624:T625" si="172">G625</f>
        <v>0</v>
      </c>
      <c r="H624" s="36">
        <f t="shared" si="172"/>
        <v>860.2</v>
      </c>
      <c r="I624" s="62">
        <f t="shared" si="161"/>
        <v>860.2</v>
      </c>
      <c r="J624" s="36">
        <f t="shared" si="172"/>
        <v>0</v>
      </c>
      <c r="K624" s="62">
        <f t="shared" si="162"/>
        <v>860.2</v>
      </c>
      <c r="L624" s="36">
        <f t="shared" si="172"/>
        <v>0</v>
      </c>
      <c r="M624" s="62">
        <f t="shared" si="164"/>
        <v>860.2</v>
      </c>
      <c r="N624" s="36">
        <f t="shared" si="172"/>
        <v>0</v>
      </c>
      <c r="O624" s="62">
        <f t="shared" si="165"/>
        <v>860.2</v>
      </c>
      <c r="P624" s="36">
        <f t="shared" si="172"/>
        <v>0</v>
      </c>
      <c r="Q624" s="62">
        <f t="shared" si="166"/>
        <v>860.2</v>
      </c>
      <c r="R624" s="36">
        <f t="shared" si="172"/>
        <v>0</v>
      </c>
      <c r="S624" s="62">
        <f t="shared" si="167"/>
        <v>860.2</v>
      </c>
      <c r="T624" s="36">
        <f t="shared" si="172"/>
        <v>0</v>
      </c>
      <c r="U624" s="62">
        <f t="shared" si="168"/>
        <v>860.2</v>
      </c>
    </row>
    <row r="625" spans="1:21" x14ac:dyDescent="0.3">
      <c r="A625" s="40" t="s">
        <v>146</v>
      </c>
      <c r="B625" s="60" t="s">
        <v>827</v>
      </c>
      <c r="C625" s="61" t="s">
        <v>193</v>
      </c>
      <c r="D625" s="61" t="s">
        <v>92</v>
      </c>
      <c r="E625" s="61" t="s">
        <v>887</v>
      </c>
      <c r="F625" s="61" t="s">
        <v>527</v>
      </c>
      <c r="G625" s="36">
        <f t="shared" si="172"/>
        <v>0</v>
      </c>
      <c r="H625" s="36">
        <f t="shared" si="172"/>
        <v>860.2</v>
      </c>
      <c r="I625" s="62">
        <f t="shared" si="161"/>
        <v>860.2</v>
      </c>
      <c r="J625" s="36">
        <f t="shared" si="172"/>
        <v>0</v>
      </c>
      <c r="K625" s="62">
        <f t="shared" si="162"/>
        <v>860.2</v>
      </c>
      <c r="L625" s="36">
        <f t="shared" si="172"/>
        <v>0</v>
      </c>
      <c r="M625" s="62">
        <f t="shared" si="164"/>
        <v>860.2</v>
      </c>
      <c r="N625" s="36">
        <f t="shared" si="172"/>
        <v>0</v>
      </c>
      <c r="O625" s="62">
        <f t="shared" si="165"/>
        <v>860.2</v>
      </c>
      <c r="P625" s="36">
        <f t="shared" si="172"/>
        <v>0</v>
      </c>
      <c r="Q625" s="62">
        <f t="shared" si="166"/>
        <v>860.2</v>
      </c>
      <c r="R625" s="36">
        <f t="shared" si="172"/>
        <v>0</v>
      </c>
      <c r="S625" s="62">
        <f t="shared" si="167"/>
        <v>860.2</v>
      </c>
      <c r="T625" s="36">
        <f t="shared" si="172"/>
        <v>0</v>
      </c>
      <c r="U625" s="62">
        <f t="shared" si="168"/>
        <v>860.2</v>
      </c>
    </row>
    <row r="626" spans="1:21" x14ac:dyDescent="0.3">
      <c r="A626" s="35" t="s">
        <v>55</v>
      </c>
      <c r="B626" s="60" t="s">
        <v>827</v>
      </c>
      <c r="C626" s="61" t="s">
        <v>193</v>
      </c>
      <c r="D626" s="61" t="s">
        <v>92</v>
      </c>
      <c r="E626" s="61" t="s">
        <v>887</v>
      </c>
      <c r="F626" s="61" t="s">
        <v>563</v>
      </c>
      <c r="G626" s="36">
        <v>0</v>
      </c>
      <c r="H626" s="36">
        <v>860.2</v>
      </c>
      <c r="I626" s="62">
        <f t="shared" si="161"/>
        <v>860.2</v>
      </c>
      <c r="J626" s="36"/>
      <c r="K626" s="62">
        <f t="shared" si="162"/>
        <v>860.2</v>
      </c>
      <c r="L626" s="36"/>
      <c r="M626" s="62">
        <f t="shared" si="164"/>
        <v>860.2</v>
      </c>
      <c r="N626" s="36"/>
      <c r="O626" s="62">
        <f t="shared" si="165"/>
        <v>860.2</v>
      </c>
      <c r="P626" s="36"/>
      <c r="Q626" s="62">
        <f t="shared" si="166"/>
        <v>860.2</v>
      </c>
      <c r="R626" s="36"/>
      <c r="S626" s="62">
        <f t="shared" si="167"/>
        <v>860.2</v>
      </c>
      <c r="T626" s="36"/>
      <c r="U626" s="62">
        <f t="shared" si="168"/>
        <v>860.2</v>
      </c>
    </row>
    <row r="627" spans="1:21" ht="45" x14ac:dyDescent="0.3">
      <c r="A627" s="35" t="s">
        <v>888</v>
      </c>
      <c r="B627" s="60" t="s">
        <v>827</v>
      </c>
      <c r="C627" s="61" t="s">
        <v>193</v>
      </c>
      <c r="D627" s="61" t="s">
        <v>92</v>
      </c>
      <c r="E627" s="61" t="s">
        <v>889</v>
      </c>
      <c r="F627" s="61" t="s">
        <v>66</v>
      </c>
      <c r="G627" s="36">
        <f t="shared" ref="G627:T628" si="173">G628</f>
        <v>0.5</v>
      </c>
      <c r="H627" s="36">
        <f t="shared" si="173"/>
        <v>0</v>
      </c>
      <c r="I627" s="62">
        <f t="shared" si="161"/>
        <v>0.5</v>
      </c>
      <c r="J627" s="36">
        <f t="shared" si="173"/>
        <v>0</v>
      </c>
      <c r="K627" s="62">
        <f t="shared" si="162"/>
        <v>0.5</v>
      </c>
      <c r="L627" s="36">
        <f t="shared" si="173"/>
        <v>0</v>
      </c>
      <c r="M627" s="62">
        <f t="shared" si="164"/>
        <v>0.5</v>
      </c>
      <c r="N627" s="36">
        <f t="shared" si="173"/>
        <v>0</v>
      </c>
      <c r="O627" s="62">
        <f t="shared" si="165"/>
        <v>0.5</v>
      </c>
      <c r="P627" s="36">
        <f t="shared" si="173"/>
        <v>0</v>
      </c>
      <c r="Q627" s="62">
        <f t="shared" si="166"/>
        <v>0.5</v>
      </c>
      <c r="R627" s="36">
        <f t="shared" si="173"/>
        <v>0</v>
      </c>
      <c r="S627" s="62">
        <f t="shared" si="167"/>
        <v>0.5</v>
      </c>
      <c r="T627" s="36">
        <f t="shared" si="173"/>
        <v>0</v>
      </c>
      <c r="U627" s="62">
        <f t="shared" si="168"/>
        <v>0.5</v>
      </c>
    </row>
    <row r="628" spans="1:21" x14ac:dyDescent="0.3">
      <c r="A628" s="40" t="s">
        <v>146</v>
      </c>
      <c r="B628" s="60" t="s">
        <v>827</v>
      </c>
      <c r="C628" s="61" t="s">
        <v>193</v>
      </c>
      <c r="D628" s="61" t="s">
        <v>92</v>
      </c>
      <c r="E628" s="61" t="s">
        <v>889</v>
      </c>
      <c r="F628" s="61" t="s">
        <v>527</v>
      </c>
      <c r="G628" s="36">
        <f t="shared" si="173"/>
        <v>0.5</v>
      </c>
      <c r="H628" s="36">
        <f t="shared" si="173"/>
        <v>0</v>
      </c>
      <c r="I628" s="62">
        <f t="shared" si="161"/>
        <v>0.5</v>
      </c>
      <c r="J628" s="36">
        <f t="shared" si="173"/>
        <v>0</v>
      </c>
      <c r="K628" s="62">
        <f t="shared" si="162"/>
        <v>0.5</v>
      </c>
      <c r="L628" s="36">
        <f t="shared" si="173"/>
        <v>0</v>
      </c>
      <c r="M628" s="62">
        <f t="shared" si="164"/>
        <v>0.5</v>
      </c>
      <c r="N628" s="36">
        <f t="shared" si="173"/>
        <v>0</v>
      </c>
      <c r="O628" s="62">
        <f t="shared" si="165"/>
        <v>0.5</v>
      </c>
      <c r="P628" s="36">
        <f t="shared" si="173"/>
        <v>0</v>
      </c>
      <c r="Q628" s="62">
        <f t="shared" si="166"/>
        <v>0.5</v>
      </c>
      <c r="R628" s="36">
        <f t="shared" si="173"/>
        <v>0</v>
      </c>
      <c r="S628" s="62">
        <f t="shared" si="167"/>
        <v>0.5</v>
      </c>
      <c r="T628" s="36">
        <f t="shared" si="173"/>
        <v>0</v>
      </c>
      <c r="U628" s="62">
        <f t="shared" si="168"/>
        <v>0.5</v>
      </c>
    </row>
    <row r="629" spans="1:21" x14ac:dyDescent="0.3">
      <c r="A629" s="35" t="s">
        <v>55</v>
      </c>
      <c r="B629" s="60" t="s">
        <v>827</v>
      </c>
      <c r="C629" s="61" t="s">
        <v>193</v>
      </c>
      <c r="D629" s="61" t="s">
        <v>92</v>
      </c>
      <c r="E629" s="61" t="s">
        <v>889</v>
      </c>
      <c r="F629" s="61" t="s">
        <v>563</v>
      </c>
      <c r="G629" s="36">
        <v>0.5</v>
      </c>
      <c r="H629" s="36">
        <v>0</v>
      </c>
      <c r="I629" s="62">
        <f t="shared" si="161"/>
        <v>0.5</v>
      </c>
      <c r="J629" s="36"/>
      <c r="K629" s="62">
        <f t="shared" si="162"/>
        <v>0.5</v>
      </c>
      <c r="L629" s="36"/>
      <c r="M629" s="62">
        <f t="shared" si="164"/>
        <v>0.5</v>
      </c>
      <c r="N629" s="36"/>
      <c r="O629" s="62">
        <f t="shared" si="165"/>
        <v>0.5</v>
      </c>
      <c r="P629" s="36"/>
      <c r="Q629" s="62">
        <f t="shared" si="166"/>
        <v>0.5</v>
      </c>
      <c r="R629" s="36"/>
      <c r="S629" s="62">
        <f t="shared" si="167"/>
        <v>0.5</v>
      </c>
      <c r="T629" s="36"/>
      <c r="U629" s="62">
        <f t="shared" si="168"/>
        <v>0.5</v>
      </c>
    </row>
    <row r="630" spans="1:21" x14ac:dyDescent="0.3">
      <c r="A630" s="33" t="s">
        <v>315</v>
      </c>
      <c r="B630" s="57">
        <v>547</v>
      </c>
      <c r="C630" s="59">
        <v>10</v>
      </c>
      <c r="D630" s="59" t="s">
        <v>64</v>
      </c>
      <c r="E630" s="59" t="s">
        <v>65</v>
      </c>
      <c r="F630" s="59" t="s">
        <v>66</v>
      </c>
      <c r="G630" s="31">
        <f>G631+G638</f>
        <v>3689.3</v>
      </c>
      <c r="H630" s="31">
        <f>H631+H638</f>
        <v>10905.1</v>
      </c>
      <c r="I630" s="58">
        <f t="shared" si="161"/>
        <v>14594.400000000001</v>
      </c>
      <c r="J630" s="31">
        <f>J631+J638</f>
        <v>-6.1</v>
      </c>
      <c r="K630" s="58">
        <f t="shared" si="162"/>
        <v>14588.300000000001</v>
      </c>
      <c r="L630" s="31">
        <f>L631+L638</f>
        <v>-1</v>
      </c>
      <c r="M630" s="58">
        <f t="shared" si="164"/>
        <v>14587.300000000001</v>
      </c>
      <c r="N630" s="31">
        <f>N631+N638</f>
        <v>-880.6</v>
      </c>
      <c r="O630" s="58">
        <f t="shared" si="165"/>
        <v>13706.7</v>
      </c>
      <c r="P630" s="31">
        <f>P631+P638</f>
        <v>0</v>
      </c>
      <c r="Q630" s="58">
        <f t="shared" si="166"/>
        <v>13706.7</v>
      </c>
      <c r="R630" s="31">
        <f>R631+R638</f>
        <v>0</v>
      </c>
      <c r="S630" s="58">
        <f t="shared" si="167"/>
        <v>13706.7</v>
      </c>
      <c r="T630" s="31">
        <f>T631+T638</f>
        <v>0</v>
      </c>
      <c r="U630" s="58">
        <f t="shared" si="168"/>
        <v>13706.7</v>
      </c>
    </row>
    <row r="631" spans="1:21" x14ac:dyDescent="0.3">
      <c r="A631" s="35" t="s">
        <v>318</v>
      </c>
      <c r="B631" s="60">
        <v>547</v>
      </c>
      <c r="C631" s="61">
        <v>10</v>
      </c>
      <c r="D631" s="61" t="s">
        <v>63</v>
      </c>
      <c r="E631" s="61" t="s">
        <v>65</v>
      </c>
      <c r="F631" s="61" t="s">
        <v>66</v>
      </c>
      <c r="G631" s="36">
        <f t="shared" ref="G631:T636" si="174">G632</f>
        <v>2189.3000000000002</v>
      </c>
      <c r="H631" s="36">
        <f t="shared" si="174"/>
        <v>0</v>
      </c>
      <c r="I631" s="62">
        <f t="shared" si="161"/>
        <v>2189.3000000000002</v>
      </c>
      <c r="J631" s="36">
        <f t="shared" si="174"/>
        <v>0</v>
      </c>
      <c r="K631" s="62">
        <f t="shared" si="162"/>
        <v>2189.3000000000002</v>
      </c>
      <c r="L631" s="36">
        <f t="shared" si="174"/>
        <v>0</v>
      </c>
      <c r="M631" s="62">
        <f t="shared" si="164"/>
        <v>2189.3000000000002</v>
      </c>
      <c r="N631" s="36">
        <f t="shared" si="174"/>
        <v>0</v>
      </c>
      <c r="O631" s="62">
        <f t="shared" si="165"/>
        <v>2189.3000000000002</v>
      </c>
      <c r="P631" s="36">
        <f t="shared" si="174"/>
        <v>0</v>
      </c>
      <c r="Q631" s="62">
        <f t="shared" si="166"/>
        <v>2189.3000000000002</v>
      </c>
      <c r="R631" s="36">
        <f t="shared" si="174"/>
        <v>0</v>
      </c>
      <c r="S631" s="62">
        <f t="shared" si="167"/>
        <v>2189.3000000000002</v>
      </c>
      <c r="T631" s="36">
        <f t="shared" si="174"/>
        <v>0</v>
      </c>
      <c r="U631" s="62">
        <f t="shared" si="168"/>
        <v>2189.3000000000002</v>
      </c>
    </row>
    <row r="632" spans="1:21" ht="32.450000000000003" customHeight="1" x14ac:dyDescent="0.3">
      <c r="A632" s="35" t="s">
        <v>684</v>
      </c>
      <c r="B632" s="60">
        <v>547</v>
      </c>
      <c r="C632" s="61">
        <v>10</v>
      </c>
      <c r="D632" s="61" t="s">
        <v>63</v>
      </c>
      <c r="E632" s="61" t="s">
        <v>319</v>
      </c>
      <c r="F632" s="61" t="s">
        <v>66</v>
      </c>
      <c r="G632" s="36">
        <f t="shared" si="174"/>
        <v>2189.3000000000002</v>
      </c>
      <c r="H632" s="36">
        <f t="shared" si="174"/>
        <v>0</v>
      </c>
      <c r="I632" s="62">
        <f t="shared" si="161"/>
        <v>2189.3000000000002</v>
      </c>
      <c r="J632" s="36">
        <f t="shared" si="174"/>
        <v>0</v>
      </c>
      <c r="K632" s="62">
        <f t="shared" si="162"/>
        <v>2189.3000000000002</v>
      </c>
      <c r="L632" s="36">
        <f t="shared" si="174"/>
        <v>0</v>
      </c>
      <c r="M632" s="62">
        <f t="shared" si="164"/>
        <v>2189.3000000000002</v>
      </c>
      <c r="N632" s="36">
        <f t="shared" si="174"/>
        <v>0</v>
      </c>
      <c r="O632" s="62">
        <f t="shared" si="165"/>
        <v>2189.3000000000002</v>
      </c>
      <c r="P632" s="36">
        <f t="shared" si="174"/>
        <v>0</v>
      </c>
      <c r="Q632" s="62">
        <f t="shared" si="166"/>
        <v>2189.3000000000002</v>
      </c>
      <c r="R632" s="36">
        <f t="shared" si="174"/>
        <v>0</v>
      </c>
      <c r="S632" s="62">
        <f t="shared" si="167"/>
        <v>2189.3000000000002</v>
      </c>
      <c r="T632" s="36">
        <f t="shared" si="174"/>
        <v>0</v>
      </c>
      <c r="U632" s="62">
        <f t="shared" si="168"/>
        <v>2189.3000000000002</v>
      </c>
    </row>
    <row r="633" spans="1:21" ht="90.75" customHeight="1" x14ac:dyDescent="0.3">
      <c r="A633" s="73" t="s">
        <v>763</v>
      </c>
      <c r="B633" s="60">
        <v>547</v>
      </c>
      <c r="C633" s="61">
        <v>10</v>
      </c>
      <c r="D633" s="61" t="s">
        <v>63</v>
      </c>
      <c r="E633" s="61" t="s">
        <v>320</v>
      </c>
      <c r="F633" s="61" t="s">
        <v>66</v>
      </c>
      <c r="G633" s="36">
        <f t="shared" si="174"/>
        <v>2189.3000000000002</v>
      </c>
      <c r="H633" s="36">
        <f t="shared" si="174"/>
        <v>0</v>
      </c>
      <c r="I633" s="62">
        <f t="shared" si="161"/>
        <v>2189.3000000000002</v>
      </c>
      <c r="J633" s="36">
        <f t="shared" si="174"/>
        <v>0</v>
      </c>
      <c r="K633" s="62">
        <f t="shared" si="162"/>
        <v>2189.3000000000002</v>
      </c>
      <c r="L633" s="36">
        <f t="shared" si="174"/>
        <v>0</v>
      </c>
      <c r="M633" s="62">
        <f t="shared" si="164"/>
        <v>2189.3000000000002</v>
      </c>
      <c r="N633" s="36">
        <f t="shared" si="174"/>
        <v>0</v>
      </c>
      <c r="O633" s="62">
        <f t="shared" si="165"/>
        <v>2189.3000000000002</v>
      </c>
      <c r="P633" s="36">
        <f t="shared" si="174"/>
        <v>0</v>
      </c>
      <c r="Q633" s="62">
        <f t="shared" si="166"/>
        <v>2189.3000000000002</v>
      </c>
      <c r="R633" s="36">
        <f t="shared" si="174"/>
        <v>0</v>
      </c>
      <c r="S633" s="62">
        <f t="shared" si="167"/>
        <v>2189.3000000000002</v>
      </c>
      <c r="T633" s="36">
        <f t="shared" si="174"/>
        <v>0</v>
      </c>
      <c r="U633" s="62">
        <f t="shared" si="168"/>
        <v>2189.3000000000002</v>
      </c>
    </row>
    <row r="634" spans="1:21" ht="57" customHeight="1" x14ac:dyDescent="0.3">
      <c r="A634" s="73" t="s">
        <v>609</v>
      </c>
      <c r="B634" s="60">
        <v>547</v>
      </c>
      <c r="C634" s="61">
        <v>10</v>
      </c>
      <c r="D634" s="61" t="s">
        <v>63</v>
      </c>
      <c r="E634" s="61" t="s">
        <v>321</v>
      </c>
      <c r="F634" s="61" t="s">
        <v>66</v>
      </c>
      <c r="G634" s="36">
        <f t="shared" si="174"/>
        <v>2189.3000000000002</v>
      </c>
      <c r="H634" s="36">
        <f t="shared" si="174"/>
        <v>0</v>
      </c>
      <c r="I634" s="62">
        <f t="shared" si="161"/>
        <v>2189.3000000000002</v>
      </c>
      <c r="J634" s="36">
        <f t="shared" si="174"/>
        <v>0</v>
      </c>
      <c r="K634" s="62">
        <f t="shared" si="162"/>
        <v>2189.3000000000002</v>
      </c>
      <c r="L634" s="36">
        <f t="shared" si="174"/>
        <v>0</v>
      </c>
      <c r="M634" s="62">
        <f t="shared" si="164"/>
        <v>2189.3000000000002</v>
      </c>
      <c r="N634" s="36">
        <f t="shared" si="174"/>
        <v>0</v>
      </c>
      <c r="O634" s="62">
        <f t="shared" si="165"/>
        <v>2189.3000000000002</v>
      </c>
      <c r="P634" s="36">
        <f t="shared" si="174"/>
        <v>0</v>
      </c>
      <c r="Q634" s="62">
        <f t="shared" si="166"/>
        <v>2189.3000000000002</v>
      </c>
      <c r="R634" s="36">
        <f t="shared" si="174"/>
        <v>0</v>
      </c>
      <c r="S634" s="62">
        <f t="shared" si="167"/>
        <v>2189.3000000000002</v>
      </c>
      <c r="T634" s="36">
        <f t="shared" si="174"/>
        <v>0</v>
      </c>
      <c r="U634" s="62">
        <f t="shared" si="168"/>
        <v>2189.3000000000002</v>
      </c>
    </row>
    <row r="635" spans="1:21" ht="60" customHeight="1" x14ac:dyDescent="0.3">
      <c r="A635" s="73" t="s">
        <v>613</v>
      </c>
      <c r="B635" s="60">
        <v>547</v>
      </c>
      <c r="C635" s="61">
        <v>10</v>
      </c>
      <c r="D635" s="61" t="s">
        <v>63</v>
      </c>
      <c r="E635" s="61" t="s">
        <v>322</v>
      </c>
      <c r="F635" s="61" t="s">
        <v>66</v>
      </c>
      <c r="G635" s="36">
        <f t="shared" si="174"/>
        <v>2189.3000000000002</v>
      </c>
      <c r="H635" s="36">
        <f t="shared" si="174"/>
        <v>0</v>
      </c>
      <c r="I635" s="62">
        <f t="shared" si="161"/>
        <v>2189.3000000000002</v>
      </c>
      <c r="J635" s="36">
        <f t="shared" si="174"/>
        <v>0</v>
      </c>
      <c r="K635" s="62">
        <f t="shared" si="162"/>
        <v>2189.3000000000002</v>
      </c>
      <c r="L635" s="36">
        <f t="shared" si="174"/>
        <v>0</v>
      </c>
      <c r="M635" s="62">
        <f t="shared" si="164"/>
        <v>2189.3000000000002</v>
      </c>
      <c r="N635" s="36">
        <f t="shared" si="174"/>
        <v>0</v>
      </c>
      <c r="O635" s="62">
        <f t="shared" si="165"/>
        <v>2189.3000000000002</v>
      </c>
      <c r="P635" s="36">
        <f t="shared" si="174"/>
        <v>0</v>
      </c>
      <c r="Q635" s="62">
        <f t="shared" si="166"/>
        <v>2189.3000000000002</v>
      </c>
      <c r="R635" s="36">
        <f t="shared" si="174"/>
        <v>0</v>
      </c>
      <c r="S635" s="62">
        <f t="shared" si="167"/>
        <v>2189.3000000000002</v>
      </c>
      <c r="T635" s="36">
        <f t="shared" si="174"/>
        <v>0</v>
      </c>
      <c r="U635" s="62">
        <f t="shared" si="168"/>
        <v>2189.3000000000002</v>
      </c>
    </row>
    <row r="636" spans="1:21" ht="30" x14ac:dyDescent="0.3">
      <c r="A636" s="35" t="s">
        <v>323</v>
      </c>
      <c r="B636" s="60">
        <v>547</v>
      </c>
      <c r="C636" s="61">
        <v>10</v>
      </c>
      <c r="D636" s="61" t="s">
        <v>63</v>
      </c>
      <c r="E636" s="61" t="s">
        <v>322</v>
      </c>
      <c r="F636" s="61">
        <v>300</v>
      </c>
      <c r="G636" s="36">
        <f t="shared" si="174"/>
        <v>2189.3000000000002</v>
      </c>
      <c r="H636" s="36">
        <f t="shared" si="174"/>
        <v>0</v>
      </c>
      <c r="I636" s="62">
        <f t="shared" si="161"/>
        <v>2189.3000000000002</v>
      </c>
      <c r="J636" s="36">
        <f t="shared" si="174"/>
        <v>0</v>
      </c>
      <c r="K636" s="62">
        <f t="shared" si="162"/>
        <v>2189.3000000000002</v>
      </c>
      <c r="L636" s="36">
        <f t="shared" si="174"/>
        <v>0</v>
      </c>
      <c r="M636" s="62">
        <f t="shared" si="164"/>
        <v>2189.3000000000002</v>
      </c>
      <c r="N636" s="36">
        <f t="shared" si="174"/>
        <v>0</v>
      </c>
      <c r="O636" s="62">
        <f t="shared" si="165"/>
        <v>2189.3000000000002</v>
      </c>
      <c r="P636" s="36">
        <f t="shared" si="174"/>
        <v>0</v>
      </c>
      <c r="Q636" s="62">
        <f t="shared" si="166"/>
        <v>2189.3000000000002</v>
      </c>
      <c r="R636" s="36">
        <f t="shared" si="174"/>
        <v>0</v>
      </c>
      <c r="S636" s="62">
        <f t="shared" si="167"/>
        <v>2189.3000000000002</v>
      </c>
      <c r="T636" s="36">
        <f t="shared" si="174"/>
        <v>0</v>
      </c>
      <c r="U636" s="62">
        <f t="shared" si="168"/>
        <v>2189.3000000000002</v>
      </c>
    </row>
    <row r="637" spans="1:21" ht="30" x14ac:dyDescent="0.3">
      <c r="A637" s="35" t="s">
        <v>324</v>
      </c>
      <c r="B637" s="60">
        <v>547</v>
      </c>
      <c r="C637" s="61">
        <v>10</v>
      </c>
      <c r="D637" s="61" t="s">
        <v>63</v>
      </c>
      <c r="E637" s="61" t="s">
        <v>322</v>
      </c>
      <c r="F637" s="61">
        <v>310</v>
      </c>
      <c r="G637" s="36">
        <v>2189.3000000000002</v>
      </c>
      <c r="H637" s="36"/>
      <c r="I637" s="62">
        <f t="shared" si="161"/>
        <v>2189.3000000000002</v>
      </c>
      <c r="J637" s="36"/>
      <c r="K637" s="62">
        <f t="shared" si="162"/>
        <v>2189.3000000000002</v>
      </c>
      <c r="L637" s="36"/>
      <c r="M637" s="62">
        <f t="shared" si="164"/>
        <v>2189.3000000000002</v>
      </c>
      <c r="N637" s="36"/>
      <c r="O637" s="62">
        <f t="shared" si="165"/>
        <v>2189.3000000000002</v>
      </c>
      <c r="P637" s="36"/>
      <c r="Q637" s="62">
        <f t="shared" si="166"/>
        <v>2189.3000000000002</v>
      </c>
      <c r="R637" s="36"/>
      <c r="S637" s="62">
        <f t="shared" si="167"/>
        <v>2189.3000000000002</v>
      </c>
      <c r="T637" s="36"/>
      <c r="U637" s="62">
        <f t="shared" si="168"/>
        <v>2189.3000000000002</v>
      </c>
    </row>
    <row r="638" spans="1:21" x14ac:dyDescent="0.3">
      <c r="A638" s="35" t="s">
        <v>325</v>
      </c>
      <c r="B638" s="60">
        <v>547</v>
      </c>
      <c r="C638" s="61">
        <v>10</v>
      </c>
      <c r="D638" s="61" t="s">
        <v>80</v>
      </c>
      <c r="E638" s="61" t="s">
        <v>65</v>
      </c>
      <c r="F638" s="61" t="s">
        <v>66</v>
      </c>
      <c r="G638" s="36">
        <f t="shared" ref="G638:T645" si="175">G639</f>
        <v>1500</v>
      </c>
      <c r="H638" s="36">
        <f t="shared" si="175"/>
        <v>10905.1</v>
      </c>
      <c r="I638" s="62">
        <f t="shared" si="161"/>
        <v>12405.1</v>
      </c>
      <c r="J638" s="36">
        <f t="shared" si="175"/>
        <v>-6.1</v>
      </c>
      <c r="K638" s="62">
        <f t="shared" si="162"/>
        <v>12399</v>
      </c>
      <c r="L638" s="36">
        <f t="shared" si="175"/>
        <v>-1</v>
      </c>
      <c r="M638" s="62">
        <f t="shared" si="164"/>
        <v>12398</v>
      </c>
      <c r="N638" s="36">
        <f t="shared" si="175"/>
        <v>-880.6</v>
      </c>
      <c r="O638" s="62">
        <f t="shared" si="165"/>
        <v>11517.4</v>
      </c>
      <c r="P638" s="36">
        <f t="shared" si="175"/>
        <v>0</v>
      </c>
      <c r="Q638" s="62">
        <f t="shared" si="166"/>
        <v>11517.4</v>
      </c>
      <c r="R638" s="36">
        <f t="shared" si="175"/>
        <v>0</v>
      </c>
      <c r="S638" s="62">
        <f t="shared" si="167"/>
        <v>11517.4</v>
      </c>
      <c r="T638" s="36">
        <f t="shared" si="175"/>
        <v>0</v>
      </c>
      <c r="U638" s="62">
        <f t="shared" si="168"/>
        <v>11517.4</v>
      </c>
    </row>
    <row r="639" spans="1:21" ht="45" x14ac:dyDescent="0.3">
      <c r="A639" s="35" t="s">
        <v>717</v>
      </c>
      <c r="B639" s="60">
        <v>547</v>
      </c>
      <c r="C639" s="61">
        <v>10</v>
      </c>
      <c r="D639" s="61" t="s">
        <v>80</v>
      </c>
      <c r="E639" s="61" t="s">
        <v>209</v>
      </c>
      <c r="F639" s="61" t="s">
        <v>66</v>
      </c>
      <c r="G639" s="36">
        <f t="shared" si="175"/>
        <v>1500</v>
      </c>
      <c r="H639" s="36">
        <f t="shared" si="175"/>
        <v>10905.1</v>
      </c>
      <c r="I639" s="62">
        <f t="shared" si="161"/>
        <v>12405.1</v>
      </c>
      <c r="J639" s="36">
        <f t="shared" si="175"/>
        <v>-6.1</v>
      </c>
      <c r="K639" s="62">
        <f t="shared" si="162"/>
        <v>12399</v>
      </c>
      <c r="L639" s="36">
        <f t="shared" si="175"/>
        <v>-1</v>
      </c>
      <c r="M639" s="62">
        <f t="shared" si="164"/>
        <v>12398</v>
      </c>
      <c r="N639" s="36">
        <f t="shared" si="175"/>
        <v>-880.6</v>
      </c>
      <c r="O639" s="62">
        <f t="shared" si="165"/>
        <v>11517.4</v>
      </c>
      <c r="P639" s="36">
        <f t="shared" si="175"/>
        <v>0</v>
      </c>
      <c r="Q639" s="62">
        <f t="shared" si="166"/>
        <v>11517.4</v>
      </c>
      <c r="R639" s="36">
        <f t="shared" si="175"/>
        <v>0</v>
      </c>
      <c r="S639" s="62">
        <f t="shared" si="167"/>
        <v>11517.4</v>
      </c>
      <c r="T639" s="36">
        <f t="shared" si="175"/>
        <v>0</v>
      </c>
      <c r="U639" s="62">
        <f t="shared" si="168"/>
        <v>11517.4</v>
      </c>
    </row>
    <row r="640" spans="1:21" ht="30" x14ac:dyDescent="0.3">
      <c r="A640" s="35" t="s">
        <v>328</v>
      </c>
      <c r="B640" s="60">
        <v>547</v>
      </c>
      <c r="C640" s="61">
        <v>10</v>
      </c>
      <c r="D640" s="61" t="s">
        <v>80</v>
      </c>
      <c r="E640" s="61" t="s">
        <v>592</v>
      </c>
      <c r="F640" s="61" t="s">
        <v>66</v>
      </c>
      <c r="G640" s="36">
        <f>G644</f>
        <v>1500</v>
      </c>
      <c r="H640" s="36">
        <f>H644+H641</f>
        <v>10905.1</v>
      </c>
      <c r="I640" s="62">
        <f t="shared" si="161"/>
        <v>12405.1</v>
      </c>
      <c r="J640" s="36">
        <f>J644+J641</f>
        <v>-6.1</v>
      </c>
      <c r="K640" s="62">
        <f t="shared" si="162"/>
        <v>12399</v>
      </c>
      <c r="L640" s="36">
        <f>L644+L641</f>
        <v>-1</v>
      </c>
      <c r="M640" s="62">
        <f t="shared" si="164"/>
        <v>12398</v>
      </c>
      <c r="N640" s="36">
        <f>N644+N641</f>
        <v>-880.6</v>
      </c>
      <c r="O640" s="62">
        <f t="shared" si="165"/>
        <v>11517.4</v>
      </c>
      <c r="P640" s="36">
        <f>P644+P641</f>
        <v>0</v>
      </c>
      <c r="Q640" s="62">
        <f t="shared" si="166"/>
        <v>11517.4</v>
      </c>
      <c r="R640" s="36">
        <f>R644+R641</f>
        <v>0</v>
      </c>
      <c r="S640" s="62">
        <f t="shared" si="167"/>
        <v>11517.4</v>
      </c>
      <c r="T640" s="36">
        <f>T644+T641</f>
        <v>0</v>
      </c>
      <c r="U640" s="62">
        <f t="shared" si="168"/>
        <v>11517.4</v>
      </c>
    </row>
    <row r="641" spans="1:21" ht="45" x14ac:dyDescent="0.3">
      <c r="A641" s="35" t="s">
        <v>894</v>
      </c>
      <c r="B641" s="60">
        <v>547</v>
      </c>
      <c r="C641" s="61">
        <v>10</v>
      </c>
      <c r="D641" s="61" t="s">
        <v>80</v>
      </c>
      <c r="E641" s="61" t="s">
        <v>895</v>
      </c>
      <c r="F641" s="61" t="s">
        <v>66</v>
      </c>
      <c r="G641" s="36"/>
      <c r="H641" s="36">
        <f>H642</f>
        <v>10905.1</v>
      </c>
      <c r="I641" s="62">
        <f t="shared" si="161"/>
        <v>10905.1</v>
      </c>
      <c r="J641" s="36">
        <f>J642</f>
        <v>0</v>
      </c>
      <c r="K641" s="62">
        <f t="shared" si="162"/>
        <v>10905.1</v>
      </c>
      <c r="L641" s="36">
        <f>L642</f>
        <v>0</v>
      </c>
      <c r="M641" s="62">
        <f t="shared" si="164"/>
        <v>10905.1</v>
      </c>
      <c r="N641" s="36">
        <f>N642</f>
        <v>-0.4</v>
      </c>
      <c r="O641" s="62">
        <f t="shared" si="165"/>
        <v>10904.7</v>
      </c>
      <c r="P641" s="36">
        <f>P642</f>
        <v>0</v>
      </c>
      <c r="Q641" s="62">
        <f t="shared" si="166"/>
        <v>10904.7</v>
      </c>
      <c r="R641" s="36">
        <f>R642</f>
        <v>0</v>
      </c>
      <c r="S641" s="62">
        <f t="shared" si="167"/>
        <v>10904.7</v>
      </c>
      <c r="T641" s="36">
        <f>T642</f>
        <v>0</v>
      </c>
      <c r="U641" s="62">
        <f t="shared" si="168"/>
        <v>10904.7</v>
      </c>
    </row>
    <row r="642" spans="1:21" ht="30" x14ac:dyDescent="0.3">
      <c r="A642" s="35" t="s">
        <v>323</v>
      </c>
      <c r="B642" s="60">
        <v>547</v>
      </c>
      <c r="C642" s="61">
        <v>10</v>
      </c>
      <c r="D642" s="61" t="s">
        <v>80</v>
      </c>
      <c r="E642" s="61" t="s">
        <v>895</v>
      </c>
      <c r="F642" s="61" t="s">
        <v>594</v>
      </c>
      <c r="G642" s="36"/>
      <c r="H642" s="36">
        <f>H643</f>
        <v>10905.1</v>
      </c>
      <c r="I642" s="62">
        <f t="shared" si="161"/>
        <v>10905.1</v>
      </c>
      <c r="J642" s="36">
        <f>J643</f>
        <v>0</v>
      </c>
      <c r="K642" s="62">
        <f t="shared" si="162"/>
        <v>10905.1</v>
      </c>
      <c r="L642" s="36">
        <f>L643</f>
        <v>0</v>
      </c>
      <c r="M642" s="62">
        <f t="shared" si="164"/>
        <v>10905.1</v>
      </c>
      <c r="N642" s="36">
        <f>N643</f>
        <v>-0.4</v>
      </c>
      <c r="O642" s="62">
        <f t="shared" si="165"/>
        <v>10904.7</v>
      </c>
      <c r="P642" s="36">
        <f>P643</f>
        <v>0</v>
      </c>
      <c r="Q642" s="62">
        <f t="shared" si="166"/>
        <v>10904.7</v>
      </c>
      <c r="R642" s="36">
        <f>R643</f>
        <v>0</v>
      </c>
      <c r="S642" s="62">
        <f t="shared" si="167"/>
        <v>10904.7</v>
      </c>
      <c r="T642" s="36">
        <f>T643</f>
        <v>0</v>
      </c>
      <c r="U642" s="62">
        <f t="shared" si="168"/>
        <v>10904.7</v>
      </c>
    </row>
    <row r="643" spans="1:21" ht="30" x14ac:dyDescent="0.3">
      <c r="A643" s="35" t="s">
        <v>329</v>
      </c>
      <c r="B643" s="60">
        <v>547</v>
      </c>
      <c r="C643" s="61">
        <v>10</v>
      </c>
      <c r="D643" s="61" t="s">
        <v>80</v>
      </c>
      <c r="E643" s="61" t="s">
        <v>895</v>
      </c>
      <c r="F643" s="61" t="s">
        <v>595</v>
      </c>
      <c r="G643" s="36"/>
      <c r="H643" s="36">
        <v>10905.1</v>
      </c>
      <c r="I643" s="62">
        <f t="shared" si="161"/>
        <v>10905.1</v>
      </c>
      <c r="J643" s="36"/>
      <c r="K643" s="62">
        <f t="shared" si="162"/>
        <v>10905.1</v>
      </c>
      <c r="L643" s="36"/>
      <c r="M643" s="62">
        <f t="shared" si="164"/>
        <v>10905.1</v>
      </c>
      <c r="N643" s="36">
        <v>-0.4</v>
      </c>
      <c r="O643" s="62">
        <f t="shared" si="165"/>
        <v>10904.7</v>
      </c>
      <c r="P643" s="36">
        <v>0</v>
      </c>
      <c r="Q643" s="62">
        <f t="shared" si="166"/>
        <v>10904.7</v>
      </c>
      <c r="R643" s="36"/>
      <c r="S643" s="62">
        <f t="shared" si="167"/>
        <v>10904.7</v>
      </c>
      <c r="T643" s="36"/>
      <c r="U643" s="62">
        <f t="shared" si="168"/>
        <v>10904.7</v>
      </c>
    </row>
    <row r="644" spans="1:21" ht="44.25" customHeight="1" x14ac:dyDescent="0.3">
      <c r="A644" s="35" t="s">
        <v>896</v>
      </c>
      <c r="B644" s="60">
        <v>547</v>
      </c>
      <c r="C644" s="61">
        <v>10</v>
      </c>
      <c r="D644" s="61" t="s">
        <v>80</v>
      </c>
      <c r="E644" s="61" t="s">
        <v>593</v>
      </c>
      <c r="F644" s="61" t="s">
        <v>66</v>
      </c>
      <c r="G644" s="36">
        <f t="shared" si="175"/>
        <v>1500</v>
      </c>
      <c r="H644" s="36">
        <f t="shared" si="175"/>
        <v>0</v>
      </c>
      <c r="I644" s="62">
        <f t="shared" si="161"/>
        <v>1500</v>
      </c>
      <c r="J644" s="36">
        <f t="shared" si="175"/>
        <v>-6.1</v>
      </c>
      <c r="K644" s="62">
        <f t="shared" si="162"/>
        <v>1493.9</v>
      </c>
      <c r="L644" s="36">
        <f t="shared" si="175"/>
        <v>-1</v>
      </c>
      <c r="M644" s="62">
        <f t="shared" si="164"/>
        <v>1492.9</v>
      </c>
      <c r="N644" s="36">
        <f t="shared" si="175"/>
        <v>-880.2</v>
      </c>
      <c r="O644" s="62">
        <f t="shared" si="165"/>
        <v>612.70000000000005</v>
      </c>
      <c r="P644" s="36">
        <f t="shared" si="175"/>
        <v>0</v>
      </c>
      <c r="Q644" s="62">
        <f t="shared" si="166"/>
        <v>612.70000000000005</v>
      </c>
      <c r="R644" s="36">
        <f t="shared" si="175"/>
        <v>0</v>
      </c>
      <c r="S644" s="62">
        <f t="shared" si="167"/>
        <v>612.70000000000005</v>
      </c>
      <c r="T644" s="36">
        <f t="shared" si="175"/>
        <v>0</v>
      </c>
      <c r="U644" s="62">
        <f t="shared" si="168"/>
        <v>612.70000000000005</v>
      </c>
    </row>
    <row r="645" spans="1:21" ht="30" customHeight="1" x14ac:dyDescent="0.3">
      <c r="A645" s="35" t="s">
        <v>323</v>
      </c>
      <c r="B645" s="60">
        <v>547</v>
      </c>
      <c r="C645" s="61">
        <v>10</v>
      </c>
      <c r="D645" s="61" t="s">
        <v>80</v>
      </c>
      <c r="E645" s="61" t="s">
        <v>593</v>
      </c>
      <c r="F645" s="61" t="s">
        <v>594</v>
      </c>
      <c r="G645" s="36">
        <f t="shared" si="175"/>
        <v>1500</v>
      </c>
      <c r="H645" s="36">
        <f t="shared" si="175"/>
        <v>0</v>
      </c>
      <c r="I645" s="62">
        <f t="shared" si="161"/>
        <v>1500</v>
      </c>
      <c r="J645" s="36">
        <f t="shared" si="175"/>
        <v>-6.1</v>
      </c>
      <c r="K645" s="62">
        <f t="shared" si="162"/>
        <v>1493.9</v>
      </c>
      <c r="L645" s="36">
        <f t="shared" si="175"/>
        <v>-1</v>
      </c>
      <c r="M645" s="62">
        <f t="shared" si="164"/>
        <v>1492.9</v>
      </c>
      <c r="N645" s="36">
        <f t="shared" si="175"/>
        <v>-880.2</v>
      </c>
      <c r="O645" s="62">
        <f t="shared" si="165"/>
        <v>612.70000000000005</v>
      </c>
      <c r="P645" s="36">
        <f t="shared" si="175"/>
        <v>0</v>
      </c>
      <c r="Q645" s="62">
        <f t="shared" si="166"/>
        <v>612.70000000000005</v>
      </c>
      <c r="R645" s="36">
        <f t="shared" si="175"/>
        <v>0</v>
      </c>
      <c r="S645" s="62">
        <f t="shared" si="167"/>
        <v>612.70000000000005</v>
      </c>
      <c r="T645" s="36">
        <f t="shared" si="175"/>
        <v>0</v>
      </c>
      <c r="U645" s="62">
        <f t="shared" si="168"/>
        <v>612.70000000000005</v>
      </c>
    </row>
    <row r="646" spans="1:21" ht="33.75" customHeight="1" x14ac:dyDescent="0.3">
      <c r="A646" s="35" t="s">
        <v>329</v>
      </c>
      <c r="B646" s="60">
        <v>547</v>
      </c>
      <c r="C646" s="61">
        <v>10</v>
      </c>
      <c r="D646" s="61" t="s">
        <v>80</v>
      </c>
      <c r="E646" s="61" t="s">
        <v>593</v>
      </c>
      <c r="F646" s="61" t="s">
        <v>595</v>
      </c>
      <c r="G646" s="36">
        <v>1500</v>
      </c>
      <c r="H646" s="36"/>
      <c r="I646" s="62">
        <f t="shared" si="161"/>
        <v>1500</v>
      </c>
      <c r="J646" s="36">
        <v>-6.1</v>
      </c>
      <c r="K646" s="62">
        <f t="shared" si="162"/>
        <v>1493.9</v>
      </c>
      <c r="L646" s="36">
        <v>-1</v>
      </c>
      <c r="M646" s="62">
        <f t="shared" si="164"/>
        <v>1492.9</v>
      </c>
      <c r="N646" s="36">
        <v>-880.2</v>
      </c>
      <c r="O646" s="62">
        <f t="shared" si="165"/>
        <v>612.70000000000005</v>
      </c>
      <c r="P646" s="36">
        <v>0</v>
      </c>
      <c r="Q646" s="62">
        <f t="shared" si="166"/>
        <v>612.70000000000005</v>
      </c>
      <c r="R646" s="36"/>
      <c r="S646" s="62">
        <f t="shared" si="167"/>
        <v>612.70000000000005</v>
      </c>
      <c r="T646" s="36"/>
      <c r="U646" s="62">
        <f t="shared" si="168"/>
        <v>612.70000000000005</v>
      </c>
    </row>
    <row r="647" spans="1:21" ht="25.5" x14ac:dyDescent="0.3">
      <c r="A647" s="75" t="s">
        <v>370</v>
      </c>
      <c r="B647" s="57">
        <v>547</v>
      </c>
      <c r="C647" s="59">
        <v>13</v>
      </c>
      <c r="D647" s="59" t="s">
        <v>64</v>
      </c>
      <c r="E647" s="59" t="s">
        <v>65</v>
      </c>
      <c r="F647" s="59" t="s">
        <v>66</v>
      </c>
      <c r="G647" s="58">
        <f>G648</f>
        <v>229.3</v>
      </c>
      <c r="H647" s="58">
        <f>H648</f>
        <v>0</v>
      </c>
      <c r="I647" s="58">
        <f t="shared" si="161"/>
        <v>229.3</v>
      </c>
      <c r="J647" s="58">
        <f>J648</f>
        <v>0</v>
      </c>
      <c r="K647" s="58">
        <f t="shared" si="162"/>
        <v>229.3</v>
      </c>
      <c r="L647" s="58">
        <f>L648</f>
        <v>0</v>
      </c>
      <c r="M647" s="58">
        <f t="shared" si="164"/>
        <v>229.3</v>
      </c>
      <c r="N647" s="58">
        <f>N648</f>
        <v>0</v>
      </c>
      <c r="O647" s="58">
        <f t="shared" si="165"/>
        <v>229.3</v>
      </c>
      <c r="P647" s="58">
        <f>P648</f>
        <v>0</v>
      </c>
      <c r="Q647" s="58">
        <f t="shared" si="166"/>
        <v>229.3</v>
      </c>
      <c r="R647" s="58">
        <f>R648</f>
        <v>0</v>
      </c>
      <c r="S647" s="58">
        <f t="shared" si="167"/>
        <v>229.3</v>
      </c>
      <c r="T647" s="58">
        <f>T648</f>
        <v>0</v>
      </c>
      <c r="U647" s="58">
        <f t="shared" si="168"/>
        <v>229.3</v>
      </c>
    </row>
    <row r="648" spans="1:21" ht="30" x14ac:dyDescent="0.3">
      <c r="A648" s="35" t="s">
        <v>371</v>
      </c>
      <c r="B648" s="60">
        <v>547</v>
      </c>
      <c r="C648" s="61">
        <v>13</v>
      </c>
      <c r="D648" s="61" t="s">
        <v>63</v>
      </c>
      <c r="E648" s="61" t="s">
        <v>65</v>
      </c>
      <c r="F648" s="61" t="s">
        <v>66</v>
      </c>
      <c r="G648" s="36">
        <f t="shared" ref="G648:T652" si="176">G649</f>
        <v>229.3</v>
      </c>
      <c r="H648" s="36">
        <f t="shared" si="176"/>
        <v>0</v>
      </c>
      <c r="I648" s="62">
        <f t="shared" si="161"/>
        <v>229.3</v>
      </c>
      <c r="J648" s="36">
        <f t="shared" si="176"/>
        <v>0</v>
      </c>
      <c r="K648" s="62">
        <f t="shared" si="162"/>
        <v>229.3</v>
      </c>
      <c r="L648" s="36">
        <f t="shared" si="176"/>
        <v>0</v>
      </c>
      <c r="M648" s="62">
        <f t="shared" si="164"/>
        <v>229.3</v>
      </c>
      <c r="N648" s="36">
        <f t="shared" si="176"/>
        <v>0</v>
      </c>
      <c r="O648" s="62">
        <f t="shared" si="165"/>
        <v>229.3</v>
      </c>
      <c r="P648" s="36">
        <f t="shared" si="176"/>
        <v>0</v>
      </c>
      <c r="Q648" s="62">
        <f t="shared" si="166"/>
        <v>229.3</v>
      </c>
      <c r="R648" s="36">
        <f t="shared" si="176"/>
        <v>0</v>
      </c>
      <c r="S648" s="62">
        <f t="shared" si="167"/>
        <v>229.3</v>
      </c>
      <c r="T648" s="36">
        <f t="shared" si="176"/>
        <v>0</v>
      </c>
      <c r="U648" s="62">
        <f t="shared" si="168"/>
        <v>229.3</v>
      </c>
    </row>
    <row r="649" spans="1:21" ht="33" customHeight="1" x14ac:dyDescent="0.3">
      <c r="A649" s="35" t="s">
        <v>372</v>
      </c>
      <c r="B649" s="60">
        <v>547</v>
      </c>
      <c r="C649" s="61">
        <v>13</v>
      </c>
      <c r="D649" s="61" t="s">
        <v>63</v>
      </c>
      <c r="E649" s="61" t="s">
        <v>112</v>
      </c>
      <c r="F649" s="61" t="s">
        <v>66</v>
      </c>
      <c r="G649" s="36">
        <f t="shared" si="176"/>
        <v>229.3</v>
      </c>
      <c r="H649" s="36">
        <f t="shared" si="176"/>
        <v>0</v>
      </c>
      <c r="I649" s="62">
        <f t="shared" si="161"/>
        <v>229.3</v>
      </c>
      <c r="J649" s="36">
        <f t="shared" si="176"/>
        <v>0</v>
      </c>
      <c r="K649" s="62">
        <f t="shared" si="162"/>
        <v>229.3</v>
      </c>
      <c r="L649" s="36">
        <f t="shared" si="176"/>
        <v>0</v>
      </c>
      <c r="M649" s="62">
        <f t="shared" si="164"/>
        <v>229.3</v>
      </c>
      <c r="N649" s="36">
        <f t="shared" si="176"/>
        <v>0</v>
      </c>
      <c r="O649" s="62">
        <f t="shared" si="165"/>
        <v>229.3</v>
      </c>
      <c r="P649" s="36">
        <f t="shared" si="176"/>
        <v>0</v>
      </c>
      <c r="Q649" s="62">
        <f t="shared" si="166"/>
        <v>229.3</v>
      </c>
      <c r="R649" s="36">
        <f t="shared" si="176"/>
        <v>0</v>
      </c>
      <c r="S649" s="62">
        <f t="shared" si="167"/>
        <v>229.3</v>
      </c>
      <c r="T649" s="36">
        <f t="shared" si="176"/>
        <v>0</v>
      </c>
      <c r="U649" s="62">
        <f t="shared" si="168"/>
        <v>229.3</v>
      </c>
    </row>
    <row r="650" spans="1:21" x14ac:dyDescent="0.3">
      <c r="A650" s="35" t="s">
        <v>113</v>
      </c>
      <c r="B650" s="60">
        <v>547</v>
      </c>
      <c r="C650" s="61">
        <v>13</v>
      </c>
      <c r="D650" s="61" t="s">
        <v>63</v>
      </c>
      <c r="E650" s="61" t="s">
        <v>114</v>
      </c>
      <c r="F650" s="61" t="s">
        <v>66</v>
      </c>
      <c r="G650" s="36">
        <f t="shared" si="176"/>
        <v>229.3</v>
      </c>
      <c r="H650" s="36">
        <f t="shared" si="176"/>
        <v>0</v>
      </c>
      <c r="I650" s="62">
        <f t="shared" si="161"/>
        <v>229.3</v>
      </c>
      <c r="J650" s="36">
        <f t="shared" si="176"/>
        <v>0</v>
      </c>
      <c r="K650" s="62">
        <f t="shared" si="162"/>
        <v>229.3</v>
      </c>
      <c r="L650" s="36">
        <f t="shared" si="176"/>
        <v>0</v>
      </c>
      <c r="M650" s="62">
        <f t="shared" si="164"/>
        <v>229.3</v>
      </c>
      <c r="N650" s="36">
        <f t="shared" si="176"/>
        <v>0</v>
      </c>
      <c r="O650" s="62">
        <f t="shared" si="165"/>
        <v>229.3</v>
      </c>
      <c r="P650" s="36">
        <f t="shared" si="176"/>
        <v>0</v>
      </c>
      <c r="Q650" s="62">
        <f t="shared" si="166"/>
        <v>229.3</v>
      </c>
      <c r="R650" s="36">
        <f t="shared" si="176"/>
        <v>0</v>
      </c>
      <c r="S650" s="62">
        <f t="shared" si="167"/>
        <v>229.3</v>
      </c>
      <c r="T650" s="36">
        <f t="shared" si="176"/>
        <v>0</v>
      </c>
      <c r="U650" s="62">
        <f t="shared" si="168"/>
        <v>229.3</v>
      </c>
    </row>
    <row r="651" spans="1:21" ht="34.15" customHeight="1" x14ac:dyDescent="0.3">
      <c r="A651" s="35" t="s">
        <v>444</v>
      </c>
      <c r="B651" s="60">
        <v>547</v>
      </c>
      <c r="C651" s="61">
        <v>13</v>
      </c>
      <c r="D651" s="61" t="s">
        <v>63</v>
      </c>
      <c r="E651" s="61" t="s">
        <v>374</v>
      </c>
      <c r="F651" s="61" t="s">
        <v>66</v>
      </c>
      <c r="G651" s="36">
        <f t="shared" si="176"/>
        <v>229.3</v>
      </c>
      <c r="H651" s="36">
        <f t="shared" si="176"/>
        <v>0</v>
      </c>
      <c r="I651" s="62">
        <f t="shared" si="161"/>
        <v>229.3</v>
      </c>
      <c r="J651" s="36">
        <f t="shared" si="176"/>
        <v>0</v>
      </c>
      <c r="K651" s="62">
        <f t="shared" si="162"/>
        <v>229.3</v>
      </c>
      <c r="L651" s="36">
        <f t="shared" si="176"/>
        <v>0</v>
      </c>
      <c r="M651" s="62">
        <f t="shared" si="164"/>
        <v>229.3</v>
      </c>
      <c r="N651" s="36">
        <f t="shared" si="176"/>
        <v>0</v>
      </c>
      <c r="O651" s="62">
        <f t="shared" si="165"/>
        <v>229.3</v>
      </c>
      <c r="P651" s="36">
        <f t="shared" si="176"/>
        <v>0</v>
      </c>
      <c r="Q651" s="62">
        <f t="shared" si="166"/>
        <v>229.3</v>
      </c>
      <c r="R651" s="36">
        <f t="shared" si="176"/>
        <v>0</v>
      </c>
      <c r="S651" s="62">
        <f t="shared" si="167"/>
        <v>229.3</v>
      </c>
      <c r="T651" s="36">
        <f t="shared" si="176"/>
        <v>0</v>
      </c>
      <c r="U651" s="62">
        <f t="shared" si="168"/>
        <v>229.3</v>
      </c>
    </row>
    <row r="652" spans="1:21" ht="30" x14ac:dyDescent="0.3">
      <c r="A652" s="35" t="s">
        <v>375</v>
      </c>
      <c r="B652" s="60">
        <v>547</v>
      </c>
      <c r="C652" s="61">
        <v>13</v>
      </c>
      <c r="D652" s="61" t="s">
        <v>63</v>
      </c>
      <c r="E652" s="61" t="s">
        <v>374</v>
      </c>
      <c r="F652" s="61">
        <v>700</v>
      </c>
      <c r="G652" s="36">
        <f t="shared" si="176"/>
        <v>229.3</v>
      </c>
      <c r="H652" s="36">
        <f t="shared" si="176"/>
        <v>0</v>
      </c>
      <c r="I652" s="62">
        <f t="shared" si="161"/>
        <v>229.3</v>
      </c>
      <c r="J652" s="36">
        <f t="shared" si="176"/>
        <v>0</v>
      </c>
      <c r="K652" s="62">
        <f t="shared" si="162"/>
        <v>229.3</v>
      </c>
      <c r="L652" s="36">
        <f t="shared" si="176"/>
        <v>0</v>
      </c>
      <c r="M652" s="62">
        <f t="shared" si="164"/>
        <v>229.3</v>
      </c>
      <c r="N652" s="36">
        <f t="shared" si="176"/>
        <v>0</v>
      </c>
      <c r="O652" s="62">
        <f t="shared" si="165"/>
        <v>229.3</v>
      </c>
      <c r="P652" s="36">
        <f t="shared" si="176"/>
        <v>0</v>
      </c>
      <c r="Q652" s="62">
        <f t="shared" si="166"/>
        <v>229.3</v>
      </c>
      <c r="R652" s="36">
        <f t="shared" si="176"/>
        <v>0</v>
      </c>
      <c r="S652" s="62">
        <f t="shared" si="167"/>
        <v>229.3</v>
      </c>
      <c r="T652" s="36">
        <f t="shared" si="176"/>
        <v>0</v>
      </c>
      <c r="U652" s="62">
        <f t="shared" si="168"/>
        <v>229.3</v>
      </c>
    </row>
    <row r="653" spans="1:21" x14ac:dyDescent="0.3">
      <c r="A653" s="35" t="s">
        <v>376</v>
      </c>
      <c r="B653" s="60">
        <v>547</v>
      </c>
      <c r="C653" s="61">
        <v>13</v>
      </c>
      <c r="D653" s="61" t="s">
        <v>63</v>
      </c>
      <c r="E653" s="61" t="s">
        <v>374</v>
      </c>
      <c r="F653" s="61">
        <v>730</v>
      </c>
      <c r="G653" s="36">
        <v>229.3</v>
      </c>
      <c r="H653" s="36"/>
      <c r="I653" s="62">
        <f t="shared" si="161"/>
        <v>229.3</v>
      </c>
      <c r="J653" s="36"/>
      <c r="K653" s="62">
        <f t="shared" si="162"/>
        <v>229.3</v>
      </c>
      <c r="L653" s="36"/>
      <c r="M653" s="62">
        <f t="shared" si="164"/>
        <v>229.3</v>
      </c>
      <c r="N653" s="36"/>
      <c r="O653" s="62">
        <f t="shared" si="165"/>
        <v>229.3</v>
      </c>
      <c r="P653" s="36"/>
      <c r="Q653" s="62">
        <f t="shared" si="166"/>
        <v>229.3</v>
      </c>
      <c r="R653" s="36"/>
      <c r="S653" s="62">
        <f t="shared" si="167"/>
        <v>229.3</v>
      </c>
      <c r="T653" s="36"/>
      <c r="U653" s="62">
        <f t="shared" si="168"/>
        <v>229.3</v>
      </c>
    </row>
    <row r="654" spans="1:21" ht="40.15" customHeight="1" x14ac:dyDescent="0.3">
      <c r="A654" s="33" t="s">
        <v>445</v>
      </c>
      <c r="B654" s="57">
        <v>547</v>
      </c>
      <c r="C654" s="59">
        <v>14</v>
      </c>
      <c r="D654" s="59" t="s">
        <v>64</v>
      </c>
      <c r="E654" s="59" t="s">
        <v>65</v>
      </c>
      <c r="F654" s="59" t="s">
        <v>66</v>
      </c>
      <c r="G654" s="31">
        <f>G655+G664</f>
        <v>30138.1</v>
      </c>
      <c r="H654" s="31">
        <f>H655+H664</f>
        <v>160</v>
      </c>
      <c r="I654" s="58">
        <f t="shared" si="161"/>
        <v>30298.1</v>
      </c>
      <c r="J654" s="31">
        <f>J655+J664</f>
        <v>0</v>
      </c>
      <c r="K654" s="58">
        <f t="shared" si="162"/>
        <v>30298.1</v>
      </c>
      <c r="L654" s="31">
        <f>L655+L664</f>
        <v>2385</v>
      </c>
      <c r="M654" s="58">
        <f t="shared" si="164"/>
        <v>32683.1</v>
      </c>
      <c r="N654" s="31">
        <f>N655+N664</f>
        <v>644.70000000000005</v>
      </c>
      <c r="O654" s="58">
        <f t="shared" si="165"/>
        <v>33327.799999999996</v>
      </c>
      <c r="P654" s="31">
        <f>P655+P664</f>
        <v>1882.1</v>
      </c>
      <c r="Q654" s="58">
        <f t="shared" si="166"/>
        <v>35209.899999999994</v>
      </c>
      <c r="R654" s="31">
        <f>R655+R664</f>
        <v>2473.6</v>
      </c>
      <c r="S654" s="58">
        <f t="shared" si="167"/>
        <v>37683.499999999993</v>
      </c>
      <c r="T654" s="31">
        <f>T655+T664</f>
        <v>165.70000000000002</v>
      </c>
      <c r="U654" s="58">
        <f t="shared" si="168"/>
        <v>37849.19999999999</v>
      </c>
    </row>
    <row r="655" spans="1:21" ht="48" customHeight="1" x14ac:dyDescent="0.3">
      <c r="A655" s="35" t="s">
        <v>378</v>
      </c>
      <c r="B655" s="60">
        <v>547</v>
      </c>
      <c r="C655" s="61">
        <v>14</v>
      </c>
      <c r="D655" s="61" t="s">
        <v>63</v>
      </c>
      <c r="E655" s="61" t="s">
        <v>65</v>
      </c>
      <c r="F655" s="61" t="s">
        <v>66</v>
      </c>
      <c r="G655" s="36">
        <f t="shared" ref="G655:T657" si="177">G656</f>
        <v>18023.3</v>
      </c>
      <c r="H655" s="36">
        <f t="shared" si="177"/>
        <v>0</v>
      </c>
      <c r="I655" s="62">
        <f t="shared" si="161"/>
        <v>18023.3</v>
      </c>
      <c r="J655" s="36">
        <f t="shared" si="177"/>
        <v>0</v>
      </c>
      <c r="K655" s="62">
        <f t="shared" si="162"/>
        <v>18023.3</v>
      </c>
      <c r="L655" s="36">
        <f t="shared" si="177"/>
        <v>0</v>
      </c>
      <c r="M655" s="62">
        <f t="shared" si="164"/>
        <v>18023.3</v>
      </c>
      <c r="N655" s="36">
        <f t="shared" si="177"/>
        <v>0</v>
      </c>
      <c r="O655" s="62">
        <f t="shared" si="165"/>
        <v>18023.3</v>
      </c>
      <c r="P655" s="36">
        <f t="shared" si="177"/>
        <v>0</v>
      </c>
      <c r="Q655" s="62">
        <f t="shared" si="166"/>
        <v>18023.3</v>
      </c>
      <c r="R655" s="36">
        <f t="shared" si="177"/>
        <v>0</v>
      </c>
      <c r="S655" s="62">
        <f t="shared" si="167"/>
        <v>18023.3</v>
      </c>
      <c r="T655" s="36">
        <f t="shared" si="177"/>
        <v>-75.599999999999994</v>
      </c>
      <c r="U655" s="62">
        <f t="shared" si="168"/>
        <v>17947.7</v>
      </c>
    </row>
    <row r="656" spans="1:21" x14ac:dyDescent="0.3">
      <c r="A656" s="35" t="s">
        <v>446</v>
      </c>
      <c r="B656" s="60">
        <v>547</v>
      </c>
      <c r="C656" s="61">
        <v>14</v>
      </c>
      <c r="D656" s="61" t="s">
        <v>63</v>
      </c>
      <c r="E656" s="61" t="s">
        <v>112</v>
      </c>
      <c r="F656" s="61" t="s">
        <v>66</v>
      </c>
      <c r="G656" s="36">
        <f t="shared" si="177"/>
        <v>18023.3</v>
      </c>
      <c r="H656" s="36">
        <f t="shared" si="177"/>
        <v>0</v>
      </c>
      <c r="I656" s="62">
        <f t="shared" si="161"/>
        <v>18023.3</v>
      </c>
      <c r="J656" s="36">
        <f t="shared" si="177"/>
        <v>0</v>
      </c>
      <c r="K656" s="62">
        <f t="shared" si="162"/>
        <v>18023.3</v>
      </c>
      <c r="L656" s="36">
        <f t="shared" si="177"/>
        <v>0</v>
      </c>
      <c r="M656" s="62">
        <f t="shared" si="164"/>
        <v>18023.3</v>
      </c>
      <c r="N656" s="36">
        <f t="shared" si="177"/>
        <v>0</v>
      </c>
      <c r="O656" s="62">
        <f t="shared" si="165"/>
        <v>18023.3</v>
      </c>
      <c r="P656" s="36">
        <f t="shared" si="177"/>
        <v>0</v>
      </c>
      <c r="Q656" s="62">
        <f t="shared" si="166"/>
        <v>18023.3</v>
      </c>
      <c r="R656" s="36">
        <f t="shared" si="177"/>
        <v>0</v>
      </c>
      <c r="S656" s="62">
        <f t="shared" si="167"/>
        <v>18023.3</v>
      </c>
      <c r="T656" s="36">
        <f t="shared" si="177"/>
        <v>-75.599999999999994</v>
      </c>
      <c r="U656" s="62">
        <f t="shared" si="168"/>
        <v>17947.7</v>
      </c>
    </row>
    <row r="657" spans="1:21" ht="30" x14ac:dyDescent="0.3">
      <c r="A657" s="35" t="s">
        <v>132</v>
      </c>
      <c r="B657" s="60">
        <v>547</v>
      </c>
      <c r="C657" s="61">
        <v>14</v>
      </c>
      <c r="D657" s="61" t="s">
        <v>63</v>
      </c>
      <c r="E657" s="61" t="s">
        <v>133</v>
      </c>
      <c r="F657" s="61" t="s">
        <v>66</v>
      </c>
      <c r="G657" s="36">
        <f t="shared" si="177"/>
        <v>18023.3</v>
      </c>
      <c r="H657" s="36">
        <f t="shared" si="177"/>
        <v>0</v>
      </c>
      <c r="I657" s="62">
        <f t="shared" si="161"/>
        <v>18023.3</v>
      </c>
      <c r="J657" s="36">
        <f t="shared" si="177"/>
        <v>0</v>
      </c>
      <c r="K657" s="62">
        <f t="shared" si="162"/>
        <v>18023.3</v>
      </c>
      <c r="L657" s="36">
        <f t="shared" si="177"/>
        <v>0</v>
      </c>
      <c r="M657" s="62">
        <f t="shared" si="164"/>
        <v>18023.3</v>
      </c>
      <c r="N657" s="36">
        <f t="shared" si="177"/>
        <v>0</v>
      </c>
      <c r="O657" s="62">
        <f t="shared" si="165"/>
        <v>18023.3</v>
      </c>
      <c r="P657" s="36">
        <f t="shared" si="177"/>
        <v>0</v>
      </c>
      <c r="Q657" s="62">
        <f t="shared" si="166"/>
        <v>18023.3</v>
      </c>
      <c r="R657" s="36">
        <f t="shared" si="177"/>
        <v>0</v>
      </c>
      <c r="S657" s="62">
        <f t="shared" si="167"/>
        <v>18023.3</v>
      </c>
      <c r="T657" s="36">
        <f t="shared" si="177"/>
        <v>-75.599999999999994</v>
      </c>
      <c r="U657" s="62">
        <f t="shared" si="168"/>
        <v>17947.7</v>
      </c>
    </row>
    <row r="658" spans="1:21" ht="32.25" customHeight="1" x14ac:dyDescent="0.3">
      <c r="A658" s="35" t="s">
        <v>380</v>
      </c>
      <c r="B658" s="60">
        <v>547</v>
      </c>
      <c r="C658" s="61">
        <v>14</v>
      </c>
      <c r="D658" s="61" t="s">
        <v>63</v>
      </c>
      <c r="E658" s="61" t="s">
        <v>381</v>
      </c>
      <c r="F658" s="61" t="s">
        <v>66</v>
      </c>
      <c r="G658" s="36">
        <f>G659+G662</f>
        <v>18023.3</v>
      </c>
      <c r="H658" s="36">
        <f>H659+H662</f>
        <v>0</v>
      </c>
      <c r="I658" s="62">
        <f t="shared" si="161"/>
        <v>18023.3</v>
      </c>
      <c r="J658" s="36">
        <f>J659+J662</f>
        <v>0</v>
      </c>
      <c r="K658" s="62">
        <f t="shared" si="162"/>
        <v>18023.3</v>
      </c>
      <c r="L658" s="36">
        <f>L659+L662</f>
        <v>0</v>
      </c>
      <c r="M658" s="62">
        <f t="shared" si="164"/>
        <v>18023.3</v>
      </c>
      <c r="N658" s="36">
        <f>N659+N662</f>
        <v>0</v>
      </c>
      <c r="O658" s="62">
        <f t="shared" si="165"/>
        <v>18023.3</v>
      </c>
      <c r="P658" s="36">
        <f>P659+P662</f>
        <v>0</v>
      </c>
      <c r="Q658" s="62">
        <f t="shared" si="166"/>
        <v>18023.3</v>
      </c>
      <c r="R658" s="36">
        <f>R659+R662</f>
        <v>0</v>
      </c>
      <c r="S658" s="62">
        <f t="shared" si="167"/>
        <v>18023.3</v>
      </c>
      <c r="T658" s="36">
        <f>T659+T662</f>
        <v>-75.599999999999994</v>
      </c>
      <c r="U658" s="62">
        <f t="shared" si="168"/>
        <v>17947.7</v>
      </c>
    </row>
    <row r="659" spans="1:21" x14ac:dyDescent="0.3">
      <c r="A659" s="40" t="s">
        <v>146</v>
      </c>
      <c r="B659" s="60">
        <v>547</v>
      </c>
      <c r="C659" s="61">
        <v>14</v>
      </c>
      <c r="D659" s="61" t="s">
        <v>63</v>
      </c>
      <c r="E659" s="61" t="s">
        <v>381</v>
      </c>
      <c r="F659" s="61">
        <v>500</v>
      </c>
      <c r="G659" s="36">
        <f>G660</f>
        <v>5018.2</v>
      </c>
      <c r="H659" s="36">
        <f>H660</f>
        <v>0</v>
      </c>
      <c r="I659" s="62">
        <f t="shared" si="161"/>
        <v>5018.2</v>
      </c>
      <c r="J659" s="36">
        <f>J660</f>
        <v>0</v>
      </c>
      <c r="K659" s="62">
        <f t="shared" si="162"/>
        <v>5018.2</v>
      </c>
      <c r="L659" s="36">
        <f>L660</f>
        <v>0</v>
      </c>
      <c r="M659" s="62">
        <f t="shared" si="164"/>
        <v>5018.2</v>
      </c>
      <c r="N659" s="36">
        <f>N660</f>
        <v>0</v>
      </c>
      <c r="O659" s="62">
        <f t="shared" si="165"/>
        <v>5018.2</v>
      </c>
      <c r="P659" s="36">
        <f>P660</f>
        <v>0</v>
      </c>
      <c r="Q659" s="62">
        <f t="shared" si="166"/>
        <v>5018.2</v>
      </c>
      <c r="R659" s="36">
        <f>R660</f>
        <v>0</v>
      </c>
      <c r="S659" s="62">
        <f t="shared" si="167"/>
        <v>5018.2</v>
      </c>
      <c r="T659" s="36">
        <f>T660</f>
        <v>-3.5</v>
      </c>
      <c r="U659" s="62">
        <f t="shared" si="168"/>
        <v>5014.7</v>
      </c>
    </row>
    <row r="660" spans="1:21" x14ac:dyDescent="0.3">
      <c r="A660" s="35" t="s">
        <v>447</v>
      </c>
      <c r="B660" s="60">
        <v>547</v>
      </c>
      <c r="C660" s="61">
        <v>14</v>
      </c>
      <c r="D660" s="61" t="s">
        <v>63</v>
      </c>
      <c r="E660" s="61" t="s">
        <v>381</v>
      </c>
      <c r="F660" s="61">
        <v>510</v>
      </c>
      <c r="G660" s="36">
        <v>5018.2</v>
      </c>
      <c r="H660" s="36"/>
      <c r="I660" s="62">
        <f t="shared" si="161"/>
        <v>5018.2</v>
      </c>
      <c r="J660" s="36"/>
      <c r="K660" s="62">
        <f t="shared" si="162"/>
        <v>5018.2</v>
      </c>
      <c r="L660" s="36"/>
      <c r="M660" s="62">
        <f t="shared" si="164"/>
        <v>5018.2</v>
      </c>
      <c r="N660" s="36"/>
      <c r="O660" s="62">
        <f t="shared" si="165"/>
        <v>5018.2</v>
      </c>
      <c r="P660" s="36"/>
      <c r="Q660" s="62">
        <f t="shared" si="166"/>
        <v>5018.2</v>
      </c>
      <c r="R660" s="36"/>
      <c r="S660" s="62">
        <f t="shared" si="167"/>
        <v>5018.2</v>
      </c>
      <c r="T660" s="36">
        <v>-3.5</v>
      </c>
      <c r="U660" s="62">
        <f t="shared" si="168"/>
        <v>5014.7</v>
      </c>
    </row>
    <row r="661" spans="1:21" ht="30" x14ac:dyDescent="0.3">
      <c r="A661" s="35" t="s">
        <v>383</v>
      </c>
      <c r="B661" s="60">
        <v>547</v>
      </c>
      <c r="C661" s="61">
        <v>14</v>
      </c>
      <c r="D661" s="61" t="s">
        <v>63</v>
      </c>
      <c r="E661" s="61" t="s">
        <v>384</v>
      </c>
      <c r="F661" s="61" t="s">
        <v>66</v>
      </c>
      <c r="G661" s="36">
        <f t="shared" ref="G661:T662" si="178">G662</f>
        <v>13005.1</v>
      </c>
      <c r="H661" s="36">
        <f t="shared" si="178"/>
        <v>0</v>
      </c>
      <c r="I661" s="62">
        <f t="shared" si="161"/>
        <v>13005.1</v>
      </c>
      <c r="J661" s="36">
        <f t="shared" si="178"/>
        <v>0</v>
      </c>
      <c r="K661" s="62">
        <f t="shared" si="162"/>
        <v>13005.1</v>
      </c>
      <c r="L661" s="36">
        <f t="shared" si="178"/>
        <v>0</v>
      </c>
      <c r="M661" s="62">
        <f t="shared" si="164"/>
        <v>13005.1</v>
      </c>
      <c r="N661" s="36">
        <f t="shared" si="178"/>
        <v>0</v>
      </c>
      <c r="O661" s="62">
        <f t="shared" si="165"/>
        <v>13005.1</v>
      </c>
      <c r="P661" s="36">
        <f t="shared" si="178"/>
        <v>0</v>
      </c>
      <c r="Q661" s="62">
        <f t="shared" si="166"/>
        <v>13005.1</v>
      </c>
      <c r="R661" s="36">
        <f t="shared" si="178"/>
        <v>0</v>
      </c>
      <c r="S661" s="62">
        <f t="shared" si="167"/>
        <v>13005.1</v>
      </c>
      <c r="T661" s="36">
        <f t="shared" si="178"/>
        <v>-72.099999999999994</v>
      </c>
      <c r="U661" s="62">
        <f t="shared" si="168"/>
        <v>12933</v>
      </c>
    </row>
    <row r="662" spans="1:21" x14ac:dyDescent="0.3">
      <c r="A662" s="40" t="s">
        <v>146</v>
      </c>
      <c r="B662" s="60">
        <v>547</v>
      </c>
      <c r="C662" s="61">
        <v>14</v>
      </c>
      <c r="D662" s="61" t="s">
        <v>63</v>
      </c>
      <c r="E662" s="61" t="s">
        <v>384</v>
      </c>
      <c r="F662" s="61">
        <v>500</v>
      </c>
      <c r="G662" s="36">
        <f t="shared" si="178"/>
        <v>13005.1</v>
      </c>
      <c r="H662" s="36">
        <f t="shared" si="178"/>
        <v>0</v>
      </c>
      <c r="I662" s="62">
        <f t="shared" si="161"/>
        <v>13005.1</v>
      </c>
      <c r="J662" s="36">
        <f t="shared" si="178"/>
        <v>0</v>
      </c>
      <c r="K662" s="62">
        <f t="shared" si="162"/>
        <v>13005.1</v>
      </c>
      <c r="L662" s="36">
        <f t="shared" si="178"/>
        <v>0</v>
      </c>
      <c r="M662" s="62">
        <f t="shared" si="164"/>
        <v>13005.1</v>
      </c>
      <c r="N662" s="36">
        <f t="shared" si="178"/>
        <v>0</v>
      </c>
      <c r="O662" s="62">
        <f t="shared" si="165"/>
        <v>13005.1</v>
      </c>
      <c r="P662" s="36">
        <f t="shared" si="178"/>
        <v>0</v>
      </c>
      <c r="Q662" s="62">
        <f t="shared" si="166"/>
        <v>13005.1</v>
      </c>
      <c r="R662" s="36">
        <f t="shared" si="178"/>
        <v>0</v>
      </c>
      <c r="S662" s="62">
        <f t="shared" si="167"/>
        <v>13005.1</v>
      </c>
      <c r="T662" s="36">
        <f t="shared" si="178"/>
        <v>-72.099999999999994</v>
      </c>
      <c r="U662" s="62">
        <f t="shared" si="168"/>
        <v>12933</v>
      </c>
    </row>
    <row r="663" spans="1:21" x14ac:dyDescent="0.3">
      <c r="A663" s="35" t="s">
        <v>447</v>
      </c>
      <c r="B663" s="60">
        <v>547</v>
      </c>
      <c r="C663" s="61">
        <v>14</v>
      </c>
      <c r="D663" s="61" t="s">
        <v>63</v>
      </c>
      <c r="E663" s="61" t="s">
        <v>384</v>
      </c>
      <c r="F663" s="61">
        <v>510</v>
      </c>
      <c r="G663" s="36">
        <v>13005.1</v>
      </c>
      <c r="H663" s="36"/>
      <c r="I663" s="62">
        <f t="shared" si="161"/>
        <v>13005.1</v>
      </c>
      <c r="J663" s="36"/>
      <c r="K663" s="62">
        <f t="shared" si="162"/>
        <v>13005.1</v>
      </c>
      <c r="L663" s="36"/>
      <c r="M663" s="62">
        <f t="shared" si="164"/>
        <v>13005.1</v>
      </c>
      <c r="N663" s="36"/>
      <c r="O663" s="62">
        <f t="shared" si="165"/>
        <v>13005.1</v>
      </c>
      <c r="P663" s="36"/>
      <c r="Q663" s="62">
        <f t="shared" si="166"/>
        <v>13005.1</v>
      </c>
      <c r="R663" s="36"/>
      <c r="S663" s="62">
        <f t="shared" si="167"/>
        <v>13005.1</v>
      </c>
      <c r="T663" s="36">
        <v>-72.099999999999994</v>
      </c>
      <c r="U663" s="62">
        <f t="shared" si="168"/>
        <v>12933</v>
      </c>
    </row>
    <row r="664" spans="1:21" ht="30" x14ac:dyDescent="0.3">
      <c r="A664" s="35" t="s">
        <v>448</v>
      </c>
      <c r="B664" s="60">
        <v>547</v>
      </c>
      <c r="C664" s="61">
        <v>14</v>
      </c>
      <c r="D664" s="61" t="s">
        <v>80</v>
      </c>
      <c r="E664" s="61" t="s">
        <v>65</v>
      </c>
      <c r="F664" s="61" t="s">
        <v>66</v>
      </c>
      <c r="G664" s="62">
        <f>G665+G673+G681</f>
        <v>12114.8</v>
      </c>
      <c r="H664" s="62">
        <f>H665+H673+H681</f>
        <v>160</v>
      </c>
      <c r="I664" s="62">
        <f t="shared" si="161"/>
        <v>12274.8</v>
      </c>
      <c r="J664" s="62">
        <f>J665+J673+J681</f>
        <v>0</v>
      </c>
      <c r="K664" s="62">
        <f t="shared" si="162"/>
        <v>12274.8</v>
      </c>
      <c r="L664" s="62">
        <f>L665+L673+L681</f>
        <v>2385</v>
      </c>
      <c r="M664" s="62">
        <f t="shared" si="164"/>
        <v>14659.8</v>
      </c>
      <c r="N664" s="62">
        <f>N665+N673+N681</f>
        <v>644.70000000000005</v>
      </c>
      <c r="O664" s="62">
        <f t="shared" si="165"/>
        <v>15304.5</v>
      </c>
      <c r="P664" s="62">
        <f>P665+P673+P681</f>
        <v>1882.1</v>
      </c>
      <c r="Q664" s="62">
        <f t="shared" si="166"/>
        <v>17186.599999999999</v>
      </c>
      <c r="R664" s="62">
        <f>R665+R673+R681</f>
        <v>2473.6</v>
      </c>
      <c r="S664" s="62">
        <f t="shared" si="167"/>
        <v>19660.199999999997</v>
      </c>
      <c r="T664" s="62">
        <f>T665+T673+T681</f>
        <v>241.3</v>
      </c>
      <c r="U664" s="62">
        <f t="shared" si="168"/>
        <v>19901.499999999996</v>
      </c>
    </row>
    <row r="665" spans="1:21" ht="46.5" customHeight="1" x14ac:dyDescent="0.3">
      <c r="A665" s="35" t="s">
        <v>699</v>
      </c>
      <c r="B665" s="60">
        <v>547</v>
      </c>
      <c r="C665" s="61">
        <v>14</v>
      </c>
      <c r="D665" s="61" t="s">
        <v>80</v>
      </c>
      <c r="E665" s="61" t="s">
        <v>196</v>
      </c>
      <c r="F665" s="61" t="s">
        <v>66</v>
      </c>
      <c r="G665" s="36">
        <f t="shared" ref="G665:T668" si="179">G666</f>
        <v>5024.6000000000004</v>
      </c>
      <c r="H665" s="36">
        <f t="shared" si="179"/>
        <v>0</v>
      </c>
      <c r="I665" s="62">
        <f t="shared" si="161"/>
        <v>5024.6000000000004</v>
      </c>
      <c r="J665" s="36">
        <f t="shared" si="179"/>
        <v>0</v>
      </c>
      <c r="K665" s="62">
        <f t="shared" si="162"/>
        <v>5024.6000000000004</v>
      </c>
      <c r="L665" s="36">
        <f t="shared" si="179"/>
        <v>0</v>
      </c>
      <c r="M665" s="62">
        <f t="shared" si="164"/>
        <v>5024.6000000000004</v>
      </c>
      <c r="N665" s="36">
        <f t="shared" si="179"/>
        <v>0</v>
      </c>
      <c r="O665" s="62">
        <f t="shared" si="165"/>
        <v>5024.6000000000004</v>
      </c>
      <c r="P665" s="36">
        <f t="shared" si="179"/>
        <v>50</v>
      </c>
      <c r="Q665" s="62">
        <f t="shared" si="166"/>
        <v>5074.6000000000004</v>
      </c>
      <c r="R665" s="36">
        <f t="shared" si="179"/>
        <v>0</v>
      </c>
      <c r="S665" s="62">
        <f t="shared" si="167"/>
        <v>5074.6000000000004</v>
      </c>
      <c r="T665" s="36">
        <f t="shared" si="179"/>
        <v>0</v>
      </c>
      <c r="U665" s="62">
        <f t="shared" si="168"/>
        <v>5074.6000000000004</v>
      </c>
    </row>
    <row r="666" spans="1:21" ht="49.5" hidden="1" customHeight="1" x14ac:dyDescent="0.3">
      <c r="A666" s="35" t="s">
        <v>700</v>
      </c>
      <c r="B666" s="60">
        <v>547</v>
      </c>
      <c r="C666" s="61">
        <v>14</v>
      </c>
      <c r="D666" s="61" t="s">
        <v>80</v>
      </c>
      <c r="E666" s="61" t="s">
        <v>197</v>
      </c>
      <c r="F666" s="61" t="s">
        <v>66</v>
      </c>
      <c r="G666" s="36">
        <f t="shared" si="179"/>
        <v>5024.6000000000004</v>
      </c>
      <c r="H666" s="36">
        <f t="shared" si="179"/>
        <v>0</v>
      </c>
      <c r="I666" s="62">
        <f t="shared" si="161"/>
        <v>5024.6000000000004</v>
      </c>
      <c r="J666" s="36">
        <f t="shared" si="179"/>
        <v>0</v>
      </c>
      <c r="K666" s="62">
        <f t="shared" si="162"/>
        <v>5024.6000000000004</v>
      </c>
      <c r="L666" s="36">
        <f t="shared" si="179"/>
        <v>0</v>
      </c>
      <c r="M666" s="62">
        <f t="shared" si="164"/>
        <v>5024.6000000000004</v>
      </c>
      <c r="N666" s="36">
        <f t="shared" si="179"/>
        <v>0</v>
      </c>
      <c r="O666" s="62">
        <f t="shared" si="165"/>
        <v>5024.6000000000004</v>
      </c>
      <c r="P666" s="36">
        <f t="shared" si="179"/>
        <v>50</v>
      </c>
      <c r="Q666" s="62">
        <f t="shared" si="166"/>
        <v>5074.6000000000004</v>
      </c>
      <c r="R666" s="36">
        <f t="shared" si="179"/>
        <v>0</v>
      </c>
      <c r="S666" s="62">
        <f t="shared" si="167"/>
        <v>5074.6000000000004</v>
      </c>
      <c r="T666" s="36">
        <f t="shared" si="179"/>
        <v>0</v>
      </c>
      <c r="U666" s="62">
        <f t="shared" si="168"/>
        <v>5074.6000000000004</v>
      </c>
    </row>
    <row r="667" spans="1:21" ht="29.45" customHeight="1" x14ac:dyDescent="0.3">
      <c r="A667" s="35" t="s">
        <v>198</v>
      </c>
      <c r="B667" s="60">
        <v>547</v>
      </c>
      <c r="C667" s="61">
        <v>14</v>
      </c>
      <c r="D667" s="61" t="s">
        <v>80</v>
      </c>
      <c r="E667" s="61" t="s">
        <v>567</v>
      </c>
      <c r="F667" s="61" t="s">
        <v>66</v>
      </c>
      <c r="G667" s="36">
        <f t="shared" si="179"/>
        <v>5024.6000000000004</v>
      </c>
      <c r="H667" s="36">
        <f t="shared" si="179"/>
        <v>0</v>
      </c>
      <c r="I667" s="62">
        <f t="shared" si="161"/>
        <v>5024.6000000000004</v>
      </c>
      <c r="J667" s="36">
        <f t="shared" si="179"/>
        <v>0</v>
      </c>
      <c r="K667" s="62">
        <f t="shared" si="162"/>
        <v>5024.6000000000004</v>
      </c>
      <c r="L667" s="36">
        <f t="shared" si="179"/>
        <v>0</v>
      </c>
      <c r="M667" s="62">
        <f t="shared" si="164"/>
        <v>5024.6000000000004</v>
      </c>
      <c r="N667" s="36">
        <f t="shared" si="179"/>
        <v>0</v>
      </c>
      <c r="O667" s="62">
        <f t="shared" si="165"/>
        <v>5024.6000000000004</v>
      </c>
      <c r="P667" s="36">
        <f t="shared" si="179"/>
        <v>50</v>
      </c>
      <c r="Q667" s="62">
        <f t="shared" si="166"/>
        <v>5074.6000000000004</v>
      </c>
      <c r="R667" s="36">
        <f t="shared" si="179"/>
        <v>0</v>
      </c>
      <c r="S667" s="62">
        <f t="shared" si="167"/>
        <v>5074.6000000000004</v>
      </c>
      <c r="T667" s="36">
        <f t="shared" si="179"/>
        <v>0</v>
      </c>
      <c r="U667" s="62">
        <f t="shared" si="168"/>
        <v>5074.6000000000004</v>
      </c>
    </row>
    <row r="668" spans="1:21" ht="30" x14ac:dyDescent="0.3">
      <c r="A668" s="35" t="s">
        <v>387</v>
      </c>
      <c r="B668" s="60">
        <v>547</v>
      </c>
      <c r="C668" s="61">
        <v>14</v>
      </c>
      <c r="D668" s="61" t="s">
        <v>80</v>
      </c>
      <c r="E668" s="61" t="s">
        <v>568</v>
      </c>
      <c r="F668" s="61" t="s">
        <v>66</v>
      </c>
      <c r="G668" s="36">
        <f t="shared" si="179"/>
        <v>5024.6000000000004</v>
      </c>
      <c r="H668" s="36">
        <f t="shared" si="179"/>
        <v>0</v>
      </c>
      <c r="I668" s="62">
        <f t="shared" si="161"/>
        <v>5024.6000000000004</v>
      </c>
      <c r="J668" s="36">
        <f t="shared" si="179"/>
        <v>0</v>
      </c>
      <c r="K668" s="62">
        <f t="shared" si="162"/>
        <v>5024.6000000000004</v>
      </c>
      <c r="L668" s="36">
        <f t="shared" si="179"/>
        <v>0</v>
      </c>
      <c r="M668" s="62">
        <f t="shared" si="164"/>
        <v>5024.6000000000004</v>
      </c>
      <c r="N668" s="36">
        <f t="shared" si="179"/>
        <v>0</v>
      </c>
      <c r="O668" s="62">
        <f t="shared" si="165"/>
        <v>5024.6000000000004</v>
      </c>
      <c r="P668" s="36">
        <f t="shared" si="179"/>
        <v>50</v>
      </c>
      <c r="Q668" s="62">
        <f t="shared" si="166"/>
        <v>5074.6000000000004</v>
      </c>
      <c r="R668" s="36">
        <f t="shared" si="179"/>
        <v>0</v>
      </c>
      <c r="S668" s="62">
        <f t="shared" si="167"/>
        <v>5074.6000000000004</v>
      </c>
      <c r="T668" s="36">
        <f t="shared" si="179"/>
        <v>0</v>
      </c>
      <c r="U668" s="62">
        <f t="shared" si="168"/>
        <v>5074.6000000000004</v>
      </c>
    </row>
    <row r="669" spans="1:21" x14ac:dyDescent="0.3">
      <c r="A669" s="40" t="s">
        <v>146</v>
      </c>
      <c r="B669" s="60">
        <v>547</v>
      </c>
      <c r="C669" s="61">
        <v>14</v>
      </c>
      <c r="D669" s="61" t="s">
        <v>80</v>
      </c>
      <c r="E669" s="61" t="s">
        <v>568</v>
      </c>
      <c r="F669" s="61">
        <v>500</v>
      </c>
      <c r="G669" s="36">
        <f>G670+G671</f>
        <v>5024.6000000000004</v>
      </c>
      <c r="H669" s="36">
        <f>H670+H671</f>
        <v>0</v>
      </c>
      <c r="I669" s="62">
        <f t="shared" si="161"/>
        <v>5024.6000000000004</v>
      </c>
      <c r="J669" s="36">
        <f>J670+J671</f>
        <v>0</v>
      </c>
      <c r="K669" s="62">
        <f t="shared" si="162"/>
        <v>5024.6000000000004</v>
      </c>
      <c r="L669" s="36">
        <f>L670+L671</f>
        <v>0</v>
      </c>
      <c r="M669" s="62">
        <f t="shared" si="164"/>
        <v>5024.6000000000004</v>
      </c>
      <c r="N669" s="36">
        <f>N670+N671</f>
        <v>0</v>
      </c>
      <c r="O669" s="62">
        <f t="shared" si="165"/>
        <v>5024.6000000000004</v>
      </c>
      <c r="P669" s="36">
        <f>P670+P671</f>
        <v>50</v>
      </c>
      <c r="Q669" s="62">
        <f t="shared" si="166"/>
        <v>5074.6000000000004</v>
      </c>
      <c r="R669" s="36">
        <f>R670+R671</f>
        <v>0</v>
      </c>
      <c r="S669" s="62">
        <f t="shared" si="167"/>
        <v>5074.6000000000004</v>
      </c>
      <c r="T669" s="36">
        <f>T670+T671</f>
        <v>0</v>
      </c>
      <c r="U669" s="62">
        <f t="shared" si="168"/>
        <v>5074.6000000000004</v>
      </c>
    </row>
    <row r="670" spans="1:21" x14ac:dyDescent="0.3">
      <c r="A670" s="35" t="s">
        <v>147</v>
      </c>
      <c r="B670" s="60">
        <v>547</v>
      </c>
      <c r="C670" s="61">
        <v>14</v>
      </c>
      <c r="D670" s="61" t="s">
        <v>80</v>
      </c>
      <c r="E670" s="61" t="s">
        <v>568</v>
      </c>
      <c r="F670" s="61" t="s">
        <v>528</v>
      </c>
      <c r="G670" s="36">
        <v>5000</v>
      </c>
      <c r="H670" s="36"/>
      <c r="I670" s="62">
        <f t="shared" si="161"/>
        <v>5000</v>
      </c>
      <c r="J670" s="36"/>
      <c r="K670" s="62">
        <f t="shared" si="162"/>
        <v>5000</v>
      </c>
      <c r="L670" s="36"/>
      <c r="M670" s="62">
        <f t="shared" si="164"/>
        <v>5000</v>
      </c>
      <c r="N670" s="36"/>
      <c r="O670" s="62">
        <f t="shared" si="165"/>
        <v>5000</v>
      </c>
      <c r="P670" s="36">
        <v>50</v>
      </c>
      <c r="Q670" s="62">
        <f t="shared" si="166"/>
        <v>5050</v>
      </c>
      <c r="R670" s="36"/>
      <c r="S670" s="62">
        <f t="shared" si="167"/>
        <v>5050</v>
      </c>
      <c r="T670" s="36"/>
      <c r="U670" s="62">
        <f t="shared" si="168"/>
        <v>5050</v>
      </c>
    </row>
    <row r="671" spans="1:21" x14ac:dyDescent="0.3">
      <c r="A671" s="35" t="s">
        <v>55</v>
      </c>
      <c r="B671" s="60">
        <v>547</v>
      </c>
      <c r="C671" s="61">
        <v>14</v>
      </c>
      <c r="D671" s="61" t="s">
        <v>80</v>
      </c>
      <c r="E671" s="61" t="s">
        <v>568</v>
      </c>
      <c r="F671" s="61">
        <v>540</v>
      </c>
      <c r="G671" s="36">
        <v>24.6</v>
      </c>
      <c r="H671" s="36"/>
      <c r="I671" s="62">
        <f t="shared" si="161"/>
        <v>24.6</v>
      </c>
      <c r="J671" s="36"/>
      <c r="K671" s="62">
        <f t="shared" si="162"/>
        <v>24.6</v>
      </c>
      <c r="L671" s="36"/>
      <c r="M671" s="62">
        <f t="shared" si="164"/>
        <v>24.6</v>
      </c>
      <c r="N671" s="36"/>
      <c r="O671" s="62">
        <f t="shared" si="165"/>
        <v>24.6</v>
      </c>
      <c r="P671" s="36"/>
      <c r="Q671" s="62">
        <f t="shared" si="166"/>
        <v>24.6</v>
      </c>
      <c r="R671" s="36"/>
      <c r="S671" s="62">
        <f t="shared" si="167"/>
        <v>24.6</v>
      </c>
      <c r="T671" s="36"/>
      <c r="U671" s="62">
        <f t="shared" si="168"/>
        <v>24.6</v>
      </c>
    </row>
    <row r="672" spans="1:21" ht="60" hidden="1" x14ac:dyDescent="0.3">
      <c r="A672" s="35" t="s">
        <v>612</v>
      </c>
      <c r="B672" s="60">
        <v>547</v>
      </c>
      <c r="C672" s="61">
        <v>14</v>
      </c>
      <c r="D672" s="61" t="s">
        <v>80</v>
      </c>
      <c r="E672" s="61" t="s">
        <v>185</v>
      </c>
      <c r="F672" s="61" t="s">
        <v>66</v>
      </c>
      <c r="G672" s="36">
        <v>0</v>
      </c>
      <c r="H672" s="36">
        <v>0</v>
      </c>
      <c r="I672" s="62">
        <f t="shared" si="161"/>
        <v>0</v>
      </c>
      <c r="J672" s="36">
        <v>0</v>
      </c>
      <c r="K672" s="62">
        <f t="shared" si="162"/>
        <v>0</v>
      </c>
      <c r="L672" s="36">
        <v>0</v>
      </c>
      <c r="M672" s="62">
        <f t="shared" si="164"/>
        <v>0</v>
      </c>
      <c r="N672" s="36">
        <v>0</v>
      </c>
      <c r="O672" s="62">
        <f t="shared" si="165"/>
        <v>0</v>
      </c>
      <c r="P672" s="36">
        <v>0</v>
      </c>
      <c r="Q672" s="62">
        <f t="shared" si="166"/>
        <v>0</v>
      </c>
      <c r="R672" s="36">
        <v>0</v>
      </c>
      <c r="S672" s="62">
        <f t="shared" si="167"/>
        <v>0</v>
      </c>
      <c r="T672" s="36">
        <v>0</v>
      </c>
      <c r="U672" s="62">
        <f t="shared" si="168"/>
        <v>0</v>
      </c>
    </row>
    <row r="673" spans="1:21" ht="45" x14ac:dyDescent="0.3">
      <c r="A673" s="35" t="s">
        <v>388</v>
      </c>
      <c r="B673" s="60">
        <v>547</v>
      </c>
      <c r="C673" s="61">
        <v>14</v>
      </c>
      <c r="D673" s="61" t="s">
        <v>80</v>
      </c>
      <c r="E673" s="61" t="s">
        <v>187</v>
      </c>
      <c r="F673" s="61" t="s">
        <v>66</v>
      </c>
      <c r="G673" s="36">
        <f t="shared" ref="G673:T674" si="180">G674</f>
        <v>40</v>
      </c>
      <c r="H673" s="36">
        <f t="shared" si="180"/>
        <v>0</v>
      </c>
      <c r="I673" s="62">
        <f t="shared" ref="I673:I746" si="181">G673+H673</f>
        <v>40</v>
      </c>
      <c r="J673" s="36">
        <f t="shared" si="180"/>
        <v>0</v>
      </c>
      <c r="K673" s="62">
        <f t="shared" ref="K673:K746" si="182">I673+J673</f>
        <v>40</v>
      </c>
      <c r="L673" s="36">
        <f t="shared" si="180"/>
        <v>0</v>
      </c>
      <c r="M673" s="62">
        <f t="shared" si="164"/>
        <v>40</v>
      </c>
      <c r="N673" s="36">
        <f t="shared" si="180"/>
        <v>-5.3</v>
      </c>
      <c r="O673" s="62">
        <f t="shared" si="165"/>
        <v>34.700000000000003</v>
      </c>
      <c r="P673" s="36">
        <f t="shared" si="180"/>
        <v>0</v>
      </c>
      <c r="Q673" s="62">
        <f t="shared" si="166"/>
        <v>34.700000000000003</v>
      </c>
      <c r="R673" s="36">
        <f t="shared" si="180"/>
        <v>0</v>
      </c>
      <c r="S673" s="62">
        <f t="shared" si="167"/>
        <v>34.700000000000003</v>
      </c>
      <c r="T673" s="36">
        <f t="shared" si="180"/>
        <v>0</v>
      </c>
      <c r="U673" s="62">
        <f t="shared" si="168"/>
        <v>34.700000000000003</v>
      </c>
    </row>
    <row r="674" spans="1:21" ht="31.9" customHeight="1" x14ac:dyDescent="0.3">
      <c r="A674" s="35" t="s">
        <v>389</v>
      </c>
      <c r="B674" s="60">
        <v>547</v>
      </c>
      <c r="C674" s="61">
        <v>14</v>
      </c>
      <c r="D674" s="61" t="s">
        <v>80</v>
      </c>
      <c r="E674" s="61" t="s">
        <v>189</v>
      </c>
      <c r="F674" s="61" t="s">
        <v>66</v>
      </c>
      <c r="G674" s="36">
        <f t="shared" si="180"/>
        <v>40</v>
      </c>
      <c r="H674" s="36">
        <f t="shared" si="180"/>
        <v>0</v>
      </c>
      <c r="I674" s="62">
        <f t="shared" si="181"/>
        <v>40</v>
      </c>
      <c r="J674" s="36">
        <f t="shared" si="180"/>
        <v>0</v>
      </c>
      <c r="K674" s="62">
        <f t="shared" si="182"/>
        <v>40</v>
      </c>
      <c r="L674" s="36">
        <f t="shared" si="180"/>
        <v>0</v>
      </c>
      <c r="M674" s="62">
        <f t="shared" si="164"/>
        <v>40</v>
      </c>
      <c r="N674" s="36">
        <f t="shared" si="180"/>
        <v>-5.3</v>
      </c>
      <c r="O674" s="62">
        <f t="shared" si="165"/>
        <v>34.700000000000003</v>
      </c>
      <c r="P674" s="36">
        <f t="shared" si="180"/>
        <v>0</v>
      </c>
      <c r="Q674" s="62">
        <f t="shared" si="166"/>
        <v>34.700000000000003</v>
      </c>
      <c r="R674" s="36">
        <f t="shared" si="180"/>
        <v>0</v>
      </c>
      <c r="S674" s="62">
        <f t="shared" si="167"/>
        <v>34.700000000000003</v>
      </c>
      <c r="T674" s="36">
        <f t="shared" si="180"/>
        <v>0</v>
      </c>
      <c r="U674" s="62">
        <f t="shared" si="168"/>
        <v>34.700000000000003</v>
      </c>
    </row>
    <row r="675" spans="1:21" ht="27" customHeight="1" x14ac:dyDescent="0.3">
      <c r="A675" s="35" t="s">
        <v>390</v>
      </c>
      <c r="B675" s="60">
        <v>547</v>
      </c>
      <c r="C675" s="61">
        <v>14</v>
      </c>
      <c r="D675" s="61" t="s">
        <v>80</v>
      </c>
      <c r="E675" s="61" t="s">
        <v>391</v>
      </c>
      <c r="F675" s="61" t="s">
        <v>66</v>
      </c>
      <c r="G675" s="36">
        <f>G676+G679</f>
        <v>40</v>
      </c>
      <c r="H675" s="36">
        <f>H676+H679</f>
        <v>0</v>
      </c>
      <c r="I675" s="62">
        <f t="shared" si="181"/>
        <v>40</v>
      </c>
      <c r="J675" s="36">
        <f>J676+J679</f>
        <v>0</v>
      </c>
      <c r="K675" s="62">
        <f t="shared" si="182"/>
        <v>40</v>
      </c>
      <c r="L675" s="36">
        <f>L676+L679</f>
        <v>0</v>
      </c>
      <c r="M675" s="62">
        <f t="shared" si="164"/>
        <v>40</v>
      </c>
      <c r="N675" s="36">
        <f>N676+N679</f>
        <v>-5.3</v>
      </c>
      <c r="O675" s="62">
        <f t="shared" si="165"/>
        <v>34.700000000000003</v>
      </c>
      <c r="P675" s="36">
        <f>P676+P679</f>
        <v>0</v>
      </c>
      <c r="Q675" s="62">
        <f t="shared" si="166"/>
        <v>34.700000000000003</v>
      </c>
      <c r="R675" s="36">
        <f>R676+R679</f>
        <v>0</v>
      </c>
      <c r="S675" s="62">
        <f t="shared" si="167"/>
        <v>34.700000000000003</v>
      </c>
      <c r="T675" s="36">
        <f>T676+T679</f>
        <v>0</v>
      </c>
      <c r="U675" s="62">
        <f t="shared" si="168"/>
        <v>34.700000000000003</v>
      </c>
    </row>
    <row r="676" spans="1:21" ht="16.5" customHeight="1" x14ac:dyDescent="0.3">
      <c r="A676" s="40" t="s">
        <v>146</v>
      </c>
      <c r="B676" s="60">
        <v>547</v>
      </c>
      <c r="C676" s="61">
        <v>14</v>
      </c>
      <c r="D676" s="61" t="s">
        <v>80</v>
      </c>
      <c r="E676" s="61" t="s">
        <v>391</v>
      </c>
      <c r="F676" s="61">
        <v>500</v>
      </c>
      <c r="G676" s="36">
        <f>G677</f>
        <v>22.4</v>
      </c>
      <c r="H676" s="36">
        <f>H677</f>
        <v>0</v>
      </c>
      <c r="I676" s="62">
        <f t="shared" si="181"/>
        <v>22.4</v>
      </c>
      <c r="J676" s="36">
        <f>J677</f>
        <v>0</v>
      </c>
      <c r="K676" s="62">
        <f t="shared" si="182"/>
        <v>22.4</v>
      </c>
      <c r="L676" s="36">
        <f>L677</f>
        <v>0</v>
      </c>
      <c r="M676" s="62">
        <f t="shared" si="164"/>
        <v>22.4</v>
      </c>
      <c r="N676" s="36">
        <f>N677</f>
        <v>-5.3</v>
      </c>
      <c r="O676" s="62">
        <f t="shared" si="165"/>
        <v>17.099999999999998</v>
      </c>
      <c r="P676" s="36">
        <f>P677</f>
        <v>0</v>
      </c>
      <c r="Q676" s="62">
        <f t="shared" si="166"/>
        <v>17.099999999999998</v>
      </c>
      <c r="R676" s="36">
        <f>R677</f>
        <v>0</v>
      </c>
      <c r="S676" s="62">
        <f t="shared" si="167"/>
        <v>17.099999999999998</v>
      </c>
      <c r="T676" s="36">
        <f>T677</f>
        <v>0</v>
      </c>
      <c r="U676" s="62">
        <f t="shared" si="168"/>
        <v>17.099999999999998</v>
      </c>
    </row>
    <row r="677" spans="1:21" x14ac:dyDescent="0.3">
      <c r="A677" s="35" t="s">
        <v>55</v>
      </c>
      <c r="B677" s="60">
        <v>547</v>
      </c>
      <c r="C677" s="61">
        <v>14</v>
      </c>
      <c r="D677" s="61" t="s">
        <v>80</v>
      </c>
      <c r="E677" s="61" t="s">
        <v>391</v>
      </c>
      <c r="F677" s="61">
        <v>540</v>
      </c>
      <c r="G677" s="36">
        <v>22.4</v>
      </c>
      <c r="H677" s="36"/>
      <c r="I677" s="62">
        <f t="shared" si="181"/>
        <v>22.4</v>
      </c>
      <c r="J677" s="36"/>
      <c r="K677" s="62">
        <f t="shared" si="182"/>
        <v>22.4</v>
      </c>
      <c r="L677" s="36"/>
      <c r="M677" s="62">
        <f t="shared" si="164"/>
        <v>22.4</v>
      </c>
      <c r="N677" s="36">
        <v>-5.3</v>
      </c>
      <c r="O677" s="62">
        <f t="shared" si="165"/>
        <v>17.099999999999998</v>
      </c>
      <c r="P677" s="36">
        <v>0</v>
      </c>
      <c r="Q677" s="62">
        <f t="shared" si="166"/>
        <v>17.099999999999998</v>
      </c>
      <c r="R677" s="36"/>
      <c r="S677" s="62">
        <f t="shared" si="167"/>
        <v>17.099999999999998</v>
      </c>
      <c r="T677" s="36"/>
      <c r="U677" s="62">
        <f t="shared" si="168"/>
        <v>17.099999999999998</v>
      </c>
    </row>
    <row r="678" spans="1:21" ht="60" x14ac:dyDescent="0.3">
      <c r="A678" s="35" t="s">
        <v>392</v>
      </c>
      <c r="B678" s="60">
        <v>547</v>
      </c>
      <c r="C678" s="61">
        <v>14</v>
      </c>
      <c r="D678" s="61" t="s">
        <v>80</v>
      </c>
      <c r="E678" s="61" t="s">
        <v>393</v>
      </c>
      <c r="F678" s="61" t="s">
        <v>66</v>
      </c>
      <c r="G678" s="36">
        <f t="shared" ref="G678:T679" si="183">G679</f>
        <v>17.600000000000001</v>
      </c>
      <c r="H678" s="36">
        <f t="shared" si="183"/>
        <v>0</v>
      </c>
      <c r="I678" s="62">
        <f t="shared" si="181"/>
        <v>17.600000000000001</v>
      </c>
      <c r="J678" s="36">
        <f t="shared" si="183"/>
        <v>0</v>
      </c>
      <c r="K678" s="62">
        <f t="shared" si="182"/>
        <v>17.600000000000001</v>
      </c>
      <c r="L678" s="36">
        <f t="shared" si="183"/>
        <v>0</v>
      </c>
      <c r="M678" s="62">
        <f t="shared" si="164"/>
        <v>17.600000000000001</v>
      </c>
      <c r="N678" s="36">
        <f t="shared" si="183"/>
        <v>0</v>
      </c>
      <c r="O678" s="62">
        <f t="shared" si="165"/>
        <v>17.600000000000001</v>
      </c>
      <c r="P678" s="36">
        <f t="shared" si="183"/>
        <v>0</v>
      </c>
      <c r="Q678" s="62">
        <f t="shared" si="166"/>
        <v>17.600000000000001</v>
      </c>
      <c r="R678" s="36">
        <f t="shared" si="183"/>
        <v>0</v>
      </c>
      <c r="S678" s="62">
        <f t="shared" si="167"/>
        <v>17.600000000000001</v>
      </c>
      <c r="T678" s="36">
        <f t="shared" si="183"/>
        <v>0</v>
      </c>
      <c r="U678" s="62">
        <f t="shared" si="168"/>
        <v>17.600000000000001</v>
      </c>
    </row>
    <row r="679" spans="1:21" x14ac:dyDescent="0.3">
      <c r="A679" s="40" t="s">
        <v>146</v>
      </c>
      <c r="B679" s="60">
        <v>547</v>
      </c>
      <c r="C679" s="61">
        <v>14</v>
      </c>
      <c r="D679" s="61" t="s">
        <v>80</v>
      </c>
      <c r="E679" s="61" t="s">
        <v>393</v>
      </c>
      <c r="F679" s="61">
        <v>500</v>
      </c>
      <c r="G679" s="36">
        <f t="shared" si="183"/>
        <v>17.600000000000001</v>
      </c>
      <c r="H679" s="36">
        <f t="shared" si="183"/>
        <v>0</v>
      </c>
      <c r="I679" s="62">
        <f t="shared" si="181"/>
        <v>17.600000000000001</v>
      </c>
      <c r="J679" s="36">
        <f t="shared" si="183"/>
        <v>0</v>
      </c>
      <c r="K679" s="62">
        <f t="shared" si="182"/>
        <v>17.600000000000001</v>
      </c>
      <c r="L679" s="36">
        <f t="shared" si="183"/>
        <v>0</v>
      </c>
      <c r="M679" s="62">
        <f t="shared" ref="M679:M752" si="184">K679+L679</f>
        <v>17.600000000000001</v>
      </c>
      <c r="N679" s="36">
        <f t="shared" si="183"/>
        <v>0</v>
      </c>
      <c r="O679" s="62">
        <f t="shared" ref="O679:O752" si="185">M679+N679</f>
        <v>17.600000000000001</v>
      </c>
      <c r="P679" s="36">
        <f t="shared" si="183"/>
        <v>0</v>
      </c>
      <c r="Q679" s="62">
        <f t="shared" ref="Q679:Q752" si="186">O679+P679</f>
        <v>17.600000000000001</v>
      </c>
      <c r="R679" s="36">
        <f t="shared" si="183"/>
        <v>0</v>
      </c>
      <c r="S679" s="62">
        <f t="shared" ref="S679:S752" si="187">Q679+R679</f>
        <v>17.600000000000001</v>
      </c>
      <c r="T679" s="36">
        <f t="shared" si="183"/>
        <v>0</v>
      </c>
      <c r="U679" s="62">
        <f t="shared" ref="U679:U752" si="188">S679+T679</f>
        <v>17.600000000000001</v>
      </c>
    </row>
    <row r="680" spans="1:21" x14ac:dyDescent="0.3">
      <c r="A680" s="35" t="s">
        <v>55</v>
      </c>
      <c r="B680" s="60">
        <v>547</v>
      </c>
      <c r="C680" s="61">
        <v>14</v>
      </c>
      <c r="D680" s="61" t="s">
        <v>80</v>
      </c>
      <c r="E680" s="61" t="s">
        <v>393</v>
      </c>
      <c r="F680" s="61">
        <v>540</v>
      </c>
      <c r="G680" s="36">
        <v>17.600000000000001</v>
      </c>
      <c r="H680" s="36"/>
      <c r="I680" s="62">
        <f t="shared" si="181"/>
        <v>17.600000000000001</v>
      </c>
      <c r="J680" s="36"/>
      <c r="K680" s="62">
        <f t="shared" si="182"/>
        <v>17.600000000000001</v>
      </c>
      <c r="L680" s="36"/>
      <c r="M680" s="62">
        <f t="shared" si="184"/>
        <v>17.600000000000001</v>
      </c>
      <c r="N680" s="36"/>
      <c r="O680" s="62">
        <f t="shared" si="185"/>
        <v>17.600000000000001</v>
      </c>
      <c r="P680" s="36"/>
      <c r="Q680" s="62">
        <f t="shared" si="186"/>
        <v>17.600000000000001</v>
      </c>
      <c r="R680" s="36"/>
      <c r="S680" s="62">
        <f t="shared" si="187"/>
        <v>17.600000000000001</v>
      </c>
      <c r="T680" s="36"/>
      <c r="U680" s="62">
        <f t="shared" si="188"/>
        <v>17.600000000000001</v>
      </c>
    </row>
    <row r="681" spans="1:21" x14ac:dyDescent="0.3">
      <c r="A681" s="35" t="s">
        <v>400</v>
      </c>
      <c r="B681" s="60">
        <v>547</v>
      </c>
      <c r="C681" s="61">
        <v>14</v>
      </c>
      <c r="D681" s="61" t="s">
        <v>80</v>
      </c>
      <c r="E681" s="61" t="s">
        <v>112</v>
      </c>
      <c r="F681" s="61" t="s">
        <v>66</v>
      </c>
      <c r="G681" s="36">
        <f t="shared" ref="G681:T684" si="189">G682</f>
        <v>7050.2</v>
      </c>
      <c r="H681" s="36">
        <f>H682+H686</f>
        <v>160</v>
      </c>
      <c r="I681" s="62">
        <f t="shared" si="181"/>
        <v>7210.2</v>
      </c>
      <c r="J681" s="36">
        <f>J682+J686</f>
        <v>0</v>
      </c>
      <c r="K681" s="62">
        <f t="shared" si="182"/>
        <v>7210.2</v>
      </c>
      <c r="L681" s="36">
        <f>L682+L686</f>
        <v>2385</v>
      </c>
      <c r="M681" s="62">
        <f t="shared" si="184"/>
        <v>9595.2000000000007</v>
      </c>
      <c r="N681" s="36">
        <f>N682+N686</f>
        <v>650</v>
      </c>
      <c r="O681" s="62">
        <f t="shared" si="185"/>
        <v>10245.200000000001</v>
      </c>
      <c r="P681" s="36">
        <f>P682+P686</f>
        <v>1832.1</v>
      </c>
      <c r="Q681" s="62">
        <f t="shared" si="186"/>
        <v>12077.300000000001</v>
      </c>
      <c r="R681" s="36">
        <f>R682+R686</f>
        <v>2473.6</v>
      </c>
      <c r="S681" s="62">
        <f t="shared" si="187"/>
        <v>14550.900000000001</v>
      </c>
      <c r="T681" s="36">
        <f>T682+T686</f>
        <v>241.3</v>
      </c>
      <c r="U681" s="62">
        <f t="shared" si="188"/>
        <v>14792.2</v>
      </c>
    </row>
    <row r="682" spans="1:21" ht="30" x14ac:dyDescent="0.3">
      <c r="A682" s="35" t="s">
        <v>132</v>
      </c>
      <c r="B682" s="60">
        <v>547</v>
      </c>
      <c r="C682" s="61">
        <v>14</v>
      </c>
      <c r="D682" s="61" t="s">
        <v>80</v>
      </c>
      <c r="E682" s="61" t="s">
        <v>133</v>
      </c>
      <c r="F682" s="61" t="s">
        <v>66</v>
      </c>
      <c r="G682" s="36">
        <f t="shared" si="189"/>
        <v>7050.2</v>
      </c>
      <c r="H682" s="36">
        <f t="shared" si="189"/>
        <v>0</v>
      </c>
      <c r="I682" s="62">
        <f t="shared" si="181"/>
        <v>7050.2</v>
      </c>
      <c r="J682" s="36">
        <f t="shared" si="189"/>
        <v>0</v>
      </c>
      <c r="K682" s="62">
        <f t="shared" si="182"/>
        <v>7050.2</v>
      </c>
      <c r="L682" s="36">
        <f t="shared" si="189"/>
        <v>2385</v>
      </c>
      <c r="M682" s="62">
        <f t="shared" si="184"/>
        <v>9435.2000000000007</v>
      </c>
      <c r="N682" s="36">
        <f t="shared" si="189"/>
        <v>0</v>
      </c>
      <c r="O682" s="62">
        <f t="shared" si="185"/>
        <v>9435.2000000000007</v>
      </c>
      <c r="P682" s="36">
        <f t="shared" si="189"/>
        <v>1832.1</v>
      </c>
      <c r="Q682" s="62">
        <f t="shared" si="186"/>
        <v>11267.300000000001</v>
      </c>
      <c r="R682" s="36">
        <f t="shared" si="189"/>
        <v>1511</v>
      </c>
      <c r="S682" s="62">
        <f t="shared" si="187"/>
        <v>12778.300000000001</v>
      </c>
      <c r="T682" s="36">
        <f t="shared" si="189"/>
        <v>241.3</v>
      </c>
      <c r="U682" s="62">
        <f t="shared" si="188"/>
        <v>13019.6</v>
      </c>
    </row>
    <row r="683" spans="1:21" ht="75" x14ac:dyDescent="0.3">
      <c r="A683" s="35" t="s">
        <v>708</v>
      </c>
      <c r="B683" s="60">
        <v>547</v>
      </c>
      <c r="C683" s="61">
        <v>14</v>
      </c>
      <c r="D683" s="61" t="s">
        <v>80</v>
      </c>
      <c r="E683" s="61" t="s">
        <v>395</v>
      </c>
      <c r="F683" s="61" t="s">
        <v>66</v>
      </c>
      <c r="G683" s="36">
        <f t="shared" si="189"/>
        <v>7050.2</v>
      </c>
      <c r="H683" s="36">
        <f t="shared" si="189"/>
        <v>0</v>
      </c>
      <c r="I683" s="62">
        <f t="shared" si="181"/>
        <v>7050.2</v>
      </c>
      <c r="J683" s="36">
        <f t="shared" si="189"/>
        <v>0</v>
      </c>
      <c r="K683" s="62">
        <f t="shared" si="182"/>
        <v>7050.2</v>
      </c>
      <c r="L683" s="36">
        <f t="shared" si="189"/>
        <v>2385</v>
      </c>
      <c r="M683" s="62">
        <f t="shared" si="184"/>
        <v>9435.2000000000007</v>
      </c>
      <c r="N683" s="36">
        <f t="shared" si="189"/>
        <v>0</v>
      </c>
      <c r="O683" s="62">
        <f t="shared" si="185"/>
        <v>9435.2000000000007</v>
      </c>
      <c r="P683" s="36">
        <f t="shared" si="189"/>
        <v>1832.1</v>
      </c>
      <c r="Q683" s="62">
        <f t="shared" si="186"/>
        <v>11267.300000000001</v>
      </c>
      <c r="R683" s="36">
        <f t="shared" si="189"/>
        <v>1511</v>
      </c>
      <c r="S683" s="62">
        <f t="shared" si="187"/>
        <v>12778.300000000001</v>
      </c>
      <c r="T683" s="36">
        <f t="shared" si="189"/>
        <v>241.3</v>
      </c>
      <c r="U683" s="62">
        <f t="shared" si="188"/>
        <v>13019.6</v>
      </c>
    </row>
    <row r="684" spans="1:21" ht="17.45" customHeight="1" x14ac:dyDescent="0.3">
      <c r="A684" s="40" t="s">
        <v>146</v>
      </c>
      <c r="B684" s="60">
        <v>547</v>
      </c>
      <c r="C684" s="61">
        <v>14</v>
      </c>
      <c r="D684" s="61" t="s">
        <v>80</v>
      </c>
      <c r="E684" s="61" t="s">
        <v>395</v>
      </c>
      <c r="F684" s="61">
        <v>500</v>
      </c>
      <c r="G684" s="36">
        <f t="shared" si="189"/>
        <v>7050.2</v>
      </c>
      <c r="H684" s="36">
        <f t="shared" si="189"/>
        <v>0</v>
      </c>
      <c r="I684" s="62">
        <f t="shared" si="181"/>
        <v>7050.2</v>
      </c>
      <c r="J684" s="36">
        <f t="shared" si="189"/>
        <v>0</v>
      </c>
      <c r="K684" s="62">
        <f t="shared" si="182"/>
        <v>7050.2</v>
      </c>
      <c r="L684" s="36">
        <f t="shared" si="189"/>
        <v>2385</v>
      </c>
      <c r="M684" s="62">
        <f t="shared" si="184"/>
        <v>9435.2000000000007</v>
      </c>
      <c r="N684" s="36">
        <f t="shared" si="189"/>
        <v>0</v>
      </c>
      <c r="O684" s="62">
        <f t="shared" si="185"/>
        <v>9435.2000000000007</v>
      </c>
      <c r="P684" s="36">
        <f t="shared" si="189"/>
        <v>1832.1</v>
      </c>
      <c r="Q684" s="62">
        <f t="shared" si="186"/>
        <v>11267.300000000001</v>
      </c>
      <c r="R684" s="36">
        <f t="shared" si="189"/>
        <v>1511</v>
      </c>
      <c r="S684" s="62">
        <f t="shared" si="187"/>
        <v>12778.300000000001</v>
      </c>
      <c r="T684" s="36">
        <f t="shared" si="189"/>
        <v>241.3</v>
      </c>
      <c r="U684" s="62">
        <f t="shared" si="188"/>
        <v>13019.6</v>
      </c>
    </row>
    <row r="685" spans="1:21" x14ac:dyDescent="0.3">
      <c r="A685" s="35" t="s">
        <v>147</v>
      </c>
      <c r="B685" s="60">
        <v>547</v>
      </c>
      <c r="C685" s="61">
        <v>14</v>
      </c>
      <c r="D685" s="61" t="s">
        <v>80</v>
      </c>
      <c r="E685" s="61" t="s">
        <v>395</v>
      </c>
      <c r="F685" s="61" t="s">
        <v>528</v>
      </c>
      <c r="G685" s="36">
        <v>7050.2</v>
      </c>
      <c r="H685" s="36"/>
      <c r="I685" s="62">
        <f t="shared" si="181"/>
        <v>7050.2</v>
      </c>
      <c r="J685" s="36"/>
      <c r="K685" s="62">
        <f t="shared" si="182"/>
        <v>7050.2</v>
      </c>
      <c r="L685" s="36">
        <v>2385</v>
      </c>
      <c r="M685" s="62">
        <f t="shared" si="184"/>
        <v>9435.2000000000007</v>
      </c>
      <c r="N685" s="36"/>
      <c r="O685" s="62">
        <f t="shared" si="185"/>
        <v>9435.2000000000007</v>
      </c>
      <c r="P685" s="36">
        <v>1832.1</v>
      </c>
      <c r="Q685" s="62">
        <f t="shared" si="186"/>
        <v>11267.300000000001</v>
      </c>
      <c r="R685" s="36">
        <v>1511</v>
      </c>
      <c r="S685" s="62">
        <f t="shared" si="187"/>
        <v>12778.300000000001</v>
      </c>
      <c r="T685" s="36">
        <v>241.3</v>
      </c>
      <c r="U685" s="62">
        <f t="shared" si="188"/>
        <v>13019.6</v>
      </c>
    </row>
    <row r="686" spans="1:21" ht="43.9" customHeight="1" x14ac:dyDescent="0.3">
      <c r="A686" s="35" t="s">
        <v>897</v>
      </c>
      <c r="B686" s="60">
        <v>547</v>
      </c>
      <c r="C686" s="61">
        <v>14</v>
      </c>
      <c r="D686" s="61" t="s">
        <v>80</v>
      </c>
      <c r="E686" s="61" t="s">
        <v>898</v>
      </c>
      <c r="F686" s="61" t="s">
        <v>66</v>
      </c>
      <c r="G686" s="36"/>
      <c r="H686" s="36">
        <f>H687</f>
        <v>160</v>
      </c>
      <c r="I686" s="62">
        <f t="shared" si="181"/>
        <v>160</v>
      </c>
      <c r="J686" s="36">
        <f>J687</f>
        <v>0</v>
      </c>
      <c r="K686" s="62">
        <f t="shared" si="182"/>
        <v>160</v>
      </c>
      <c r="L686" s="36">
        <f>L687</f>
        <v>0</v>
      </c>
      <c r="M686" s="62">
        <f t="shared" si="184"/>
        <v>160</v>
      </c>
      <c r="N686" s="36">
        <f>N687</f>
        <v>650</v>
      </c>
      <c r="O686" s="62">
        <f t="shared" si="185"/>
        <v>810</v>
      </c>
      <c r="P686" s="36">
        <f>P687</f>
        <v>0</v>
      </c>
      <c r="Q686" s="62">
        <f t="shared" si="186"/>
        <v>810</v>
      </c>
      <c r="R686" s="36">
        <f>R687</f>
        <v>962.6</v>
      </c>
      <c r="S686" s="62">
        <f t="shared" si="187"/>
        <v>1772.6</v>
      </c>
      <c r="T686" s="36">
        <f>T687</f>
        <v>0</v>
      </c>
      <c r="U686" s="62">
        <f t="shared" si="188"/>
        <v>1772.6</v>
      </c>
    </row>
    <row r="687" spans="1:21" ht="19.899999999999999" customHeight="1" x14ac:dyDescent="0.3">
      <c r="A687" s="40" t="s">
        <v>146</v>
      </c>
      <c r="B687" s="60">
        <v>547</v>
      </c>
      <c r="C687" s="61">
        <v>14</v>
      </c>
      <c r="D687" s="61" t="s">
        <v>80</v>
      </c>
      <c r="E687" s="61" t="s">
        <v>898</v>
      </c>
      <c r="F687" s="61">
        <v>500</v>
      </c>
      <c r="G687" s="36"/>
      <c r="H687" s="36">
        <f>H688</f>
        <v>160</v>
      </c>
      <c r="I687" s="62">
        <f t="shared" si="181"/>
        <v>160</v>
      </c>
      <c r="J687" s="36">
        <f>J688</f>
        <v>0</v>
      </c>
      <c r="K687" s="62">
        <f t="shared" si="182"/>
        <v>160</v>
      </c>
      <c r="L687" s="36">
        <f>L688</f>
        <v>0</v>
      </c>
      <c r="M687" s="62">
        <f t="shared" si="184"/>
        <v>160</v>
      </c>
      <c r="N687" s="36">
        <f>N688</f>
        <v>650</v>
      </c>
      <c r="O687" s="62">
        <f t="shared" si="185"/>
        <v>810</v>
      </c>
      <c r="P687" s="36">
        <f>P688</f>
        <v>0</v>
      </c>
      <c r="Q687" s="62">
        <f t="shared" si="186"/>
        <v>810</v>
      </c>
      <c r="R687" s="36">
        <f>R688</f>
        <v>962.6</v>
      </c>
      <c r="S687" s="62">
        <f t="shared" si="187"/>
        <v>1772.6</v>
      </c>
      <c r="T687" s="36">
        <f>T688</f>
        <v>0</v>
      </c>
      <c r="U687" s="62">
        <f t="shared" si="188"/>
        <v>1772.6</v>
      </c>
    </row>
    <row r="688" spans="1:21" ht="19.899999999999999" customHeight="1" x14ac:dyDescent="0.3">
      <c r="A688" s="35" t="s">
        <v>55</v>
      </c>
      <c r="B688" s="60">
        <v>547</v>
      </c>
      <c r="C688" s="61">
        <v>14</v>
      </c>
      <c r="D688" s="61" t="s">
        <v>80</v>
      </c>
      <c r="E688" s="61" t="s">
        <v>898</v>
      </c>
      <c r="F688" s="61" t="s">
        <v>563</v>
      </c>
      <c r="G688" s="36"/>
      <c r="H688" s="36">
        <v>160</v>
      </c>
      <c r="I688" s="62">
        <f t="shared" si="181"/>
        <v>160</v>
      </c>
      <c r="J688" s="36"/>
      <c r="K688" s="62">
        <f t="shared" si="182"/>
        <v>160</v>
      </c>
      <c r="L688" s="36"/>
      <c r="M688" s="62">
        <f t="shared" si="184"/>
        <v>160</v>
      </c>
      <c r="N688" s="36">
        <v>650</v>
      </c>
      <c r="O688" s="62">
        <f t="shared" si="185"/>
        <v>810</v>
      </c>
      <c r="P688" s="36">
        <v>0</v>
      </c>
      <c r="Q688" s="62">
        <f t="shared" si="186"/>
        <v>810</v>
      </c>
      <c r="R688" s="36">
        <v>962.6</v>
      </c>
      <c r="S688" s="62">
        <f t="shared" si="187"/>
        <v>1772.6</v>
      </c>
      <c r="T688" s="36"/>
      <c r="U688" s="62">
        <f t="shared" si="188"/>
        <v>1772.6</v>
      </c>
    </row>
    <row r="689" spans="1:21" ht="25.5" x14ac:dyDescent="0.3">
      <c r="A689" s="33" t="s">
        <v>621</v>
      </c>
      <c r="B689" s="57">
        <v>651</v>
      </c>
      <c r="C689" s="59" t="s">
        <v>64</v>
      </c>
      <c r="D689" s="59" t="s">
        <v>66</v>
      </c>
      <c r="E689" s="59" t="s">
        <v>65</v>
      </c>
      <c r="F689" s="59" t="s">
        <v>66</v>
      </c>
      <c r="G689" s="31">
        <f>G690+G706</f>
        <v>2958.1</v>
      </c>
      <c r="H689" s="31">
        <f>H690+H706</f>
        <v>0</v>
      </c>
      <c r="I689" s="58">
        <f t="shared" si="181"/>
        <v>2958.1</v>
      </c>
      <c r="J689" s="31">
        <f>J690+J706</f>
        <v>0</v>
      </c>
      <c r="K689" s="58">
        <f t="shared" si="182"/>
        <v>2958.1</v>
      </c>
      <c r="L689" s="31">
        <f>L690+L706</f>
        <v>0</v>
      </c>
      <c r="M689" s="58">
        <f t="shared" si="184"/>
        <v>2958.1</v>
      </c>
      <c r="N689" s="31">
        <f>N690+N706</f>
        <v>0</v>
      </c>
      <c r="O689" s="58">
        <f t="shared" si="185"/>
        <v>2958.1</v>
      </c>
      <c r="P689" s="31">
        <f>P690+P706</f>
        <v>0</v>
      </c>
      <c r="Q689" s="58">
        <f t="shared" si="186"/>
        <v>2958.1</v>
      </c>
      <c r="R689" s="31">
        <f>R690+R706</f>
        <v>0</v>
      </c>
      <c r="S689" s="58">
        <f t="shared" si="187"/>
        <v>2958.1</v>
      </c>
      <c r="T689" s="31">
        <f>T690+T706</f>
        <v>0</v>
      </c>
      <c r="U689" s="58">
        <f t="shared" si="188"/>
        <v>2958.1</v>
      </c>
    </row>
    <row r="690" spans="1:21" x14ac:dyDescent="0.3">
      <c r="A690" s="33" t="s">
        <v>62</v>
      </c>
      <c r="B690" s="57">
        <v>651</v>
      </c>
      <c r="C690" s="59" t="s">
        <v>63</v>
      </c>
      <c r="D690" s="59" t="s">
        <v>64</v>
      </c>
      <c r="E690" s="59" t="s">
        <v>65</v>
      </c>
      <c r="F690" s="59" t="s">
        <v>66</v>
      </c>
      <c r="G690" s="31">
        <f t="shared" ref="G690:T693" si="190">G691</f>
        <v>2730.6</v>
      </c>
      <c r="H690" s="31">
        <f t="shared" si="190"/>
        <v>0</v>
      </c>
      <c r="I690" s="58">
        <f t="shared" si="181"/>
        <v>2730.6</v>
      </c>
      <c r="J690" s="31">
        <f t="shared" si="190"/>
        <v>0</v>
      </c>
      <c r="K690" s="58">
        <f t="shared" si="182"/>
        <v>2730.6</v>
      </c>
      <c r="L690" s="31">
        <f t="shared" si="190"/>
        <v>0</v>
      </c>
      <c r="M690" s="58">
        <f t="shared" si="184"/>
        <v>2730.6</v>
      </c>
      <c r="N690" s="31">
        <f t="shared" si="190"/>
        <v>0</v>
      </c>
      <c r="O690" s="58">
        <f t="shared" si="185"/>
        <v>2730.6</v>
      </c>
      <c r="P690" s="31">
        <f t="shared" si="190"/>
        <v>0</v>
      </c>
      <c r="Q690" s="58">
        <f t="shared" si="186"/>
        <v>2730.6</v>
      </c>
      <c r="R690" s="31">
        <f t="shared" si="190"/>
        <v>0</v>
      </c>
      <c r="S690" s="58">
        <f t="shared" si="187"/>
        <v>2730.6</v>
      </c>
      <c r="T690" s="31">
        <f t="shared" si="190"/>
        <v>0</v>
      </c>
      <c r="U690" s="58">
        <f t="shared" si="188"/>
        <v>2730.6</v>
      </c>
    </row>
    <row r="691" spans="1:21" ht="45" x14ac:dyDescent="0.3">
      <c r="A691" s="35" t="s">
        <v>97</v>
      </c>
      <c r="B691" s="60">
        <v>651</v>
      </c>
      <c r="C691" s="61" t="s">
        <v>63</v>
      </c>
      <c r="D691" s="61" t="s">
        <v>98</v>
      </c>
      <c r="E691" s="61" t="s">
        <v>65</v>
      </c>
      <c r="F691" s="61" t="s">
        <v>66</v>
      </c>
      <c r="G691" s="31">
        <f t="shared" si="190"/>
        <v>2730.6</v>
      </c>
      <c r="H691" s="31">
        <f t="shared" si="190"/>
        <v>0</v>
      </c>
      <c r="I691" s="62">
        <f t="shared" si="181"/>
        <v>2730.6</v>
      </c>
      <c r="J691" s="31">
        <f t="shared" si="190"/>
        <v>0</v>
      </c>
      <c r="K691" s="62">
        <f t="shared" si="182"/>
        <v>2730.6</v>
      </c>
      <c r="L691" s="31">
        <f t="shared" si="190"/>
        <v>0</v>
      </c>
      <c r="M691" s="62">
        <f t="shared" si="184"/>
        <v>2730.6</v>
      </c>
      <c r="N691" s="31">
        <f t="shared" si="190"/>
        <v>0</v>
      </c>
      <c r="O691" s="62">
        <f t="shared" si="185"/>
        <v>2730.6</v>
      </c>
      <c r="P691" s="31">
        <f t="shared" si="190"/>
        <v>0</v>
      </c>
      <c r="Q691" s="62">
        <f t="shared" si="186"/>
        <v>2730.6</v>
      </c>
      <c r="R691" s="31">
        <f t="shared" si="190"/>
        <v>0</v>
      </c>
      <c r="S691" s="62">
        <f t="shared" si="187"/>
        <v>2730.6</v>
      </c>
      <c r="T691" s="31">
        <f t="shared" si="190"/>
        <v>0</v>
      </c>
      <c r="U691" s="62">
        <f t="shared" si="188"/>
        <v>2730.6</v>
      </c>
    </row>
    <row r="692" spans="1:21" ht="30.75" customHeight="1" x14ac:dyDescent="0.3">
      <c r="A692" s="35" t="s">
        <v>414</v>
      </c>
      <c r="B692" s="60">
        <v>651</v>
      </c>
      <c r="C692" s="61" t="s">
        <v>63</v>
      </c>
      <c r="D692" s="61" t="s">
        <v>98</v>
      </c>
      <c r="E692" s="61" t="s">
        <v>100</v>
      </c>
      <c r="F692" s="61" t="s">
        <v>66</v>
      </c>
      <c r="G692" s="36">
        <f t="shared" si="190"/>
        <v>2730.6</v>
      </c>
      <c r="H692" s="36">
        <f t="shared" si="190"/>
        <v>0</v>
      </c>
      <c r="I692" s="62">
        <f t="shared" si="181"/>
        <v>2730.6</v>
      </c>
      <c r="J692" s="36">
        <f t="shared" si="190"/>
        <v>0</v>
      </c>
      <c r="K692" s="62">
        <f t="shared" si="182"/>
        <v>2730.6</v>
      </c>
      <c r="L692" s="36">
        <f t="shared" si="190"/>
        <v>0</v>
      </c>
      <c r="M692" s="62">
        <f t="shared" si="184"/>
        <v>2730.6</v>
      </c>
      <c r="N692" s="36">
        <f t="shared" si="190"/>
        <v>0</v>
      </c>
      <c r="O692" s="62">
        <f t="shared" si="185"/>
        <v>2730.6</v>
      </c>
      <c r="P692" s="36">
        <f t="shared" si="190"/>
        <v>0</v>
      </c>
      <c r="Q692" s="62">
        <f t="shared" si="186"/>
        <v>2730.6</v>
      </c>
      <c r="R692" s="36">
        <f t="shared" si="190"/>
        <v>0</v>
      </c>
      <c r="S692" s="62">
        <f t="shared" si="187"/>
        <v>2730.6</v>
      </c>
      <c r="T692" s="36">
        <f t="shared" si="190"/>
        <v>0</v>
      </c>
      <c r="U692" s="62">
        <f t="shared" si="188"/>
        <v>2730.6</v>
      </c>
    </row>
    <row r="693" spans="1:21" ht="30" customHeight="1" x14ac:dyDescent="0.3">
      <c r="A693" s="35" t="s">
        <v>622</v>
      </c>
      <c r="B693" s="60">
        <v>651</v>
      </c>
      <c r="C693" s="61" t="s">
        <v>63</v>
      </c>
      <c r="D693" s="61" t="s">
        <v>98</v>
      </c>
      <c r="E693" s="61" t="s">
        <v>101</v>
      </c>
      <c r="F693" s="61" t="s">
        <v>66</v>
      </c>
      <c r="G693" s="36">
        <f t="shared" si="190"/>
        <v>2730.6</v>
      </c>
      <c r="H693" s="36">
        <f t="shared" si="190"/>
        <v>0</v>
      </c>
      <c r="I693" s="62">
        <f t="shared" si="181"/>
        <v>2730.6</v>
      </c>
      <c r="J693" s="36">
        <f t="shared" si="190"/>
        <v>0</v>
      </c>
      <c r="K693" s="62">
        <f t="shared" si="182"/>
        <v>2730.6</v>
      </c>
      <c r="L693" s="36">
        <f t="shared" si="190"/>
        <v>0</v>
      </c>
      <c r="M693" s="62">
        <f t="shared" si="184"/>
        <v>2730.6</v>
      </c>
      <c r="N693" s="36">
        <f t="shared" si="190"/>
        <v>0</v>
      </c>
      <c r="O693" s="62">
        <f t="shared" si="185"/>
        <v>2730.6</v>
      </c>
      <c r="P693" s="36">
        <f t="shared" si="190"/>
        <v>0</v>
      </c>
      <c r="Q693" s="62">
        <f t="shared" si="186"/>
        <v>2730.6</v>
      </c>
      <c r="R693" s="36">
        <f t="shared" si="190"/>
        <v>0</v>
      </c>
      <c r="S693" s="62">
        <f t="shared" si="187"/>
        <v>2730.6</v>
      </c>
      <c r="T693" s="36">
        <f t="shared" si="190"/>
        <v>0</v>
      </c>
      <c r="U693" s="62">
        <f t="shared" si="188"/>
        <v>2730.6</v>
      </c>
    </row>
    <row r="694" spans="1:21" ht="30" x14ac:dyDescent="0.3">
      <c r="A694" s="35" t="s">
        <v>102</v>
      </c>
      <c r="B694" s="60">
        <v>651</v>
      </c>
      <c r="C694" s="61" t="s">
        <v>63</v>
      </c>
      <c r="D694" s="61" t="s">
        <v>98</v>
      </c>
      <c r="E694" s="61" t="s">
        <v>103</v>
      </c>
      <c r="F694" s="61" t="s">
        <v>66</v>
      </c>
      <c r="G694" s="36">
        <f>G695+G697</f>
        <v>2730.6</v>
      </c>
      <c r="H694" s="36">
        <f>H695+H697</f>
        <v>0</v>
      </c>
      <c r="I694" s="62">
        <f t="shared" si="181"/>
        <v>2730.6</v>
      </c>
      <c r="J694" s="36">
        <f>J695+J697</f>
        <v>0</v>
      </c>
      <c r="K694" s="62">
        <f t="shared" si="182"/>
        <v>2730.6</v>
      </c>
      <c r="L694" s="36">
        <f>L695+L697</f>
        <v>0</v>
      </c>
      <c r="M694" s="62">
        <f t="shared" si="184"/>
        <v>2730.6</v>
      </c>
      <c r="N694" s="36">
        <f>N695+N697</f>
        <v>0</v>
      </c>
      <c r="O694" s="62">
        <f t="shared" si="185"/>
        <v>2730.6</v>
      </c>
      <c r="P694" s="36">
        <f>P695+P697</f>
        <v>0</v>
      </c>
      <c r="Q694" s="62">
        <f t="shared" si="186"/>
        <v>2730.6</v>
      </c>
      <c r="R694" s="36">
        <f>R695+R697</f>
        <v>0</v>
      </c>
      <c r="S694" s="62">
        <f t="shared" si="187"/>
        <v>2730.6</v>
      </c>
      <c r="T694" s="36">
        <f>T695+T697</f>
        <v>0</v>
      </c>
      <c r="U694" s="62">
        <f t="shared" si="188"/>
        <v>2730.6</v>
      </c>
    </row>
    <row r="695" spans="1:21" ht="29.25" customHeight="1" x14ac:dyDescent="0.3">
      <c r="A695" s="35" t="s">
        <v>75</v>
      </c>
      <c r="B695" s="60">
        <v>651</v>
      </c>
      <c r="C695" s="61" t="s">
        <v>63</v>
      </c>
      <c r="D695" s="61" t="s">
        <v>98</v>
      </c>
      <c r="E695" s="61" t="s">
        <v>103</v>
      </c>
      <c r="F695" s="61">
        <v>100</v>
      </c>
      <c r="G695" s="36">
        <f>G696</f>
        <v>1937.6</v>
      </c>
      <c r="H695" s="36">
        <f>H696</f>
        <v>0</v>
      </c>
      <c r="I695" s="62">
        <f t="shared" si="181"/>
        <v>1937.6</v>
      </c>
      <c r="J695" s="36">
        <f>J696</f>
        <v>0</v>
      </c>
      <c r="K695" s="62">
        <f t="shared" si="182"/>
        <v>1937.6</v>
      </c>
      <c r="L695" s="36">
        <f>L696</f>
        <v>0</v>
      </c>
      <c r="M695" s="62">
        <f t="shared" si="184"/>
        <v>1937.6</v>
      </c>
      <c r="N695" s="36">
        <f>N696</f>
        <v>0</v>
      </c>
      <c r="O695" s="62">
        <f t="shared" si="185"/>
        <v>1937.6</v>
      </c>
      <c r="P695" s="36">
        <f>P696</f>
        <v>-4</v>
      </c>
      <c r="Q695" s="62">
        <f t="shared" si="186"/>
        <v>1933.6</v>
      </c>
      <c r="R695" s="36">
        <f>R696</f>
        <v>0</v>
      </c>
      <c r="S695" s="62">
        <f t="shared" si="187"/>
        <v>1933.6</v>
      </c>
      <c r="T695" s="36">
        <f>T696</f>
        <v>0</v>
      </c>
      <c r="U695" s="62">
        <f t="shared" si="188"/>
        <v>1933.6</v>
      </c>
    </row>
    <row r="696" spans="1:21" ht="32.25" customHeight="1" x14ac:dyDescent="0.3">
      <c r="A696" s="35" t="s">
        <v>76</v>
      </c>
      <c r="B696" s="60">
        <v>651</v>
      </c>
      <c r="C696" s="61" t="s">
        <v>63</v>
      </c>
      <c r="D696" s="61" t="s">
        <v>98</v>
      </c>
      <c r="E696" s="61" t="s">
        <v>103</v>
      </c>
      <c r="F696" s="61">
        <v>120</v>
      </c>
      <c r="G696" s="36">
        <v>1937.6</v>
      </c>
      <c r="H696" s="36"/>
      <c r="I696" s="62">
        <f t="shared" si="181"/>
        <v>1937.6</v>
      </c>
      <c r="J696" s="36"/>
      <c r="K696" s="62">
        <f t="shared" si="182"/>
        <v>1937.6</v>
      </c>
      <c r="L696" s="36"/>
      <c r="M696" s="62">
        <f t="shared" si="184"/>
        <v>1937.6</v>
      </c>
      <c r="N696" s="36"/>
      <c r="O696" s="62">
        <f t="shared" si="185"/>
        <v>1937.6</v>
      </c>
      <c r="P696" s="36">
        <v>-4</v>
      </c>
      <c r="Q696" s="62">
        <f t="shared" si="186"/>
        <v>1933.6</v>
      </c>
      <c r="R696" s="36"/>
      <c r="S696" s="62">
        <f t="shared" si="187"/>
        <v>1933.6</v>
      </c>
      <c r="T696" s="36"/>
      <c r="U696" s="62">
        <f t="shared" si="188"/>
        <v>1933.6</v>
      </c>
    </row>
    <row r="697" spans="1:21" ht="30" x14ac:dyDescent="0.3">
      <c r="A697" s="35" t="s">
        <v>77</v>
      </c>
      <c r="B697" s="60">
        <v>651</v>
      </c>
      <c r="C697" s="61" t="s">
        <v>63</v>
      </c>
      <c r="D697" s="61" t="s">
        <v>98</v>
      </c>
      <c r="E697" s="61" t="s">
        <v>104</v>
      </c>
      <c r="F697" s="61" t="s">
        <v>66</v>
      </c>
      <c r="G697" s="36">
        <f>G698+G700+G704</f>
        <v>793</v>
      </c>
      <c r="H697" s="36">
        <f>H698+H700+H704</f>
        <v>0</v>
      </c>
      <c r="I697" s="62">
        <f t="shared" si="181"/>
        <v>793</v>
      </c>
      <c r="J697" s="36">
        <f>J698+J700+J704</f>
        <v>0</v>
      </c>
      <c r="K697" s="62">
        <f t="shared" si="182"/>
        <v>793</v>
      </c>
      <c r="L697" s="36">
        <f>L698+L700+L704</f>
        <v>0</v>
      </c>
      <c r="M697" s="62">
        <f t="shared" si="184"/>
        <v>793</v>
      </c>
      <c r="N697" s="36">
        <f>N698+N700+N704</f>
        <v>0</v>
      </c>
      <c r="O697" s="62">
        <f t="shared" si="185"/>
        <v>793</v>
      </c>
      <c r="P697" s="36">
        <f>P698+P700+P704+P702</f>
        <v>4</v>
      </c>
      <c r="Q697" s="62">
        <f t="shared" si="186"/>
        <v>797</v>
      </c>
      <c r="R697" s="36">
        <f>R698+R700+R704+R702</f>
        <v>0</v>
      </c>
      <c r="S697" s="62">
        <f t="shared" si="187"/>
        <v>797</v>
      </c>
      <c r="T697" s="36">
        <f>T698+T700+T704+T702</f>
        <v>0</v>
      </c>
      <c r="U697" s="62">
        <f t="shared" si="188"/>
        <v>797</v>
      </c>
    </row>
    <row r="698" spans="1:21" ht="79.5" customHeight="1" x14ac:dyDescent="0.3">
      <c r="A698" s="35" t="s">
        <v>75</v>
      </c>
      <c r="B698" s="60">
        <v>651</v>
      </c>
      <c r="C698" s="61" t="s">
        <v>63</v>
      </c>
      <c r="D698" s="61" t="s">
        <v>98</v>
      </c>
      <c r="E698" s="61" t="s">
        <v>104</v>
      </c>
      <c r="F698" s="61">
        <v>100</v>
      </c>
      <c r="G698" s="36">
        <f>G699</f>
        <v>43</v>
      </c>
      <c r="H698" s="36">
        <f>H699</f>
        <v>0</v>
      </c>
      <c r="I698" s="62">
        <f t="shared" si="181"/>
        <v>43</v>
      </c>
      <c r="J698" s="36">
        <f>J699</f>
        <v>0</v>
      </c>
      <c r="K698" s="62">
        <f t="shared" si="182"/>
        <v>43</v>
      </c>
      <c r="L698" s="36">
        <f>L699</f>
        <v>0</v>
      </c>
      <c r="M698" s="62">
        <f t="shared" si="184"/>
        <v>43</v>
      </c>
      <c r="N698" s="36">
        <f>N699</f>
        <v>0</v>
      </c>
      <c r="O698" s="62">
        <f t="shared" si="185"/>
        <v>43</v>
      </c>
      <c r="P698" s="36">
        <f>P699</f>
        <v>0</v>
      </c>
      <c r="Q698" s="62">
        <f t="shared" si="186"/>
        <v>43</v>
      </c>
      <c r="R698" s="36">
        <f>R699</f>
        <v>0</v>
      </c>
      <c r="S698" s="62">
        <f t="shared" si="187"/>
        <v>43</v>
      </c>
      <c r="T698" s="36">
        <f>T699</f>
        <v>0</v>
      </c>
      <c r="U698" s="62">
        <f t="shared" si="188"/>
        <v>43</v>
      </c>
    </row>
    <row r="699" spans="1:21" ht="32.25" customHeight="1" x14ac:dyDescent="0.3">
      <c r="A699" s="35" t="s">
        <v>76</v>
      </c>
      <c r="B699" s="60">
        <v>651</v>
      </c>
      <c r="C699" s="61" t="s">
        <v>63</v>
      </c>
      <c r="D699" s="61" t="s">
        <v>98</v>
      </c>
      <c r="E699" s="61" t="s">
        <v>104</v>
      </c>
      <c r="F699" s="61">
        <v>120</v>
      </c>
      <c r="G699" s="36">
        <v>43</v>
      </c>
      <c r="H699" s="36"/>
      <c r="I699" s="62">
        <f t="shared" si="181"/>
        <v>43</v>
      </c>
      <c r="J699" s="36"/>
      <c r="K699" s="62">
        <f t="shared" si="182"/>
        <v>43</v>
      </c>
      <c r="L699" s="36"/>
      <c r="M699" s="62">
        <f t="shared" si="184"/>
        <v>43</v>
      </c>
      <c r="N699" s="36"/>
      <c r="O699" s="62">
        <f t="shared" si="185"/>
        <v>43</v>
      </c>
      <c r="P699" s="36"/>
      <c r="Q699" s="62">
        <f t="shared" si="186"/>
        <v>43</v>
      </c>
      <c r="R699" s="36"/>
      <c r="S699" s="62">
        <f t="shared" si="187"/>
        <v>43</v>
      </c>
      <c r="T699" s="36"/>
      <c r="U699" s="62">
        <f t="shared" si="188"/>
        <v>43</v>
      </c>
    </row>
    <row r="700" spans="1:21" ht="30" x14ac:dyDescent="0.3">
      <c r="A700" s="35" t="s">
        <v>87</v>
      </c>
      <c r="B700" s="60">
        <v>651</v>
      </c>
      <c r="C700" s="61" t="s">
        <v>63</v>
      </c>
      <c r="D700" s="61" t="s">
        <v>98</v>
      </c>
      <c r="E700" s="61" t="s">
        <v>104</v>
      </c>
      <c r="F700" s="61">
        <v>200</v>
      </c>
      <c r="G700" s="36">
        <f>G701</f>
        <v>742.5</v>
      </c>
      <c r="H700" s="36">
        <f>H701</f>
        <v>0</v>
      </c>
      <c r="I700" s="62">
        <f t="shared" si="181"/>
        <v>742.5</v>
      </c>
      <c r="J700" s="36">
        <f>J701</f>
        <v>0</v>
      </c>
      <c r="K700" s="62">
        <f t="shared" si="182"/>
        <v>742.5</v>
      </c>
      <c r="L700" s="36">
        <f>L701</f>
        <v>0</v>
      </c>
      <c r="M700" s="62">
        <f t="shared" si="184"/>
        <v>742.5</v>
      </c>
      <c r="N700" s="36">
        <f>N701</f>
        <v>0</v>
      </c>
      <c r="O700" s="62">
        <f t="shared" si="185"/>
        <v>742.5</v>
      </c>
      <c r="P700" s="36">
        <f>P701</f>
        <v>0</v>
      </c>
      <c r="Q700" s="62">
        <f t="shared" si="186"/>
        <v>742.5</v>
      </c>
      <c r="R700" s="36">
        <f>R701</f>
        <v>0</v>
      </c>
      <c r="S700" s="62">
        <f t="shared" si="187"/>
        <v>742.5</v>
      </c>
      <c r="T700" s="36">
        <f>T701</f>
        <v>0</v>
      </c>
      <c r="U700" s="62">
        <f t="shared" si="188"/>
        <v>742.5</v>
      </c>
    </row>
    <row r="701" spans="1:21" ht="45" x14ac:dyDescent="0.3">
      <c r="A701" s="35" t="s">
        <v>88</v>
      </c>
      <c r="B701" s="60">
        <v>651</v>
      </c>
      <c r="C701" s="61" t="s">
        <v>63</v>
      </c>
      <c r="D701" s="61" t="s">
        <v>98</v>
      </c>
      <c r="E701" s="61" t="s">
        <v>104</v>
      </c>
      <c r="F701" s="61">
        <v>240</v>
      </c>
      <c r="G701" s="36">
        <v>742.5</v>
      </c>
      <c r="H701" s="36"/>
      <c r="I701" s="62">
        <f t="shared" si="181"/>
        <v>742.5</v>
      </c>
      <c r="J701" s="36"/>
      <c r="K701" s="62">
        <f t="shared" si="182"/>
        <v>742.5</v>
      </c>
      <c r="L701" s="36"/>
      <c r="M701" s="62">
        <f t="shared" si="184"/>
        <v>742.5</v>
      </c>
      <c r="N701" s="36"/>
      <c r="O701" s="62">
        <f t="shared" si="185"/>
        <v>742.5</v>
      </c>
      <c r="P701" s="36"/>
      <c r="Q701" s="62">
        <f t="shared" si="186"/>
        <v>742.5</v>
      </c>
      <c r="R701" s="36"/>
      <c r="S701" s="62">
        <f t="shared" si="187"/>
        <v>742.5</v>
      </c>
      <c r="T701" s="36"/>
      <c r="U701" s="62">
        <f t="shared" si="188"/>
        <v>742.5</v>
      </c>
    </row>
    <row r="702" spans="1:21" ht="30" x14ac:dyDescent="0.3">
      <c r="A702" s="35" t="s">
        <v>323</v>
      </c>
      <c r="B702" s="60">
        <v>651</v>
      </c>
      <c r="C702" s="61" t="s">
        <v>63</v>
      </c>
      <c r="D702" s="61" t="s">
        <v>98</v>
      </c>
      <c r="E702" s="61" t="s">
        <v>104</v>
      </c>
      <c r="F702" s="61" t="s">
        <v>594</v>
      </c>
      <c r="G702" s="36"/>
      <c r="H702" s="36"/>
      <c r="I702" s="62"/>
      <c r="J702" s="36"/>
      <c r="K702" s="62"/>
      <c r="L702" s="36"/>
      <c r="M702" s="62"/>
      <c r="N702" s="36"/>
      <c r="O702" s="62"/>
      <c r="P702" s="36">
        <f>P703</f>
        <v>4</v>
      </c>
      <c r="Q702" s="62">
        <f t="shared" si="186"/>
        <v>4</v>
      </c>
      <c r="R702" s="36">
        <f>R703</f>
        <v>0</v>
      </c>
      <c r="S702" s="62">
        <f t="shared" si="187"/>
        <v>4</v>
      </c>
      <c r="T702" s="36">
        <f>T703</f>
        <v>0</v>
      </c>
      <c r="U702" s="62">
        <f t="shared" si="188"/>
        <v>4</v>
      </c>
    </row>
    <row r="703" spans="1:21" ht="30" x14ac:dyDescent="0.3">
      <c r="A703" s="63" t="s">
        <v>329</v>
      </c>
      <c r="B703" s="60">
        <v>651</v>
      </c>
      <c r="C703" s="61" t="s">
        <v>63</v>
      </c>
      <c r="D703" s="61" t="s">
        <v>98</v>
      </c>
      <c r="E703" s="61" t="s">
        <v>104</v>
      </c>
      <c r="F703" s="61" t="s">
        <v>595</v>
      </c>
      <c r="G703" s="36"/>
      <c r="H703" s="36"/>
      <c r="I703" s="62"/>
      <c r="J703" s="36"/>
      <c r="K703" s="62"/>
      <c r="L703" s="36"/>
      <c r="M703" s="62"/>
      <c r="N703" s="36"/>
      <c r="O703" s="62"/>
      <c r="P703" s="36">
        <v>4</v>
      </c>
      <c r="Q703" s="62">
        <f t="shared" si="186"/>
        <v>4</v>
      </c>
      <c r="R703" s="36"/>
      <c r="S703" s="62">
        <f t="shared" si="187"/>
        <v>4</v>
      </c>
      <c r="T703" s="36"/>
      <c r="U703" s="62">
        <f t="shared" si="188"/>
        <v>4</v>
      </c>
    </row>
    <row r="704" spans="1:21" x14ac:dyDescent="0.3">
      <c r="A704" s="35" t="s">
        <v>89</v>
      </c>
      <c r="B704" s="60">
        <v>651</v>
      </c>
      <c r="C704" s="61" t="s">
        <v>63</v>
      </c>
      <c r="D704" s="61" t="s">
        <v>98</v>
      </c>
      <c r="E704" s="61" t="s">
        <v>104</v>
      </c>
      <c r="F704" s="61">
        <v>800</v>
      </c>
      <c r="G704" s="36">
        <f>G705</f>
        <v>7.5</v>
      </c>
      <c r="H704" s="36">
        <f>H705</f>
        <v>0</v>
      </c>
      <c r="I704" s="62">
        <f t="shared" si="181"/>
        <v>7.5</v>
      </c>
      <c r="J704" s="36">
        <f>J705</f>
        <v>0</v>
      </c>
      <c r="K704" s="62">
        <f t="shared" si="182"/>
        <v>7.5</v>
      </c>
      <c r="L704" s="36">
        <f>L705</f>
        <v>0</v>
      </c>
      <c r="M704" s="62">
        <f t="shared" si="184"/>
        <v>7.5</v>
      </c>
      <c r="N704" s="36">
        <f>N705</f>
        <v>0</v>
      </c>
      <c r="O704" s="62">
        <f t="shared" si="185"/>
        <v>7.5</v>
      </c>
      <c r="P704" s="36">
        <f>P705</f>
        <v>0</v>
      </c>
      <c r="Q704" s="62">
        <f t="shared" si="186"/>
        <v>7.5</v>
      </c>
      <c r="R704" s="36">
        <f>R705</f>
        <v>0</v>
      </c>
      <c r="S704" s="62">
        <f t="shared" si="187"/>
        <v>7.5</v>
      </c>
      <c r="T704" s="36">
        <f>T705</f>
        <v>0</v>
      </c>
      <c r="U704" s="62">
        <f t="shared" si="188"/>
        <v>7.5</v>
      </c>
    </row>
    <row r="705" spans="1:21" x14ac:dyDescent="0.3">
      <c r="A705" s="35" t="s">
        <v>90</v>
      </c>
      <c r="B705" s="60">
        <v>651</v>
      </c>
      <c r="C705" s="61" t="s">
        <v>63</v>
      </c>
      <c r="D705" s="61" t="s">
        <v>98</v>
      </c>
      <c r="E705" s="61" t="s">
        <v>104</v>
      </c>
      <c r="F705" s="61">
        <v>850</v>
      </c>
      <c r="G705" s="36">
        <v>7.5</v>
      </c>
      <c r="H705" s="36"/>
      <c r="I705" s="62">
        <f t="shared" si="181"/>
        <v>7.5</v>
      </c>
      <c r="J705" s="36"/>
      <c r="K705" s="62">
        <f t="shared" si="182"/>
        <v>7.5</v>
      </c>
      <c r="L705" s="36"/>
      <c r="M705" s="62">
        <f t="shared" si="184"/>
        <v>7.5</v>
      </c>
      <c r="N705" s="36"/>
      <c r="O705" s="62">
        <f t="shared" si="185"/>
        <v>7.5</v>
      </c>
      <c r="P705" s="36"/>
      <c r="Q705" s="62">
        <f t="shared" si="186"/>
        <v>7.5</v>
      </c>
      <c r="R705" s="36"/>
      <c r="S705" s="62">
        <f t="shared" si="187"/>
        <v>7.5</v>
      </c>
      <c r="T705" s="36"/>
      <c r="U705" s="62">
        <f t="shared" si="188"/>
        <v>7.5</v>
      </c>
    </row>
    <row r="706" spans="1:21" x14ac:dyDescent="0.3">
      <c r="A706" s="33" t="s">
        <v>315</v>
      </c>
      <c r="B706" s="57">
        <v>651</v>
      </c>
      <c r="C706" s="59" t="s">
        <v>316</v>
      </c>
      <c r="D706" s="59" t="s">
        <v>64</v>
      </c>
      <c r="E706" s="59" t="s">
        <v>65</v>
      </c>
      <c r="F706" s="59" t="s">
        <v>66</v>
      </c>
      <c r="G706" s="31">
        <f>G707</f>
        <v>227.5</v>
      </c>
      <c r="H706" s="31">
        <f>H707</f>
        <v>0</v>
      </c>
      <c r="I706" s="58">
        <f t="shared" si="181"/>
        <v>227.5</v>
      </c>
      <c r="J706" s="31">
        <f>J707</f>
        <v>0</v>
      </c>
      <c r="K706" s="58">
        <f t="shared" si="182"/>
        <v>227.5</v>
      </c>
      <c r="L706" s="31">
        <f>L707</f>
        <v>0</v>
      </c>
      <c r="M706" s="58">
        <f t="shared" si="184"/>
        <v>227.5</v>
      </c>
      <c r="N706" s="31">
        <f>N707</f>
        <v>0</v>
      </c>
      <c r="O706" s="58">
        <f t="shared" si="185"/>
        <v>227.5</v>
      </c>
      <c r="P706" s="31">
        <f>P707</f>
        <v>0</v>
      </c>
      <c r="Q706" s="58">
        <f t="shared" si="186"/>
        <v>227.5</v>
      </c>
      <c r="R706" s="31">
        <f>R707</f>
        <v>0</v>
      </c>
      <c r="S706" s="58">
        <f t="shared" si="187"/>
        <v>227.5</v>
      </c>
      <c r="T706" s="31">
        <f>T707</f>
        <v>0</v>
      </c>
      <c r="U706" s="58">
        <f t="shared" si="188"/>
        <v>227.5</v>
      </c>
    </row>
    <row r="707" spans="1:21" x14ac:dyDescent="0.3">
      <c r="A707" s="35" t="s">
        <v>318</v>
      </c>
      <c r="B707" s="60">
        <v>651</v>
      </c>
      <c r="C707" s="61" t="s">
        <v>316</v>
      </c>
      <c r="D707" s="61" t="s">
        <v>63</v>
      </c>
      <c r="E707" s="61" t="s">
        <v>65</v>
      </c>
      <c r="F707" s="61" t="s">
        <v>66</v>
      </c>
      <c r="G707" s="36">
        <f t="shared" ref="G707:T712" si="191">G708</f>
        <v>227.5</v>
      </c>
      <c r="H707" s="36">
        <f t="shared" si="191"/>
        <v>0</v>
      </c>
      <c r="I707" s="62">
        <f t="shared" si="181"/>
        <v>227.5</v>
      </c>
      <c r="J707" s="36">
        <f t="shared" si="191"/>
        <v>0</v>
      </c>
      <c r="K707" s="62">
        <f t="shared" si="182"/>
        <v>227.5</v>
      </c>
      <c r="L707" s="36">
        <f t="shared" si="191"/>
        <v>0</v>
      </c>
      <c r="M707" s="62">
        <f t="shared" si="184"/>
        <v>227.5</v>
      </c>
      <c r="N707" s="36">
        <f t="shared" si="191"/>
        <v>0</v>
      </c>
      <c r="O707" s="62">
        <f t="shared" si="185"/>
        <v>227.5</v>
      </c>
      <c r="P707" s="36">
        <f t="shared" si="191"/>
        <v>0</v>
      </c>
      <c r="Q707" s="62">
        <f t="shared" si="186"/>
        <v>227.5</v>
      </c>
      <c r="R707" s="36">
        <f t="shared" si="191"/>
        <v>0</v>
      </c>
      <c r="S707" s="62">
        <f t="shared" si="187"/>
        <v>227.5</v>
      </c>
      <c r="T707" s="36">
        <f t="shared" si="191"/>
        <v>0</v>
      </c>
      <c r="U707" s="62">
        <f t="shared" si="188"/>
        <v>227.5</v>
      </c>
    </row>
    <row r="708" spans="1:21" ht="34.15" customHeight="1" x14ac:dyDescent="0.3">
      <c r="A708" s="35" t="s">
        <v>701</v>
      </c>
      <c r="B708" s="60">
        <v>651</v>
      </c>
      <c r="C708" s="61" t="s">
        <v>316</v>
      </c>
      <c r="D708" s="61" t="s">
        <v>63</v>
      </c>
      <c r="E708" s="61" t="s">
        <v>319</v>
      </c>
      <c r="F708" s="61" t="s">
        <v>66</v>
      </c>
      <c r="G708" s="36">
        <f t="shared" si="191"/>
        <v>227.5</v>
      </c>
      <c r="H708" s="36">
        <f t="shared" si="191"/>
        <v>0</v>
      </c>
      <c r="I708" s="62">
        <f t="shared" si="181"/>
        <v>227.5</v>
      </c>
      <c r="J708" s="36">
        <f t="shared" si="191"/>
        <v>0</v>
      </c>
      <c r="K708" s="62">
        <f t="shared" si="182"/>
        <v>227.5</v>
      </c>
      <c r="L708" s="36">
        <f t="shared" si="191"/>
        <v>0</v>
      </c>
      <c r="M708" s="62">
        <f t="shared" si="184"/>
        <v>227.5</v>
      </c>
      <c r="N708" s="36">
        <f t="shared" si="191"/>
        <v>0</v>
      </c>
      <c r="O708" s="62">
        <f t="shared" si="185"/>
        <v>227.5</v>
      </c>
      <c r="P708" s="36">
        <f t="shared" si="191"/>
        <v>0</v>
      </c>
      <c r="Q708" s="62">
        <f t="shared" si="186"/>
        <v>227.5</v>
      </c>
      <c r="R708" s="36">
        <f t="shared" si="191"/>
        <v>0</v>
      </c>
      <c r="S708" s="62">
        <f t="shared" si="187"/>
        <v>227.5</v>
      </c>
      <c r="T708" s="36">
        <f t="shared" si="191"/>
        <v>0</v>
      </c>
      <c r="U708" s="62">
        <f t="shared" si="188"/>
        <v>227.5</v>
      </c>
    </row>
    <row r="709" spans="1:21" ht="90.75" customHeight="1" x14ac:dyDescent="0.3">
      <c r="A709" s="73" t="s">
        <v>763</v>
      </c>
      <c r="B709" s="60">
        <v>651</v>
      </c>
      <c r="C709" s="61" t="s">
        <v>316</v>
      </c>
      <c r="D709" s="61" t="s">
        <v>63</v>
      </c>
      <c r="E709" s="61" t="s">
        <v>320</v>
      </c>
      <c r="F709" s="61" t="s">
        <v>66</v>
      </c>
      <c r="G709" s="36">
        <f t="shared" si="191"/>
        <v>227.5</v>
      </c>
      <c r="H709" s="36">
        <f t="shared" si="191"/>
        <v>0</v>
      </c>
      <c r="I709" s="62">
        <f t="shared" si="181"/>
        <v>227.5</v>
      </c>
      <c r="J709" s="36">
        <f t="shared" si="191"/>
        <v>0</v>
      </c>
      <c r="K709" s="62">
        <f t="shared" si="182"/>
        <v>227.5</v>
      </c>
      <c r="L709" s="36">
        <f t="shared" si="191"/>
        <v>0</v>
      </c>
      <c r="M709" s="62">
        <f t="shared" si="184"/>
        <v>227.5</v>
      </c>
      <c r="N709" s="36">
        <f t="shared" si="191"/>
        <v>0</v>
      </c>
      <c r="O709" s="62">
        <f t="shared" si="185"/>
        <v>227.5</v>
      </c>
      <c r="P709" s="36">
        <f t="shared" si="191"/>
        <v>0</v>
      </c>
      <c r="Q709" s="62">
        <f t="shared" si="186"/>
        <v>227.5</v>
      </c>
      <c r="R709" s="36">
        <f t="shared" si="191"/>
        <v>0</v>
      </c>
      <c r="S709" s="62">
        <f t="shared" si="187"/>
        <v>227.5</v>
      </c>
      <c r="T709" s="36">
        <f t="shared" si="191"/>
        <v>0</v>
      </c>
      <c r="U709" s="62">
        <f t="shared" si="188"/>
        <v>227.5</v>
      </c>
    </row>
    <row r="710" spans="1:21" ht="60" x14ac:dyDescent="0.3">
      <c r="A710" s="73" t="s">
        <v>609</v>
      </c>
      <c r="B710" s="60">
        <v>651</v>
      </c>
      <c r="C710" s="61" t="s">
        <v>316</v>
      </c>
      <c r="D710" s="61" t="s">
        <v>63</v>
      </c>
      <c r="E710" s="61" t="s">
        <v>321</v>
      </c>
      <c r="F710" s="61" t="s">
        <v>66</v>
      </c>
      <c r="G710" s="36">
        <f t="shared" si="191"/>
        <v>227.5</v>
      </c>
      <c r="H710" s="36">
        <f t="shared" si="191"/>
        <v>0</v>
      </c>
      <c r="I710" s="62">
        <f t="shared" si="181"/>
        <v>227.5</v>
      </c>
      <c r="J710" s="36">
        <f t="shared" si="191"/>
        <v>0</v>
      </c>
      <c r="K710" s="62">
        <f t="shared" si="182"/>
        <v>227.5</v>
      </c>
      <c r="L710" s="36">
        <f t="shared" si="191"/>
        <v>0</v>
      </c>
      <c r="M710" s="62">
        <f t="shared" si="184"/>
        <v>227.5</v>
      </c>
      <c r="N710" s="36">
        <f t="shared" si="191"/>
        <v>0</v>
      </c>
      <c r="O710" s="62">
        <f t="shared" si="185"/>
        <v>227.5</v>
      </c>
      <c r="P710" s="36">
        <f t="shared" si="191"/>
        <v>0</v>
      </c>
      <c r="Q710" s="62">
        <f t="shared" si="186"/>
        <v>227.5</v>
      </c>
      <c r="R710" s="36">
        <f t="shared" si="191"/>
        <v>0</v>
      </c>
      <c r="S710" s="62">
        <f t="shared" si="187"/>
        <v>227.5</v>
      </c>
      <c r="T710" s="36">
        <f t="shared" si="191"/>
        <v>0</v>
      </c>
      <c r="U710" s="62">
        <f t="shared" si="188"/>
        <v>227.5</v>
      </c>
    </row>
    <row r="711" spans="1:21" ht="60" x14ac:dyDescent="0.3">
      <c r="A711" s="73" t="s">
        <v>613</v>
      </c>
      <c r="B711" s="60">
        <v>651</v>
      </c>
      <c r="C711" s="61" t="s">
        <v>316</v>
      </c>
      <c r="D711" s="61" t="s">
        <v>63</v>
      </c>
      <c r="E711" s="61" t="s">
        <v>322</v>
      </c>
      <c r="F711" s="61" t="s">
        <v>66</v>
      </c>
      <c r="G711" s="36">
        <f t="shared" si="191"/>
        <v>227.5</v>
      </c>
      <c r="H711" s="36">
        <f t="shared" si="191"/>
        <v>0</v>
      </c>
      <c r="I711" s="62">
        <f t="shared" si="181"/>
        <v>227.5</v>
      </c>
      <c r="J711" s="36">
        <f t="shared" si="191"/>
        <v>0</v>
      </c>
      <c r="K711" s="62">
        <f t="shared" si="182"/>
        <v>227.5</v>
      </c>
      <c r="L711" s="36">
        <f t="shared" si="191"/>
        <v>0</v>
      </c>
      <c r="M711" s="62">
        <f t="shared" si="184"/>
        <v>227.5</v>
      </c>
      <c r="N711" s="36">
        <f t="shared" si="191"/>
        <v>0</v>
      </c>
      <c r="O711" s="62">
        <f t="shared" si="185"/>
        <v>227.5</v>
      </c>
      <c r="P711" s="36">
        <f t="shared" si="191"/>
        <v>0</v>
      </c>
      <c r="Q711" s="62">
        <f t="shared" si="186"/>
        <v>227.5</v>
      </c>
      <c r="R711" s="36">
        <f t="shared" si="191"/>
        <v>0</v>
      </c>
      <c r="S711" s="62">
        <f t="shared" si="187"/>
        <v>227.5</v>
      </c>
      <c r="T711" s="36">
        <f t="shared" si="191"/>
        <v>0</v>
      </c>
      <c r="U711" s="62">
        <f t="shared" si="188"/>
        <v>227.5</v>
      </c>
    </row>
    <row r="712" spans="1:21" ht="30" x14ac:dyDescent="0.3">
      <c r="A712" s="35" t="s">
        <v>323</v>
      </c>
      <c r="B712" s="60">
        <v>651</v>
      </c>
      <c r="C712" s="61" t="s">
        <v>316</v>
      </c>
      <c r="D712" s="61" t="s">
        <v>63</v>
      </c>
      <c r="E712" s="61" t="s">
        <v>322</v>
      </c>
      <c r="F712" s="61" t="s">
        <v>594</v>
      </c>
      <c r="G712" s="36">
        <f t="shared" si="191"/>
        <v>227.5</v>
      </c>
      <c r="H712" s="36">
        <f t="shared" si="191"/>
        <v>0</v>
      </c>
      <c r="I712" s="62">
        <f t="shared" si="181"/>
        <v>227.5</v>
      </c>
      <c r="J712" s="36">
        <f t="shared" si="191"/>
        <v>0</v>
      </c>
      <c r="K712" s="62">
        <f t="shared" si="182"/>
        <v>227.5</v>
      </c>
      <c r="L712" s="36">
        <f t="shared" si="191"/>
        <v>0</v>
      </c>
      <c r="M712" s="62">
        <f t="shared" si="184"/>
        <v>227.5</v>
      </c>
      <c r="N712" s="36">
        <f t="shared" si="191"/>
        <v>0</v>
      </c>
      <c r="O712" s="62">
        <f t="shared" si="185"/>
        <v>227.5</v>
      </c>
      <c r="P712" s="36">
        <f t="shared" si="191"/>
        <v>0</v>
      </c>
      <c r="Q712" s="62">
        <f t="shared" si="186"/>
        <v>227.5</v>
      </c>
      <c r="R712" s="36">
        <f t="shared" si="191"/>
        <v>0</v>
      </c>
      <c r="S712" s="62">
        <f t="shared" si="187"/>
        <v>227.5</v>
      </c>
      <c r="T712" s="36">
        <f t="shared" si="191"/>
        <v>0</v>
      </c>
      <c r="U712" s="62">
        <f t="shared" si="188"/>
        <v>227.5</v>
      </c>
    </row>
    <row r="713" spans="1:21" ht="30" x14ac:dyDescent="0.3">
      <c r="A713" s="35" t="s">
        <v>324</v>
      </c>
      <c r="B713" s="60">
        <v>651</v>
      </c>
      <c r="C713" s="61" t="s">
        <v>316</v>
      </c>
      <c r="D713" s="61" t="s">
        <v>63</v>
      </c>
      <c r="E713" s="61" t="s">
        <v>322</v>
      </c>
      <c r="F713" s="61" t="s">
        <v>596</v>
      </c>
      <c r="G713" s="36">
        <v>227.5</v>
      </c>
      <c r="H713" s="36"/>
      <c r="I713" s="62">
        <f t="shared" si="181"/>
        <v>227.5</v>
      </c>
      <c r="J713" s="36"/>
      <c r="K713" s="62">
        <f t="shared" si="182"/>
        <v>227.5</v>
      </c>
      <c r="L713" s="36"/>
      <c r="M713" s="62">
        <f t="shared" si="184"/>
        <v>227.5</v>
      </c>
      <c r="N713" s="36"/>
      <c r="O713" s="62">
        <f t="shared" si="185"/>
        <v>227.5</v>
      </c>
      <c r="P713" s="36"/>
      <c r="Q713" s="62">
        <f t="shared" si="186"/>
        <v>227.5</v>
      </c>
      <c r="R713" s="36"/>
      <c r="S713" s="62">
        <f t="shared" si="187"/>
        <v>227.5</v>
      </c>
      <c r="T713" s="36"/>
      <c r="U713" s="62">
        <f t="shared" si="188"/>
        <v>227.5</v>
      </c>
    </row>
    <row r="714" spans="1:21" ht="25.5" x14ac:dyDescent="0.3">
      <c r="A714" s="33" t="s">
        <v>449</v>
      </c>
      <c r="B714" s="57">
        <v>665</v>
      </c>
      <c r="C714" s="59" t="s">
        <v>64</v>
      </c>
      <c r="D714" s="59" t="s">
        <v>64</v>
      </c>
      <c r="E714" s="59" t="s">
        <v>65</v>
      </c>
      <c r="F714" s="59" t="s">
        <v>66</v>
      </c>
      <c r="G714" s="31">
        <f>G715+G743</f>
        <v>7689.4000000000005</v>
      </c>
      <c r="H714" s="31">
        <f>H715+H743</f>
        <v>0</v>
      </c>
      <c r="I714" s="58">
        <f t="shared" si="181"/>
        <v>7689.4000000000005</v>
      </c>
      <c r="J714" s="31">
        <f>J715+J743</f>
        <v>0</v>
      </c>
      <c r="K714" s="58">
        <f t="shared" si="182"/>
        <v>7689.4000000000005</v>
      </c>
      <c r="L714" s="31">
        <f>L715+L743</f>
        <v>0</v>
      </c>
      <c r="M714" s="58">
        <f t="shared" si="184"/>
        <v>7689.4000000000005</v>
      </c>
      <c r="N714" s="31">
        <f>N715+N743</f>
        <v>0</v>
      </c>
      <c r="O714" s="58">
        <f t="shared" si="185"/>
        <v>7689.4000000000005</v>
      </c>
      <c r="P714" s="31">
        <f>P715+P743</f>
        <v>0</v>
      </c>
      <c r="Q714" s="58">
        <f t="shared" si="186"/>
        <v>7689.4000000000005</v>
      </c>
      <c r="R714" s="31">
        <f>R715+R743</f>
        <v>100</v>
      </c>
      <c r="S714" s="58">
        <f t="shared" si="187"/>
        <v>7789.4000000000005</v>
      </c>
      <c r="T714" s="31">
        <f>T715+T743</f>
        <v>0</v>
      </c>
      <c r="U714" s="58">
        <f t="shared" si="188"/>
        <v>7789.4000000000005</v>
      </c>
    </row>
    <row r="715" spans="1:21" x14ac:dyDescent="0.3">
      <c r="A715" s="33" t="s">
        <v>62</v>
      </c>
      <c r="B715" s="57">
        <v>665</v>
      </c>
      <c r="C715" s="59" t="s">
        <v>63</v>
      </c>
      <c r="D715" s="59" t="s">
        <v>64</v>
      </c>
      <c r="E715" s="59" t="s">
        <v>65</v>
      </c>
      <c r="F715" s="59" t="s">
        <v>66</v>
      </c>
      <c r="G715" s="31">
        <f>G716+G730</f>
        <v>6919.1</v>
      </c>
      <c r="H715" s="31">
        <f>H716+H730</f>
        <v>0</v>
      </c>
      <c r="I715" s="58">
        <f t="shared" si="181"/>
        <v>6919.1</v>
      </c>
      <c r="J715" s="31">
        <f>J716+J730</f>
        <v>0</v>
      </c>
      <c r="K715" s="58">
        <f t="shared" si="182"/>
        <v>6919.1</v>
      </c>
      <c r="L715" s="31">
        <f>L716+L730</f>
        <v>0</v>
      </c>
      <c r="M715" s="58">
        <f t="shared" si="184"/>
        <v>6919.1</v>
      </c>
      <c r="N715" s="31">
        <f>N716+N730</f>
        <v>0</v>
      </c>
      <c r="O715" s="58">
        <f t="shared" si="185"/>
        <v>6919.1</v>
      </c>
      <c r="P715" s="31">
        <f>P716+P730</f>
        <v>0</v>
      </c>
      <c r="Q715" s="58">
        <f t="shared" si="186"/>
        <v>6919.1</v>
      </c>
      <c r="R715" s="31">
        <f>R716+R730</f>
        <v>100</v>
      </c>
      <c r="S715" s="58">
        <f t="shared" si="187"/>
        <v>7019.1</v>
      </c>
      <c r="T715" s="31">
        <f>T716+T730</f>
        <v>0</v>
      </c>
      <c r="U715" s="58">
        <f t="shared" si="188"/>
        <v>7019.1</v>
      </c>
    </row>
    <row r="716" spans="1:21" ht="30" x14ac:dyDescent="0.3">
      <c r="A716" s="35" t="s">
        <v>67</v>
      </c>
      <c r="B716" s="60">
        <v>665</v>
      </c>
      <c r="C716" s="61" t="s">
        <v>63</v>
      </c>
      <c r="D716" s="61" t="s">
        <v>68</v>
      </c>
      <c r="E716" s="61" t="s">
        <v>65</v>
      </c>
      <c r="F716" s="61" t="s">
        <v>66</v>
      </c>
      <c r="G716" s="36">
        <f t="shared" ref="G716:T717" si="192">G717</f>
        <v>1733.3</v>
      </c>
      <c r="H716" s="36">
        <f t="shared" si="192"/>
        <v>0</v>
      </c>
      <c r="I716" s="62">
        <f t="shared" si="181"/>
        <v>1733.3</v>
      </c>
      <c r="J716" s="36">
        <f t="shared" si="192"/>
        <v>0</v>
      </c>
      <c r="K716" s="62">
        <f t="shared" si="182"/>
        <v>1733.3</v>
      </c>
      <c r="L716" s="36">
        <f t="shared" si="192"/>
        <v>0</v>
      </c>
      <c r="M716" s="62">
        <f t="shared" si="184"/>
        <v>1733.3</v>
      </c>
      <c r="N716" s="36">
        <f t="shared" si="192"/>
        <v>0</v>
      </c>
      <c r="O716" s="62">
        <f t="shared" si="185"/>
        <v>1733.3</v>
      </c>
      <c r="P716" s="36">
        <f t="shared" si="192"/>
        <v>0</v>
      </c>
      <c r="Q716" s="62">
        <f t="shared" si="186"/>
        <v>1733.3</v>
      </c>
      <c r="R716" s="36">
        <f>R717+R725</f>
        <v>100</v>
      </c>
      <c r="S716" s="62">
        <f t="shared" si="187"/>
        <v>1833.3</v>
      </c>
      <c r="T716" s="36">
        <f>T717+T725</f>
        <v>82.7</v>
      </c>
      <c r="U716" s="62">
        <f t="shared" si="188"/>
        <v>1916</v>
      </c>
    </row>
    <row r="717" spans="1:21" ht="47.25" customHeight="1" x14ac:dyDescent="0.3">
      <c r="A717" s="35" t="s">
        <v>69</v>
      </c>
      <c r="B717" s="60">
        <v>665</v>
      </c>
      <c r="C717" s="61" t="s">
        <v>63</v>
      </c>
      <c r="D717" s="61" t="s">
        <v>68</v>
      </c>
      <c r="E717" s="61" t="s">
        <v>93</v>
      </c>
      <c r="F717" s="61" t="s">
        <v>66</v>
      </c>
      <c r="G717" s="36">
        <f t="shared" si="192"/>
        <v>1733.3</v>
      </c>
      <c r="H717" s="36">
        <f t="shared" si="192"/>
        <v>0</v>
      </c>
      <c r="I717" s="62">
        <f t="shared" si="181"/>
        <v>1733.3</v>
      </c>
      <c r="J717" s="36">
        <f t="shared" si="192"/>
        <v>0</v>
      </c>
      <c r="K717" s="62">
        <f t="shared" si="182"/>
        <v>1733.3</v>
      </c>
      <c r="L717" s="36">
        <f t="shared" si="192"/>
        <v>0</v>
      </c>
      <c r="M717" s="62">
        <f t="shared" si="184"/>
        <v>1733.3</v>
      </c>
      <c r="N717" s="36">
        <f t="shared" si="192"/>
        <v>0</v>
      </c>
      <c r="O717" s="62">
        <f t="shared" si="185"/>
        <v>1733.3</v>
      </c>
      <c r="P717" s="36">
        <f t="shared" si="192"/>
        <v>0</v>
      </c>
      <c r="Q717" s="62">
        <f t="shared" si="186"/>
        <v>1733.3</v>
      </c>
      <c r="R717" s="36">
        <f t="shared" si="192"/>
        <v>0</v>
      </c>
      <c r="S717" s="62">
        <f t="shared" si="187"/>
        <v>1733.3</v>
      </c>
      <c r="T717" s="36">
        <f t="shared" si="192"/>
        <v>82.7</v>
      </c>
      <c r="U717" s="62">
        <f t="shared" si="188"/>
        <v>1816</v>
      </c>
    </row>
    <row r="718" spans="1:21" ht="15" customHeight="1" x14ac:dyDescent="0.3">
      <c r="A718" s="35" t="s">
        <v>71</v>
      </c>
      <c r="B718" s="60">
        <v>665</v>
      </c>
      <c r="C718" s="61" t="s">
        <v>63</v>
      </c>
      <c r="D718" s="61" t="s">
        <v>68</v>
      </c>
      <c r="E718" s="61" t="s">
        <v>72</v>
      </c>
      <c r="F718" s="61" t="s">
        <v>66</v>
      </c>
      <c r="G718" s="36">
        <f>G719+G722</f>
        <v>1733.3</v>
      </c>
      <c r="H718" s="36">
        <f>H719+H722</f>
        <v>0</v>
      </c>
      <c r="I718" s="62">
        <f t="shared" si="181"/>
        <v>1733.3</v>
      </c>
      <c r="J718" s="36">
        <f>J719+J722</f>
        <v>0</v>
      </c>
      <c r="K718" s="62">
        <f t="shared" si="182"/>
        <v>1733.3</v>
      </c>
      <c r="L718" s="36">
        <f>L719+L722</f>
        <v>0</v>
      </c>
      <c r="M718" s="62">
        <f t="shared" si="184"/>
        <v>1733.3</v>
      </c>
      <c r="N718" s="36">
        <f>N719+N722</f>
        <v>0</v>
      </c>
      <c r="O718" s="62">
        <f t="shared" si="185"/>
        <v>1733.3</v>
      </c>
      <c r="P718" s="36">
        <f>P719+P722</f>
        <v>0</v>
      </c>
      <c r="Q718" s="62">
        <f t="shared" si="186"/>
        <v>1733.3</v>
      </c>
      <c r="R718" s="36">
        <f>R719+R722</f>
        <v>0</v>
      </c>
      <c r="S718" s="62">
        <f t="shared" si="187"/>
        <v>1733.3</v>
      </c>
      <c r="T718" s="36">
        <f>T719+T722</f>
        <v>82.7</v>
      </c>
      <c r="U718" s="62">
        <f t="shared" si="188"/>
        <v>1816</v>
      </c>
    </row>
    <row r="719" spans="1:21" ht="30" x14ac:dyDescent="0.3">
      <c r="A719" s="35" t="s">
        <v>450</v>
      </c>
      <c r="B719" s="60">
        <v>665</v>
      </c>
      <c r="C719" s="61" t="s">
        <v>63</v>
      </c>
      <c r="D719" s="61" t="s">
        <v>68</v>
      </c>
      <c r="E719" s="61" t="s">
        <v>74</v>
      </c>
      <c r="F719" s="61" t="s">
        <v>66</v>
      </c>
      <c r="G719" s="36">
        <f t="shared" ref="G719:T720" si="193">G720</f>
        <v>1633.8</v>
      </c>
      <c r="H719" s="36">
        <f t="shared" si="193"/>
        <v>0</v>
      </c>
      <c r="I719" s="62">
        <f t="shared" si="181"/>
        <v>1633.8</v>
      </c>
      <c r="J719" s="36">
        <f t="shared" si="193"/>
        <v>0</v>
      </c>
      <c r="K719" s="62">
        <f t="shared" si="182"/>
        <v>1633.8</v>
      </c>
      <c r="L719" s="36">
        <f t="shared" si="193"/>
        <v>0</v>
      </c>
      <c r="M719" s="62">
        <f t="shared" si="184"/>
        <v>1633.8</v>
      </c>
      <c r="N719" s="36">
        <f t="shared" si="193"/>
        <v>0</v>
      </c>
      <c r="O719" s="62">
        <f t="shared" si="185"/>
        <v>1633.8</v>
      </c>
      <c r="P719" s="36">
        <f t="shared" si="193"/>
        <v>0</v>
      </c>
      <c r="Q719" s="62">
        <f t="shared" si="186"/>
        <v>1633.8</v>
      </c>
      <c r="R719" s="36">
        <f t="shared" si="193"/>
        <v>0</v>
      </c>
      <c r="S719" s="62">
        <f t="shared" si="187"/>
        <v>1633.8</v>
      </c>
      <c r="T719" s="36">
        <f t="shared" si="193"/>
        <v>82.7</v>
      </c>
      <c r="U719" s="62">
        <f t="shared" si="188"/>
        <v>1716.5</v>
      </c>
    </row>
    <row r="720" spans="1:21" ht="33" customHeight="1" x14ac:dyDescent="0.3">
      <c r="A720" s="35" t="s">
        <v>75</v>
      </c>
      <c r="B720" s="60">
        <v>665</v>
      </c>
      <c r="C720" s="61" t="s">
        <v>63</v>
      </c>
      <c r="D720" s="61" t="s">
        <v>68</v>
      </c>
      <c r="E720" s="61" t="s">
        <v>74</v>
      </c>
      <c r="F720" s="61">
        <v>100</v>
      </c>
      <c r="G720" s="36">
        <f t="shared" si="193"/>
        <v>1633.8</v>
      </c>
      <c r="H720" s="36">
        <f t="shared" si="193"/>
        <v>0</v>
      </c>
      <c r="I720" s="62">
        <f t="shared" si="181"/>
        <v>1633.8</v>
      </c>
      <c r="J720" s="36">
        <f t="shared" si="193"/>
        <v>0</v>
      </c>
      <c r="K720" s="62">
        <f t="shared" si="182"/>
        <v>1633.8</v>
      </c>
      <c r="L720" s="36">
        <f t="shared" si="193"/>
        <v>0</v>
      </c>
      <c r="M720" s="62">
        <f t="shared" si="184"/>
        <v>1633.8</v>
      </c>
      <c r="N720" s="36">
        <f t="shared" si="193"/>
        <v>0</v>
      </c>
      <c r="O720" s="62">
        <f t="shared" si="185"/>
        <v>1633.8</v>
      </c>
      <c r="P720" s="36">
        <f t="shared" si="193"/>
        <v>0</v>
      </c>
      <c r="Q720" s="62">
        <f t="shared" si="186"/>
        <v>1633.8</v>
      </c>
      <c r="R720" s="36">
        <f t="shared" si="193"/>
        <v>0</v>
      </c>
      <c r="S720" s="62">
        <f t="shared" si="187"/>
        <v>1633.8</v>
      </c>
      <c r="T720" s="36">
        <f t="shared" si="193"/>
        <v>82.7</v>
      </c>
      <c r="U720" s="62">
        <f t="shared" si="188"/>
        <v>1716.5</v>
      </c>
    </row>
    <row r="721" spans="1:21" ht="34.5" customHeight="1" x14ac:dyDescent="0.3">
      <c r="A721" s="35" t="s">
        <v>76</v>
      </c>
      <c r="B721" s="60">
        <v>665</v>
      </c>
      <c r="C721" s="61" t="s">
        <v>63</v>
      </c>
      <c r="D721" s="61" t="s">
        <v>68</v>
      </c>
      <c r="E721" s="61" t="s">
        <v>74</v>
      </c>
      <c r="F721" s="61">
        <v>120</v>
      </c>
      <c r="G721" s="36">
        <v>1633.8</v>
      </c>
      <c r="H721" s="36"/>
      <c r="I721" s="62">
        <f t="shared" si="181"/>
        <v>1633.8</v>
      </c>
      <c r="J721" s="36"/>
      <c r="K721" s="62">
        <f t="shared" si="182"/>
        <v>1633.8</v>
      </c>
      <c r="L721" s="36"/>
      <c r="M721" s="62">
        <f t="shared" si="184"/>
        <v>1633.8</v>
      </c>
      <c r="N721" s="36"/>
      <c r="O721" s="62">
        <f t="shared" si="185"/>
        <v>1633.8</v>
      </c>
      <c r="P721" s="36"/>
      <c r="Q721" s="62">
        <f t="shared" si="186"/>
        <v>1633.8</v>
      </c>
      <c r="R721" s="36"/>
      <c r="S721" s="62">
        <f t="shared" si="187"/>
        <v>1633.8</v>
      </c>
      <c r="T721" s="36">
        <v>82.7</v>
      </c>
      <c r="U721" s="62">
        <f t="shared" si="188"/>
        <v>1716.5</v>
      </c>
    </row>
    <row r="722" spans="1:21" ht="30" x14ac:dyDescent="0.3">
      <c r="A722" s="35" t="s">
        <v>77</v>
      </c>
      <c r="B722" s="60">
        <v>665</v>
      </c>
      <c r="C722" s="61" t="s">
        <v>63</v>
      </c>
      <c r="D722" s="61" t="s">
        <v>68</v>
      </c>
      <c r="E722" s="61" t="s">
        <v>78</v>
      </c>
      <c r="F722" s="61" t="s">
        <v>66</v>
      </c>
      <c r="G722" s="36">
        <f t="shared" ref="G722:T723" si="194">G723</f>
        <v>99.5</v>
      </c>
      <c r="H722" s="36">
        <f t="shared" si="194"/>
        <v>0</v>
      </c>
      <c r="I722" s="62">
        <f t="shared" si="181"/>
        <v>99.5</v>
      </c>
      <c r="J722" s="36">
        <f t="shared" si="194"/>
        <v>0</v>
      </c>
      <c r="K722" s="62">
        <f t="shared" si="182"/>
        <v>99.5</v>
      </c>
      <c r="L722" s="36">
        <f t="shared" si="194"/>
        <v>0</v>
      </c>
      <c r="M722" s="62">
        <f t="shared" si="184"/>
        <v>99.5</v>
      </c>
      <c r="N722" s="36">
        <f t="shared" si="194"/>
        <v>0</v>
      </c>
      <c r="O722" s="62">
        <f t="shared" si="185"/>
        <v>99.5</v>
      </c>
      <c r="P722" s="36">
        <f t="shared" si="194"/>
        <v>0</v>
      </c>
      <c r="Q722" s="62">
        <f t="shared" si="186"/>
        <v>99.5</v>
      </c>
      <c r="R722" s="36">
        <f t="shared" si="194"/>
        <v>0</v>
      </c>
      <c r="S722" s="62">
        <f t="shared" si="187"/>
        <v>99.5</v>
      </c>
      <c r="T722" s="36">
        <f t="shared" si="194"/>
        <v>0</v>
      </c>
      <c r="U722" s="62">
        <f t="shared" si="188"/>
        <v>99.5</v>
      </c>
    </row>
    <row r="723" spans="1:21" ht="78" customHeight="1" x14ac:dyDescent="0.3">
      <c r="A723" s="35" t="s">
        <v>75</v>
      </c>
      <c r="B723" s="60">
        <v>665</v>
      </c>
      <c r="C723" s="61" t="s">
        <v>63</v>
      </c>
      <c r="D723" s="61" t="s">
        <v>68</v>
      </c>
      <c r="E723" s="61" t="s">
        <v>78</v>
      </c>
      <c r="F723" s="61">
        <v>100</v>
      </c>
      <c r="G723" s="36">
        <f t="shared" si="194"/>
        <v>99.5</v>
      </c>
      <c r="H723" s="36">
        <f t="shared" si="194"/>
        <v>0</v>
      </c>
      <c r="I723" s="62">
        <f t="shared" si="181"/>
        <v>99.5</v>
      </c>
      <c r="J723" s="36">
        <f t="shared" si="194"/>
        <v>0</v>
      </c>
      <c r="K723" s="62">
        <f t="shared" si="182"/>
        <v>99.5</v>
      </c>
      <c r="L723" s="36">
        <f t="shared" si="194"/>
        <v>0</v>
      </c>
      <c r="M723" s="62">
        <f t="shared" si="184"/>
        <v>99.5</v>
      </c>
      <c r="N723" s="36">
        <f t="shared" si="194"/>
        <v>0</v>
      </c>
      <c r="O723" s="62">
        <f t="shared" si="185"/>
        <v>99.5</v>
      </c>
      <c r="P723" s="36">
        <f t="shared" si="194"/>
        <v>0</v>
      </c>
      <c r="Q723" s="62">
        <f t="shared" si="186"/>
        <v>99.5</v>
      </c>
      <c r="R723" s="36">
        <f t="shared" si="194"/>
        <v>0</v>
      </c>
      <c r="S723" s="62">
        <f t="shared" si="187"/>
        <v>99.5</v>
      </c>
      <c r="T723" s="36">
        <f t="shared" si="194"/>
        <v>0</v>
      </c>
      <c r="U723" s="62">
        <f t="shared" si="188"/>
        <v>99.5</v>
      </c>
    </row>
    <row r="724" spans="1:21" ht="33.75" customHeight="1" x14ac:dyDescent="0.3">
      <c r="A724" s="35" t="s">
        <v>76</v>
      </c>
      <c r="B724" s="60">
        <v>665</v>
      </c>
      <c r="C724" s="61" t="s">
        <v>63</v>
      </c>
      <c r="D724" s="61" t="s">
        <v>68</v>
      </c>
      <c r="E724" s="61" t="s">
        <v>78</v>
      </c>
      <c r="F724" s="61">
        <v>120</v>
      </c>
      <c r="G724" s="36">
        <v>99.5</v>
      </c>
      <c r="H724" s="36"/>
      <c r="I724" s="62">
        <f t="shared" si="181"/>
        <v>99.5</v>
      </c>
      <c r="J724" s="36"/>
      <c r="K724" s="62">
        <f t="shared" si="182"/>
        <v>99.5</v>
      </c>
      <c r="L724" s="36"/>
      <c r="M724" s="62">
        <f t="shared" si="184"/>
        <v>99.5</v>
      </c>
      <c r="N724" s="36"/>
      <c r="O724" s="62">
        <f t="shared" si="185"/>
        <v>99.5</v>
      </c>
      <c r="P724" s="36"/>
      <c r="Q724" s="62">
        <f t="shared" si="186"/>
        <v>99.5</v>
      </c>
      <c r="R724" s="36"/>
      <c r="S724" s="62">
        <f t="shared" si="187"/>
        <v>99.5</v>
      </c>
      <c r="T724" s="36"/>
      <c r="U724" s="62">
        <f t="shared" si="188"/>
        <v>99.5</v>
      </c>
    </row>
    <row r="725" spans="1:21" ht="16.5" customHeight="1" x14ac:dyDescent="0.3">
      <c r="A725" s="35" t="s">
        <v>400</v>
      </c>
      <c r="B725" s="60">
        <v>665</v>
      </c>
      <c r="C725" s="61" t="s">
        <v>63</v>
      </c>
      <c r="D725" s="61" t="s">
        <v>68</v>
      </c>
      <c r="E725" s="61" t="s">
        <v>112</v>
      </c>
      <c r="F725" s="61" t="s">
        <v>66</v>
      </c>
      <c r="G725" s="36"/>
      <c r="H725" s="36"/>
      <c r="I725" s="62"/>
      <c r="J725" s="36"/>
      <c r="K725" s="62"/>
      <c r="L725" s="36"/>
      <c r="M725" s="62"/>
      <c r="N725" s="36"/>
      <c r="O725" s="62"/>
      <c r="P725" s="36"/>
      <c r="Q725" s="62"/>
      <c r="R725" s="36">
        <f>R726</f>
        <v>100</v>
      </c>
      <c r="S725" s="62">
        <f t="shared" si="187"/>
        <v>100</v>
      </c>
      <c r="T725" s="36">
        <f>T726</f>
        <v>0</v>
      </c>
      <c r="U725" s="62">
        <f t="shared" si="188"/>
        <v>100</v>
      </c>
    </row>
    <row r="726" spans="1:21" ht="19.5" customHeight="1" x14ac:dyDescent="0.3">
      <c r="A726" s="35" t="s">
        <v>113</v>
      </c>
      <c r="B726" s="60">
        <v>665</v>
      </c>
      <c r="C726" s="61" t="s">
        <v>63</v>
      </c>
      <c r="D726" s="61" t="s">
        <v>68</v>
      </c>
      <c r="E726" s="61" t="s">
        <v>114</v>
      </c>
      <c r="F726" s="61" t="s">
        <v>66</v>
      </c>
      <c r="G726" s="36"/>
      <c r="H726" s="36"/>
      <c r="I726" s="62"/>
      <c r="J726" s="36"/>
      <c r="K726" s="62"/>
      <c r="L726" s="36"/>
      <c r="M726" s="62"/>
      <c r="N726" s="36"/>
      <c r="O726" s="62"/>
      <c r="P726" s="36"/>
      <c r="Q726" s="62"/>
      <c r="R726" s="36">
        <f>R727</f>
        <v>100</v>
      </c>
      <c r="S726" s="62">
        <f t="shared" si="187"/>
        <v>100</v>
      </c>
      <c r="T726" s="36">
        <f>T727</f>
        <v>0</v>
      </c>
      <c r="U726" s="62">
        <f t="shared" si="188"/>
        <v>100</v>
      </c>
    </row>
    <row r="727" spans="1:21" ht="33.75" customHeight="1" x14ac:dyDescent="0.3">
      <c r="A727" s="63" t="s">
        <v>1124</v>
      </c>
      <c r="B727" s="60">
        <v>665</v>
      </c>
      <c r="C727" s="61" t="s">
        <v>63</v>
      </c>
      <c r="D727" s="61" t="s">
        <v>68</v>
      </c>
      <c r="E727" s="61" t="s">
        <v>1123</v>
      </c>
      <c r="F727" s="61" t="s">
        <v>66</v>
      </c>
      <c r="G727" s="36"/>
      <c r="H727" s="36"/>
      <c r="I727" s="62"/>
      <c r="J727" s="36"/>
      <c r="K727" s="62"/>
      <c r="L727" s="36"/>
      <c r="M727" s="62"/>
      <c r="N727" s="36"/>
      <c r="O727" s="62"/>
      <c r="P727" s="36"/>
      <c r="Q727" s="62"/>
      <c r="R727" s="36">
        <f>R728</f>
        <v>100</v>
      </c>
      <c r="S727" s="62">
        <f t="shared" si="187"/>
        <v>100</v>
      </c>
      <c r="T727" s="36">
        <f>T728</f>
        <v>0</v>
      </c>
      <c r="U727" s="62">
        <f t="shared" si="188"/>
        <v>100</v>
      </c>
    </row>
    <row r="728" spans="1:21" ht="33.75" customHeight="1" x14ac:dyDescent="0.3">
      <c r="A728" s="35" t="s">
        <v>75</v>
      </c>
      <c r="B728" s="60">
        <v>665</v>
      </c>
      <c r="C728" s="61" t="s">
        <v>63</v>
      </c>
      <c r="D728" s="61" t="s">
        <v>68</v>
      </c>
      <c r="E728" s="61" t="s">
        <v>1123</v>
      </c>
      <c r="F728" s="61">
        <v>100</v>
      </c>
      <c r="G728" s="36"/>
      <c r="H728" s="36"/>
      <c r="I728" s="62"/>
      <c r="J728" s="36"/>
      <c r="K728" s="62"/>
      <c r="L728" s="36"/>
      <c r="M728" s="62"/>
      <c r="N728" s="36"/>
      <c r="O728" s="62"/>
      <c r="P728" s="36"/>
      <c r="Q728" s="62"/>
      <c r="R728" s="36">
        <f>R729</f>
        <v>100</v>
      </c>
      <c r="S728" s="62">
        <f t="shared" si="187"/>
        <v>100</v>
      </c>
      <c r="T728" s="36">
        <f>T729</f>
        <v>0</v>
      </c>
      <c r="U728" s="62">
        <f t="shared" si="188"/>
        <v>100</v>
      </c>
    </row>
    <row r="729" spans="1:21" ht="33.75" customHeight="1" x14ac:dyDescent="0.3">
      <c r="A729" s="35" t="s">
        <v>76</v>
      </c>
      <c r="B729" s="60">
        <v>665</v>
      </c>
      <c r="C729" s="61" t="s">
        <v>63</v>
      </c>
      <c r="D729" s="61" t="s">
        <v>68</v>
      </c>
      <c r="E729" s="61" t="s">
        <v>1123</v>
      </c>
      <c r="F729" s="61">
        <v>120</v>
      </c>
      <c r="G729" s="36"/>
      <c r="H729" s="36"/>
      <c r="I729" s="62"/>
      <c r="J729" s="36"/>
      <c r="K729" s="62"/>
      <c r="L729" s="36"/>
      <c r="M729" s="62"/>
      <c r="N729" s="36"/>
      <c r="O729" s="62"/>
      <c r="P729" s="36"/>
      <c r="Q729" s="62"/>
      <c r="R729" s="36">
        <v>100</v>
      </c>
      <c r="S729" s="62">
        <f t="shared" si="187"/>
        <v>100</v>
      </c>
      <c r="T729" s="36"/>
      <c r="U729" s="62">
        <f t="shared" si="188"/>
        <v>100</v>
      </c>
    </row>
    <row r="730" spans="1:21" ht="61.5" customHeight="1" x14ac:dyDescent="0.3">
      <c r="A730" s="35" t="s">
        <v>79</v>
      </c>
      <c r="B730" s="60">
        <v>665</v>
      </c>
      <c r="C730" s="61" t="s">
        <v>63</v>
      </c>
      <c r="D730" s="61" t="s">
        <v>80</v>
      </c>
      <c r="E730" s="61" t="s">
        <v>65</v>
      </c>
      <c r="F730" s="61" t="s">
        <v>66</v>
      </c>
      <c r="G730" s="36">
        <f>G733+G736</f>
        <v>5185.8</v>
      </c>
      <c r="H730" s="36">
        <f>H733+H736</f>
        <v>0</v>
      </c>
      <c r="I730" s="62">
        <f t="shared" si="181"/>
        <v>5185.8</v>
      </c>
      <c r="J730" s="36">
        <f>J733+J736</f>
        <v>0</v>
      </c>
      <c r="K730" s="62">
        <f t="shared" si="182"/>
        <v>5185.8</v>
      </c>
      <c r="L730" s="36">
        <f>L733+L736</f>
        <v>0</v>
      </c>
      <c r="M730" s="62">
        <f t="shared" si="184"/>
        <v>5185.8</v>
      </c>
      <c r="N730" s="36">
        <f>N733+N736</f>
        <v>0</v>
      </c>
      <c r="O730" s="62">
        <f t="shared" si="185"/>
        <v>5185.8</v>
      </c>
      <c r="P730" s="36">
        <f>P733+P736</f>
        <v>0</v>
      </c>
      <c r="Q730" s="62">
        <f t="shared" si="186"/>
        <v>5185.8</v>
      </c>
      <c r="R730" s="36">
        <f>R733+R736</f>
        <v>0</v>
      </c>
      <c r="S730" s="62">
        <f t="shared" si="187"/>
        <v>5185.8</v>
      </c>
      <c r="T730" s="36">
        <f>T733+T736</f>
        <v>-82.7</v>
      </c>
      <c r="U730" s="62">
        <f t="shared" si="188"/>
        <v>5103.1000000000004</v>
      </c>
    </row>
    <row r="731" spans="1:21" ht="47.45" customHeight="1" x14ac:dyDescent="0.3">
      <c r="A731" s="35" t="s">
        <v>81</v>
      </c>
      <c r="B731" s="60">
        <v>665</v>
      </c>
      <c r="C731" s="61" t="s">
        <v>63</v>
      </c>
      <c r="D731" s="61" t="s">
        <v>80</v>
      </c>
      <c r="E731" s="61" t="s">
        <v>82</v>
      </c>
      <c r="F731" s="61" t="s">
        <v>66</v>
      </c>
      <c r="G731" s="36">
        <f>G732</f>
        <v>5185.8</v>
      </c>
      <c r="H731" s="36">
        <f>H732</f>
        <v>0</v>
      </c>
      <c r="I731" s="62">
        <f t="shared" si="181"/>
        <v>5185.8</v>
      </c>
      <c r="J731" s="36">
        <f>J732</f>
        <v>0</v>
      </c>
      <c r="K731" s="62">
        <f t="shared" si="182"/>
        <v>5185.8</v>
      </c>
      <c r="L731" s="36">
        <f>L732</f>
        <v>0</v>
      </c>
      <c r="M731" s="62">
        <f t="shared" si="184"/>
        <v>5185.8</v>
      </c>
      <c r="N731" s="36">
        <f>N732</f>
        <v>0</v>
      </c>
      <c r="O731" s="62">
        <f t="shared" si="185"/>
        <v>5185.8</v>
      </c>
      <c r="P731" s="36">
        <f>P732</f>
        <v>0</v>
      </c>
      <c r="Q731" s="62">
        <f t="shared" si="186"/>
        <v>5185.8</v>
      </c>
      <c r="R731" s="36">
        <f>R732</f>
        <v>0</v>
      </c>
      <c r="S731" s="62">
        <f t="shared" si="187"/>
        <v>5185.8</v>
      </c>
      <c r="T731" s="36">
        <f>T732</f>
        <v>-82.7</v>
      </c>
      <c r="U731" s="62">
        <f t="shared" si="188"/>
        <v>5103.1000000000004</v>
      </c>
    </row>
    <row r="732" spans="1:21" ht="30" x14ac:dyDescent="0.3">
      <c r="A732" s="35" t="s">
        <v>451</v>
      </c>
      <c r="B732" s="60">
        <v>665</v>
      </c>
      <c r="C732" s="61" t="s">
        <v>63</v>
      </c>
      <c r="D732" s="61" t="s">
        <v>80</v>
      </c>
      <c r="E732" s="61" t="s">
        <v>84</v>
      </c>
      <c r="F732" s="61" t="s">
        <v>66</v>
      </c>
      <c r="G732" s="36">
        <f>G733+G736</f>
        <v>5185.8</v>
      </c>
      <c r="H732" s="36">
        <f>H733+H736</f>
        <v>0</v>
      </c>
      <c r="I732" s="62">
        <f t="shared" si="181"/>
        <v>5185.8</v>
      </c>
      <c r="J732" s="36">
        <f>J733+J736</f>
        <v>0</v>
      </c>
      <c r="K732" s="62">
        <f t="shared" si="182"/>
        <v>5185.8</v>
      </c>
      <c r="L732" s="36">
        <f>L733+L736</f>
        <v>0</v>
      </c>
      <c r="M732" s="62">
        <f t="shared" si="184"/>
        <v>5185.8</v>
      </c>
      <c r="N732" s="36">
        <f>N733+N736</f>
        <v>0</v>
      </c>
      <c r="O732" s="62">
        <f t="shared" si="185"/>
        <v>5185.8</v>
      </c>
      <c r="P732" s="36">
        <f>P733+P736</f>
        <v>0</v>
      </c>
      <c r="Q732" s="62">
        <f t="shared" si="186"/>
        <v>5185.8</v>
      </c>
      <c r="R732" s="36">
        <f>R733+R736</f>
        <v>0</v>
      </c>
      <c r="S732" s="62">
        <f t="shared" si="187"/>
        <v>5185.8</v>
      </c>
      <c r="T732" s="36">
        <f>T733+T736</f>
        <v>-82.7</v>
      </c>
      <c r="U732" s="62">
        <f t="shared" si="188"/>
        <v>5103.1000000000004</v>
      </c>
    </row>
    <row r="733" spans="1:21" ht="30" x14ac:dyDescent="0.3">
      <c r="A733" s="35" t="s">
        <v>73</v>
      </c>
      <c r="B733" s="60">
        <v>665</v>
      </c>
      <c r="C733" s="61" t="s">
        <v>63</v>
      </c>
      <c r="D733" s="61" t="s">
        <v>80</v>
      </c>
      <c r="E733" s="61" t="s">
        <v>85</v>
      </c>
      <c r="F733" s="61" t="s">
        <v>66</v>
      </c>
      <c r="G733" s="36">
        <f t="shared" ref="G733:T734" si="195">G734</f>
        <v>3886.5</v>
      </c>
      <c r="H733" s="36">
        <f t="shared" si="195"/>
        <v>0</v>
      </c>
      <c r="I733" s="62">
        <f t="shared" si="181"/>
        <v>3886.5</v>
      </c>
      <c r="J733" s="36">
        <f t="shared" si="195"/>
        <v>0</v>
      </c>
      <c r="K733" s="62">
        <f t="shared" si="182"/>
        <v>3886.5</v>
      </c>
      <c r="L733" s="36">
        <f t="shared" si="195"/>
        <v>0</v>
      </c>
      <c r="M733" s="62">
        <f t="shared" si="184"/>
        <v>3886.5</v>
      </c>
      <c r="N733" s="36">
        <f t="shared" si="195"/>
        <v>0</v>
      </c>
      <c r="O733" s="62">
        <f t="shared" si="185"/>
        <v>3886.5</v>
      </c>
      <c r="P733" s="36">
        <f t="shared" si="195"/>
        <v>0</v>
      </c>
      <c r="Q733" s="62">
        <f t="shared" si="186"/>
        <v>3886.5</v>
      </c>
      <c r="R733" s="36">
        <f t="shared" si="195"/>
        <v>0</v>
      </c>
      <c r="S733" s="62">
        <f t="shared" si="187"/>
        <v>3886.5</v>
      </c>
      <c r="T733" s="36">
        <f t="shared" si="195"/>
        <v>-82.7</v>
      </c>
      <c r="U733" s="62">
        <f t="shared" si="188"/>
        <v>3803.8</v>
      </c>
    </row>
    <row r="734" spans="1:21" ht="30" customHeight="1" x14ac:dyDescent="0.3">
      <c r="A734" s="35" t="s">
        <v>75</v>
      </c>
      <c r="B734" s="60">
        <v>665</v>
      </c>
      <c r="C734" s="61" t="s">
        <v>63</v>
      </c>
      <c r="D734" s="61" t="s">
        <v>80</v>
      </c>
      <c r="E734" s="61" t="s">
        <v>85</v>
      </c>
      <c r="F734" s="61">
        <v>100</v>
      </c>
      <c r="G734" s="36">
        <f t="shared" si="195"/>
        <v>3886.5</v>
      </c>
      <c r="H734" s="36">
        <f t="shared" si="195"/>
        <v>0</v>
      </c>
      <c r="I734" s="62">
        <f t="shared" si="181"/>
        <v>3886.5</v>
      </c>
      <c r="J734" s="36">
        <f t="shared" si="195"/>
        <v>0</v>
      </c>
      <c r="K734" s="62">
        <f t="shared" si="182"/>
        <v>3886.5</v>
      </c>
      <c r="L734" s="36">
        <f t="shared" si="195"/>
        <v>0</v>
      </c>
      <c r="M734" s="62">
        <f t="shared" si="184"/>
        <v>3886.5</v>
      </c>
      <c r="N734" s="36">
        <f t="shared" si="195"/>
        <v>0</v>
      </c>
      <c r="O734" s="62">
        <f t="shared" si="185"/>
        <v>3886.5</v>
      </c>
      <c r="P734" s="36">
        <f t="shared" si="195"/>
        <v>0</v>
      </c>
      <c r="Q734" s="62">
        <f t="shared" si="186"/>
        <v>3886.5</v>
      </c>
      <c r="R734" s="36">
        <f t="shared" si="195"/>
        <v>0</v>
      </c>
      <c r="S734" s="62">
        <f t="shared" si="187"/>
        <v>3886.5</v>
      </c>
      <c r="T734" s="36">
        <f t="shared" si="195"/>
        <v>-82.7</v>
      </c>
      <c r="U734" s="62">
        <f t="shared" si="188"/>
        <v>3803.8</v>
      </c>
    </row>
    <row r="735" spans="1:21" ht="32.25" customHeight="1" x14ac:dyDescent="0.3">
      <c r="A735" s="35" t="s">
        <v>76</v>
      </c>
      <c r="B735" s="60">
        <v>665</v>
      </c>
      <c r="C735" s="61" t="s">
        <v>63</v>
      </c>
      <c r="D735" s="61" t="s">
        <v>80</v>
      </c>
      <c r="E735" s="61" t="s">
        <v>85</v>
      </c>
      <c r="F735" s="61">
        <v>120</v>
      </c>
      <c r="G735" s="36">
        <v>3886.5</v>
      </c>
      <c r="H735" s="36"/>
      <c r="I735" s="62">
        <f t="shared" si="181"/>
        <v>3886.5</v>
      </c>
      <c r="J735" s="36"/>
      <c r="K735" s="62">
        <f t="shared" si="182"/>
        <v>3886.5</v>
      </c>
      <c r="L735" s="36"/>
      <c r="M735" s="62">
        <f t="shared" si="184"/>
        <v>3886.5</v>
      </c>
      <c r="N735" s="36"/>
      <c r="O735" s="62">
        <f t="shared" si="185"/>
        <v>3886.5</v>
      </c>
      <c r="P735" s="36"/>
      <c r="Q735" s="62">
        <f t="shared" si="186"/>
        <v>3886.5</v>
      </c>
      <c r="R735" s="36"/>
      <c r="S735" s="62">
        <f t="shared" si="187"/>
        <v>3886.5</v>
      </c>
      <c r="T735" s="36">
        <v>-82.7</v>
      </c>
      <c r="U735" s="62">
        <f t="shared" si="188"/>
        <v>3803.8</v>
      </c>
    </row>
    <row r="736" spans="1:21" ht="30" x14ac:dyDescent="0.3">
      <c r="A736" s="35" t="s">
        <v>77</v>
      </c>
      <c r="B736" s="60">
        <v>665</v>
      </c>
      <c r="C736" s="61" t="s">
        <v>63</v>
      </c>
      <c r="D736" s="61" t="s">
        <v>80</v>
      </c>
      <c r="E736" s="61" t="s">
        <v>86</v>
      </c>
      <c r="F736" s="61" t="s">
        <v>66</v>
      </c>
      <c r="G736" s="36">
        <f>G737+G739+G741</f>
        <v>1299.3</v>
      </c>
      <c r="H736" s="36">
        <f>H737+H739+H741</f>
        <v>0</v>
      </c>
      <c r="I736" s="62">
        <f t="shared" si="181"/>
        <v>1299.3</v>
      </c>
      <c r="J736" s="36">
        <f>J737+J739+J741</f>
        <v>0</v>
      </c>
      <c r="K736" s="62">
        <f t="shared" si="182"/>
        <v>1299.3</v>
      </c>
      <c r="L736" s="36">
        <f>L737+L739+L741</f>
        <v>0</v>
      </c>
      <c r="M736" s="62">
        <f t="shared" si="184"/>
        <v>1299.3</v>
      </c>
      <c r="N736" s="36">
        <f>N737+N739+N741</f>
        <v>0</v>
      </c>
      <c r="O736" s="62">
        <f t="shared" si="185"/>
        <v>1299.3</v>
      </c>
      <c r="P736" s="36">
        <f>P737+P739+P741</f>
        <v>0</v>
      </c>
      <c r="Q736" s="62">
        <f t="shared" si="186"/>
        <v>1299.3</v>
      </c>
      <c r="R736" s="36">
        <f>R737+R739+R741</f>
        <v>0</v>
      </c>
      <c r="S736" s="62">
        <f t="shared" si="187"/>
        <v>1299.3</v>
      </c>
      <c r="T736" s="36">
        <f>T737+T739+T741</f>
        <v>0</v>
      </c>
      <c r="U736" s="62">
        <f t="shared" si="188"/>
        <v>1299.3</v>
      </c>
    </row>
    <row r="737" spans="1:21" ht="76.5" customHeight="1" x14ac:dyDescent="0.3">
      <c r="A737" s="35" t="s">
        <v>75</v>
      </c>
      <c r="B737" s="60">
        <v>665</v>
      </c>
      <c r="C737" s="61" t="s">
        <v>63</v>
      </c>
      <c r="D737" s="61" t="s">
        <v>80</v>
      </c>
      <c r="E737" s="61" t="s">
        <v>86</v>
      </c>
      <c r="F737" s="61">
        <v>100</v>
      </c>
      <c r="G737" s="36">
        <f>G738</f>
        <v>86.5</v>
      </c>
      <c r="H737" s="36">
        <f>H738</f>
        <v>0</v>
      </c>
      <c r="I737" s="62">
        <f t="shared" si="181"/>
        <v>86.5</v>
      </c>
      <c r="J737" s="36">
        <f>J738</f>
        <v>0</v>
      </c>
      <c r="K737" s="62">
        <f t="shared" si="182"/>
        <v>86.5</v>
      </c>
      <c r="L737" s="36">
        <f>L738</f>
        <v>0</v>
      </c>
      <c r="M737" s="62">
        <f t="shared" si="184"/>
        <v>86.5</v>
      </c>
      <c r="N737" s="36">
        <f>N738</f>
        <v>0</v>
      </c>
      <c r="O737" s="62">
        <f t="shared" si="185"/>
        <v>86.5</v>
      </c>
      <c r="P737" s="36">
        <f>P738</f>
        <v>0</v>
      </c>
      <c r="Q737" s="62">
        <f t="shared" si="186"/>
        <v>86.5</v>
      </c>
      <c r="R737" s="36">
        <f>R738</f>
        <v>0</v>
      </c>
      <c r="S737" s="62">
        <f t="shared" si="187"/>
        <v>86.5</v>
      </c>
      <c r="T737" s="36">
        <f>T738</f>
        <v>0</v>
      </c>
      <c r="U737" s="62">
        <f t="shared" si="188"/>
        <v>86.5</v>
      </c>
    </row>
    <row r="738" spans="1:21" ht="30" x14ac:dyDescent="0.3">
      <c r="A738" s="35" t="s">
        <v>76</v>
      </c>
      <c r="B738" s="60">
        <v>665</v>
      </c>
      <c r="C738" s="61" t="s">
        <v>63</v>
      </c>
      <c r="D738" s="61" t="s">
        <v>80</v>
      </c>
      <c r="E738" s="61" t="s">
        <v>86</v>
      </c>
      <c r="F738" s="61">
        <v>120</v>
      </c>
      <c r="G738" s="36">
        <v>86.5</v>
      </c>
      <c r="H738" s="36"/>
      <c r="I738" s="62">
        <f t="shared" si="181"/>
        <v>86.5</v>
      </c>
      <c r="J738" s="36"/>
      <c r="K738" s="62">
        <f t="shared" si="182"/>
        <v>86.5</v>
      </c>
      <c r="L738" s="36"/>
      <c r="M738" s="62">
        <f t="shared" si="184"/>
        <v>86.5</v>
      </c>
      <c r="N738" s="36"/>
      <c r="O738" s="62">
        <f t="shared" si="185"/>
        <v>86.5</v>
      </c>
      <c r="P738" s="36"/>
      <c r="Q738" s="62">
        <f t="shared" si="186"/>
        <v>86.5</v>
      </c>
      <c r="R738" s="36"/>
      <c r="S738" s="62">
        <f t="shared" si="187"/>
        <v>86.5</v>
      </c>
      <c r="T738" s="36"/>
      <c r="U738" s="62">
        <f t="shared" si="188"/>
        <v>86.5</v>
      </c>
    </row>
    <row r="739" spans="1:21" ht="30" x14ac:dyDescent="0.3">
      <c r="A739" s="35" t="s">
        <v>87</v>
      </c>
      <c r="B739" s="60">
        <v>665</v>
      </c>
      <c r="C739" s="61" t="s">
        <v>63</v>
      </c>
      <c r="D739" s="61" t="s">
        <v>80</v>
      </c>
      <c r="E739" s="61" t="s">
        <v>86</v>
      </c>
      <c r="F739" s="61">
        <v>200</v>
      </c>
      <c r="G739" s="36">
        <f>G740</f>
        <v>1200.7</v>
      </c>
      <c r="H739" s="36">
        <f>H740</f>
        <v>0</v>
      </c>
      <c r="I739" s="62">
        <f t="shared" si="181"/>
        <v>1200.7</v>
      </c>
      <c r="J739" s="36">
        <f>J740</f>
        <v>0</v>
      </c>
      <c r="K739" s="62">
        <f t="shared" si="182"/>
        <v>1200.7</v>
      </c>
      <c r="L739" s="36">
        <f>L740</f>
        <v>0</v>
      </c>
      <c r="M739" s="62">
        <f t="shared" si="184"/>
        <v>1200.7</v>
      </c>
      <c r="N739" s="36">
        <f>N740</f>
        <v>0</v>
      </c>
      <c r="O739" s="62">
        <f t="shared" si="185"/>
        <v>1200.7</v>
      </c>
      <c r="P739" s="36">
        <f>P740</f>
        <v>0</v>
      </c>
      <c r="Q739" s="62">
        <f t="shared" si="186"/>
        <v>1200.7</v>
      </c>
      <c r="R739" s="36">
        <f>R740</f>
        <v>0</v>
      </c>
      <c r="S739" s="62">
        <f t="shared" si="187"/>
        <v>1200.7</v>
      </c>
      <c r="T739" s="36">
        <f>T740</f>
        <v>0</v>
      </c>
      <c r="U739" s="62">
        <f t="shared" si="188"/>
        <v>1200.7</v>
      </c>
    </row>
    <row r="740" spans="1:21" ht="45" x14ac:dyDescent="0.3">
      <c r="A740" s="35" t="s">
        <v>88</v>
      </c>
      <c r="B740" s="60">
        <v>665</v>
      </c>
      <c r="C740" s="61" t="s">
        <v>63</v>
      </c>
      <c r="D740" s="61" t="s">
        <v>80</v>
      </c>
      <c r="E740" s="61" t="s">
        <v>86</v>
      </c>
      <c r="F740" s="61">
        <v>240</v>
      </c>
      <c r="G740" s="36">
        <v>1200.7</v>
      </c>
      <c r="H740" s="36"/>
      <c r="I740" s="62">
        <f t="shared" si="181"/>
        <v>1200.7</v>
      </c>
      <c r="J740" s="36"/>
      <c r="K740" s="62">
        <f t="shared" si="182"/>
        <v>1200.7</v>
      </c>
      <c r="L740" s="36"/>
      <c r="M740" s="62">
        <f t="shared" si="184"/>
        <v>1200.7</v>
      </c>
      <c r="N740" s="36"/>
      <c r="O740" s="62">
        <f t="shared" si="185"/>
        <v>1200.7</v>
      </c>
      <c r="P740" s="36"/>
      <c r="Q740" s="62">
        <f t="shared" si="186"/>
        <v>1200.7</v>
      </c>
      <c r="R740" s="36"/>
      <c r="S740" s="62">
        <f t="shared" si="187"/>
        <v>1200.7</v>
      </c>
      <c r="T740" s="36"/>
      <c r="U740" s="62">
        <f t="shared" si="188"/>
        <v>1200.7</v>
      </c>
    </row>
    <row r="741" spans="1:21" ht="20.45" customHeight="1" x14ac:dyDescent="0.3">
      <c r="A741" s="35" t="s">
        <v>89</v>
      </c>
      <c r="B741" s="60">
        <v>665</v>
      </c>
      <c r="C741" s="61" t="s">
        <v>63</v>
      </c>
      <c r="D741" s="61" t="s">
        <v>80</v>
      </c>
      <c r="E741" s="61" t="s">
        <v>86</v>
      </c>
      <c r="F741" s="61">
        <v>800</v>
      </c>
      <c r="G741" s="36">
        <f>G742</f>
        <v>12.1</v>
      </c>
      <c r="H741" s="36">
        <f>H742</f>
        <v>0</v>
      </c>
      <c r="I741" s="62">
        <f t="shared" si="181"/>
        <v>12.1</v>
      </c>
      <c r="J741" s="36">
        <f>J742</f>
        <v>0</v>
      </c>
      <c r="K741" s="62">
        <f t="shared" si="182"/>
        <v>12.1</v>
      </c>
      <c r="L741" s="36">
        <f>L742</f>
        <v>0</v>
      </c>
      <c r="M741" s="62">
        <f t="shared" si="184"/>
        <v>12.1</v>
      </c>
      <c r="N741" s="36">
        <f>N742</f>
        <v>0</v>
      </c>
      <c r="O741" s="62">
        <f t="shared" si="185"/>
        <v>12.1</v>
      </c>
      <c r="P741" s="36">
        <f>P742</f>
        <v>0</v>
      </c>
      <c r="Q741" s="62">
        <f t="shared" si="186"/>
        <v>12.1</v>
      </c>
      <c r="R741" s="36">
        <f>R742</f>
        <v>0</v>
      </c>
      <c r="S741" s="62">
        <f t="shared" si="187"/>
        <v>12.1</v>
      </c>
      <c r="T741" s="36">
        <f>T742</f>
        <v>0</v>
      </c>
      <c r="U741" s="62">
        <f t="shared" si="188"/>
        <v>12.1</v>
      </c>
    </row>
    <row r="742" spans="1:21" x14ac:dyDescent="0.3">
      <c r="A742" s="35" t="s">
        <v>90</v>
      </c>
      <c r="B742" s="60">
        <v>665</v>
      </c>
      <c r="C742" s="61" t="s">
        <v>63</v>
      </c>
      <c r="D742" s="61" t="s">
        <v>80</v>
      </c>
      <c r="E742" s="61" t="s">
        <v>86</v>
      </c>
      <c r="F742" s="61">
        <v>850</v>
      </c>
      <c r="G742" s="36">
        <v>12.1</v>
      </c>
      <c r="H742" s="36"/>
      <c r="I742" s="62">
        <f t="shared" si="181"/>
        <v>12.1</v>
      </c>
      <c r="J742" s="36"/>
      <c r="K742" s="62">
        <f t="shared" si="182"/>
        <v>12.1</v>
      </c>
      <c r="L742" s="36"/>
      <c r="M742" s="62">
        <f t="shared" si="184"/>
        <v>12.1</v>
      </c>
      <c r="N742" s="36"/>
      <c r="O742" s="62">
        <f t="shared" si="185"/>
        <v>12.1</v>
      </c>
      <c r="P742" s="36"/>
      <c r="Q742" s="62">
        <f t="shared" si="186"/>
        <v>12.1</v>
      </c>
      <c r="R742" s="36"/>
      <c r="S742" s="62">
        <f t="shared" si="187"/>
        <v>12.1</v>
      </c>
      <c r="T742" s="36"/>
      <c r="U742" s="62">
        <f t="shared" si="188"/>
        <v>12.1</v>
      </c>
    </row>
    <row r="743" spans="1:21" x14ac:dyDescent="0.3">
      <c r="A743" s="33" t="s">
        <v>315</v>
      </c>
      <c r="B743" s="57">
        <v>665</v>
      </c>
      <c r="C743" s="59">
        <v>10</v>
      </c>
      <c r="D743" s="59" t="s">
        <v>64</v>
      </c>
      <c r="E743" s="59" t="s">
        <v>65</v>
      </c>
      <c r="F743" s="61" t="s">
        <v>66</v>
      </c>
      <c r="G743" s="36">
        <f>G744+G751</f>
        <v>770.3</v>
      </c>
      <c r="H743" s="36">
        <f>H744+H751</f>
        <v>0</v>
      </c>
      <c r="I743" s="62">
        <f t="shared" si="181"/>
        <v>770.3</v>
      </c>
      <c r="J743" s="36">
        <f>J744+J751</f>
        <v>0</v>
      </c>
      <c r="K743" s="62">
        <f t="shared" si="182"/>
        <v>770.3</v>
      </c>
      <c r="L743" s="36">
        <f>L744+L751</f>
        <v>0</v>
      </c>
      <c r="M743" s="62">
        <f t="shared" si="184"/>
        <v>770.3</v>
      </c>
      <c r="N743" s="36">
        <f>N744+N751</f>
        <v>0</v>
      </c>
      <c r="O743" s="62">
        <f t="shared" si="185"/>
        <v>770.3</v>
      </c>
      <c r="P743" s="36">
        <f>P744+P751</f>
        <v>0</v>
      </c>
      <c r="Q743" s="62">
        <f t="shared" si="186"/>
        <v>770.3</v>
      </c>
      <c r="R743" s="36">
        <f>R744+R751</f>
        <v>0</v>
      </c>
      <c r="S743" s="62">
        <f t="shared" si="187"/>
        <v>770.3</v>
      </c>
      <c r="T743" s="36">
        <f>T744+T751</f>
        <v>0</v>
      </c>
      <c r="U743" s="62">
        <f t="shared" si="188"/>
        <v>770.3</v>
      </c>
    </row>
    <row r="744" spans="1:21" x14ac:dyDescent="0.3">
      <c r="A744" s="35" t="s">
        <v>318</v>
      </c>
      <c r="B744" s="60">
        <v>665</v>
      </c>
      <c r="C744" s="61">
        <v>10</v>
      </c>
      <c r="D744" s="61" t="s">
        <v>63</v>
      </c>
      <c r="E744" s="61" t="s">
        <v>65</v>
      </c>
      <c r="F744" s="61" t="s">
        <v>66</v>
      </c>
      <c r="G744" s="62">
        <f t="shared" ref="G744:T749" si="196">G745</f>
        <v>740.3</v>
      </c>
      <c r="H744" s="62">
        <f t="shared" si="196"/>
        <v>0</v>
      </c>
      <c r="I744" s="62">
        <f t="shared" si="181"/>
        <v>740.3</v>
      </c>
      <c r="J744" s="62">
        <f t="shared" si="196"/>
        <v>0</v>
      </c>
      <c r="K744" s="62">
        <f t="shared" si="182"/>
        <v>740.3</v>
      </c>
      <c r="L744" s="62">
        <f t="shared" si="196"/>
        <v>0</v>
      </c>
      <c r="M744" s="62">
        <f t="shared" si="184"/>
        <v>740.3</v>
      </c>
      <c r="N744" s="62">
        <f t="shared" si="196"/>
        <v>0</v>
      </c>
      <c r="O744" s="62">
        <f t="shared" si="185"/>
        <v>740.3</v>
      </c>
      <c r="P744" s="62">
        <f t="shared" si="196"/>
        <v>0</v>
      </c>
      <c r="Q744" s="62">
        <f t="shared" si="186"/>
        <v>740.3</v>
      </c>
      <c r="R744" s="62">
        <f t="shared" si="196"/>
        <v>0</v>
      </c>
      <c r="S744" s="62">
        <f t="shared" si="187"/>
        <v>740.3</v>
      </c>
      <c r="T744" s="62">
        <f t="shared" si="196"/>
        <v>0</v>
      </c>
      <c r="U744" s="62">
        <f t="shared" si="188"/>
        <v>740.3</v>
      </c>
    </row>
    <row r="745" spans="1:21" ht="30.75" customHeight="1" x14ac:dyDescent="0.3">
      <c r="A745" s="35" t="s">
        <v>705</v>
      </c>
      <c r="B745" s="60">
        <v>665</v>
      </c>
      <c r="C745" s="61">
        <v>10</v>
      </c>
      <c r="D745" s="61" t="s">
        <v>63</v>
      </c>
      <c r="E745" s="61" t="s">
        <v>319</v>
      </c>
      <c r="F745" s="61" t="s">
        <v>66</v>
      </c>
      <c r="G745" s="36">
        <f t="shared" si="196"/>
        <v>740.3</v>
      </c>
      <c r="H745" s="36">
        <f t="shared" si="196"/>
        <v>0</v>
      </c>
      <c r="I745" s="62">
        <f t="shared" si="181"/>
        <v>740.3</v>
      </c>
      <c r="J745" s="36">
        <f t="shared" si="196"/>
        <v>0</v>
      </c>
      <c r="K745" s="62">
        <f t="shared" si="182"/>
        <v>740.3</v>
      </c>
      <c r="L745" s="36">
        <f t="shared" si="196"/>
        <v>0</v>
      </c>
      <c r="M745" s="62">
        <f t="shared" si="184"/>
        <v>740.3</v>
      </c>
      <c r="N745" s="36">
        <f t="shared" si="196"/>
        <v>0</v>
      </c>
      <c r="O745" s="62">
        <f t="shared" si="185"/>
        <v>740.3</v>
      </c>
      <c r="P745" s="36">
        <f t="shared" si="196"/>
        <v>0</v>
      </c>
      <c r="Q745" s="62">
        <f t="shared" si="186"/>
        <v>740.3</v>
      </c>
      <c r="R745" s="36">
        <f t="shared" si="196"/>
        <v>0</v>
      </c>
      <c r="S745" s="62">
        <f t="shared" si="187"/>
        <v>740.3</v>
      </c>
      <c r="T745" s="36">
        <f t="shared" si="196"/>
        <v>0</v>
      </c>
      <c r="U745" s="62">
        <f t="shared" si="188"/>
        <v>740.3</v>
      </c>
    </row>
    <row r="746" spans="1:21" ht="92.25" customHeight="1" x14ac:dyDescent="0.3">
      <c r="A746" s="73" t="s">
        <v>763</v>
      </c>
      <c r="B746" s="60">
        <v>665</v>
      </c>
      <c r="C746" s="61" t="s">
        <v>316</v>
      </c>
      <c r="D746" s="61" t="s">
        <v>63</v>
      </c>
      <c r="E746" s="61" t="s">
        <v>320</v>
      </c>
      <c r="F746" s="61" t="s">
        <v>66</v>
      </c>
      <c r="G746" s="36">
        <f t="shared" si="196"/>
        <v>740.3</v>
      </c>
      <c r="H746" s="36">
        <f t="shared" si="196"/>
        <v>0</v>
      </c>
      <c r="I746" s="62">
        <f t="shared" si="181"/>
        <v>740.3</v>
      </c>
      <c r="J746" s="36">
        <f t="shared" si="196"/>
        <v>0</v>
      </c>
      <c r="K746" s="62">
        <f t="shared" si="182"/>
        <v>740.3</v>
      </c>
      <c r="L746" s="36">
        <f t="shared" si="196"/>
        <v>0</v>
      </c>
      <c r="M746" s="62">
        <f t="shared" si="184"/>
        <v>740.3</v>
      </c>
      <c r="N746" s="36">
        <f t="shared" si="196"/>
        <v>0</v>
      </c>
      <c r="O746" s="62">
        <f t="shared" si="185"/>
        <v>740.3</v>
      </c>
      <c r="P746" s="36">
        <f t="shared" si="196"/>
        <v>0</v>
      </c>
      <c r="Q746" s="62">
        <f t="shared" si="186"/>
        <v>740.3</v>
      </c>
      <c r="R746" s="36">
        <f t="shared" si="196"/>
        <v>0</v>
      </c>
      <c r="S746" s="62">
        <f t="shared" si="187"/>
        <v>740.3</v>
      </c>
      <c r="T746" s="36">
        <f t="shared" si="196"/>
        <v>0</v>
      </c>
      <c r="U746" s="62">
        <f t="shared" si="188"/>
        <v>740.3</v>
      </c>
    </row>
    <row r="747" spans="1:21" ht="60" x14ac:dyDescent="0.3">
      <c r="A747" s="73" t="s">
        <v>609</v>
      </c>
      <c r="B747" s="60">
        <v>665</v>
      </c>
      <c r="C747" s="61">
        <v>10</v>
      </c>
      <c r="D747" s="61" t="s">
        <v>63</v>
      </c>
      <c r="E747" s="61" t="s">
        <v>321</v>
      </c>
      <c r="F747" s="61" t="s">
        <v>66</v>
      </c>
      <c r="G747" s="36">
        <f t="shared" si="196"/>
        <v>740.3</v>
      </c>
      <c r="H747" s="36">
        <f t="shared" si="196"/>
        <v>0</v>
      </c>
      <c r="I747" s="62">
        <f t="shared" ref="I747:I758" si="197">G747+H747</f>
        <v>740.3</v>
      </c>
      <c r="J747" s="36">
        <f t="shared" si="196"/>
        <v>0</v>
      </c>
      <c r="K747" s="62">
        <f t="shared" ref="K747:K758" si="198">I747+J747</f>
        <v>740.3</v>
      </c>
      <c r="L747" s="36">
        <f t="shared" si="196"/>
        <v>0</v>
      </c>
      <c r="M747" s="62">
        <f t="shared" si="184"/>
        <v>740.3</v>
      </c>
      <c r="N747" s="36">
        <f t="shared" si="196"/>
        <v>0</v>
      </c>
      <c r="O747" s="62">
        <f t="shared" si="185"/>
        <v>740.3</v>
      </c>
      <c r="P747" s="36">
        <f t="shared" si="196"/>
        <v>0</v>
      </c>
      <c r="Q747" s="62">
        <f t="shared" si="186"/>
        <v>740.3</v>
      </c>
      <c r="R747" s="36">
        <f t="shared" si="196"/>
        <v>0</v>
      </c>
      <c r="S747" s="62">
        <f t="shared" si="187"/>
        <v>740.3</v>
      </c>
      <c r="T747" s="36">
        <f t="shared" si="196"/>
        <v>0</v>
      </c>
      <c r="U747" s="62">
        <f t="shared" si="188"/>
        <v>740.3</v>
      </c>
    </row>
    <row r="748" spans="1:21" ht="60" x14ac:dyDescent="0.3">
      <c r="A748" s="73" t="s">
        <v>613</v>
      </c>
      <c r="B748" s="60">
        <v>665</v>
      </c>
      <c r="C748" s="61" t="s">
        <v>316</v>
      </c>
      <c r="D748" s="61" t="s">
        <v>63</v>
      </c>
      <c r="E748" s="61" t="s">
        <v>411</v>
      </c>
      <c r="F748" s="61" t="s">
        <v>66</v>
      </c>
      <c r="G748" s="36">
        <f t="shared" si="196"/>
        <v>740.3</v>
      </c>
      <c r="H748" s="36">
        <f t="shared" si="196"/>
        <v>0</v>
      </c>
      <c r="I748" s="62">
        <f t="shared" si="197"/>
        <v>740.3</v>
      </c>
      <c r="J748" s="36">
        <f t="shared" si="196"/>
        <v>0</v>
      </c>
      <c r="K748" s="62">
        <f t="shared" si="198"/>
        <v>740.3</v>
      </c>
      <c r="L748" s="36">
        <f t="shared" si="196"/>
        <v>0</v>
      </c>
      <c r="M748" s="62">
        <f t="shared" si="184"/>
        <v>740.3</v>
      </c>
      <c r="N748" s="36">
        <f t="shared" si="196"/>
        <v>0</v>
      </c>
      <c r="O748" s="62">
        <f t="shared" si="185"/>
        <v>740.3</v>
      </c>
      <c r="P748" s="36">
        <f t="shared" si="196"/>
        <v>0</v>
      </c>
      <c r="Q748" s="62">
        <f t="shared" si="186"/>
        <v>740.3</v>
      </c>
      <c r="R748" s="36">
        <f t="shared" si="196"/>
        <v>0</v>
      </c>
      <c r="S748" s="62">
        <f t="shared" si="187"/>
        <v>740.3</v>
      </c>
      <c r="T748" s="36">
        <f t="shared" si="196"/>
        <v>0</v>
      </c>
      <c r="U748" s="62">
        <f t="shared" si="188"/>
        <v>740.3</v>
      </c>
    </row>
    <row r="749" spans="1:21" ht="33" customHeight="1" x14ac:dyDescent="0.3">
      <c r="A749" s="35" t="s">
        <v>323</v>
      </c>
      <c r="B749" s="60">
        <v>665</v>
      </c>
      <c r="C749" s="61">
        <v>10</v>
      </c>
      <c r="D749" s="61" t="s">
        <v>63</v>
      </c>
      <c r="E749" s="61" t="s">
        <v>322</v>
      </c>
      <c r="F749" s="61">
        <v>300</v>
      </c>
      <c r="G749" s="36">
        <f t="shared" si="196"/>
        <v>740.3</v>
      </c>
      <c r="H749" s="36">
        <f t="shared" si="196"/>
        <v>0</v>
      </c>
      <c r="I749" s="62">
        <f t="shared" si="197"/>
        <v>740.3</v>
      </c>
      <c r="J749" s="36">
        <f t="shared" si="196"/>
        <v>0</v>
      </c>
      <c r="K749" s="62">
        <f t="shared" si="198"/>
        <v>740.3</v>
      </c>
      <c r="L749" s="36">
        <f t="shared" si="196"/>
        <v>0</v>
      </c>
      <c r="M749" s="62">
        <f t="shared" si="184"/>
        <v>740.3</v>
      </c>
      <c r="N749" s="36">
        <f t="shared" si="196"/>
        <v>0</v>
      </c>
      <c r="O749" s="62">
        <f t="shared" si="185"/>
        <v>740.3</v>
      </c>
      <c r="P749" s="36">
        <f t="shared" si="196"/>
        <v>0</v>
      </c>
      <c r="Q749" s="62">
        <f t="shared" si="186"/>
        <v>740.3</v>
      </c>
      <c r="R749" s="36">
        <f t="shared" si="196"/>
        <v>0</v>
      </c>
      <c r="S749" s="62">
        <f t="shared" si="187"/>
        <v>740.3</v>
      </c>
      <c r="T749" s="36">
        <f t="shared" si="196"/>
        <v>0</v>
      </c>
      <c r="U749" s="62">
        <f t="shared" si="188"/>
        <v>740.3</v>
      </c>
    </row>
    <row r="750" spans="1:21" ht="30" x14ac:dyDescent="0.3">
      <c r="A750" s="35" t="s">
        <v>324</v>
      </c>
      <c r="B750" s="60">
        <v>665</v>
      </c>
      <c r="C750" s="61" t="s">
        <v>316</v>
      </c>
      <c r="D750" s="61" t="s">
        <v>63</v>
      </c>
      <c r="E750" s="61" t="s">
        <v>322</v>
      </c>
      <c r="F750" s="61">
        <v>310</v>
      </c>
      <c r="G750" s="36">
        <v>740.3</v>
      </c>
      <c r="H750" s="36"/>
      <c r="I750" s="62">
        <f t="shared" si="197"/>
        <v>740.3</v>
      </c>
      <c r="J750" s="36"/>
      <c r="K750" s="62">
        <f t="shared" si="198"/>
        <v>740.3</v>
      </c>
      <c r="L750" s="36"/>
      <c r="M750" s="62">
        <f t="shared" si="184"/>
        <v>740.3</v>
      </c>
      <c r="N750" s="36"/>
      <c r="O750" s="62">
        <f t="shared" si="185"/>
        <v>740.3</v>
      </c>
      <c r="P750" s="36"/>
      <c r="Q750" s="62">
        <f t="shared" si="186"/>
        <v>740.3</v>
      </c>
      <c r="R750" s="36"/>
      <c r="S750" s="62">
        <f t="shared" si="187"/>
        <v>740.3</v>
      </c>
      <c r="T750" s="36"/>
      <c r="U750" s="62">
        <f t="shared" si="188"/>
        <v>740.3</v>
      </c>
    </row>
    <row r="751" spans="1:21" x14ac:dyDescent="0.3">
      <c r="A751" s="35" t="s">
        <v>325</v>
      </c>
      <c r="B751" s="60">
        <v>665</v>
      </c>
      <c r="C751" s="61">
        <v>10</v>
      </c>
      <c r="D751" s="61" t="s">
        <v>80</v>
      </c>
      <c r="E751" s="60" t="s">
        <v>65</v>
      </c>
      <c r="F751" s="61" t="s">
        <v>66</v>
      </c>
      <c r="G751" s="36">
        <f t="shared" ref="G751:T756" si="199">G752</f>
        <v>30</v>
      </c>
      <c r="H751" s="36">
        <f t="shared" si="199"/>
        <v>0</v>
      </c>
      <c r="I751" s="62">
        <f t="shared" si="197"/>
        <v>30</v>
      </c>
      <c r="J751" s="36">
        <f t="shared" si="199"/>
        <v>0</v>
      </c>
      <c r="K751" s="62">
        <f t="shared" si="198"/>
        <v>30</v>
      </c>
      <c r="L751" s="36">
        <f t="shared" si="199"/>
        <v>0</v>
      </c>
      <c r="M751" s="62">
        <f t="shared" si="184"/>
        <v>30</v>
      </c>
      <c r="N751" s="36">
        <f t="shared" si="199"/>
        <v>0</v>
      </c>
      <c r="O751" s="62">
        <f t="shared" si="185"/>
        <v>30</v>
      </c>
      <c r="P751" s="36">
        <f t="shared" si="199"/>
        <v>0</v>
      </c>
      <c r="Q751" s="62">
        <f t="shared" si="186"/>
        <v>30</v>
      </c>
      <c r="R751" s="36">
        <f t="shared" si="199"/>
        <v>0</v>
      </c>
      <c r="S751" s="62">
        <f t="shared" si="187"/>
        <v>30</v>
      </c>
      <c r="T751" s="36">
        <f t="shared" si="199"/>
        <v>0</v>
      </c>
      <c r="U751" s="62">
        <f t="shared" si="188"/>
        <v>30</v>
      </c>
    </row>
    <row r="752" spans="1:21" ht="30" x14ac:dyDescent="0.3">
      <c r="A752" s="35" t="s">
        <v>705</v>
      </c>
      <c r="B752" s="60">
        <v>665</v>
      </c>
      <c r="C752" s="61">
        <v>10</v>
      </c>
      <c r="D752" s="61" t="s">
        <v>80</v>
      </c>
      <c r="E752" s="61" t="s">
        <v>319</v>
      </c>
      <c r="F752" s="61" t="s">
        <v>66</v>
      </c>
      <c r="G752" s="36">
        <f t="shared" si="199"/>
        <v>30</v>
      </c>
      <c r="H752" s="36">
        <f t="shared" si="199"/>
        <v>0</v>
      </c>
      <c r="I752" s="62">
        <f t="shared" si="197"/>
        <v>30</v>
      </c>
      <c r="J752" s="36">
        <f t="shared" si="199"/>
        <v>0</v>
      </c>
      <c r="K752" s="62">
        <f t="shared" si="198"/>
        <v>30</v>
      </c>
      <c r="L752" s="36">
        <f t="shared" si="199"/>
        <v>0</v>
      </c>
      <c r="M752" s="62">
        <f t="shared" si="184"/>
        <v>30</v>
      </c>
      <c r="N752" s="36">
        <f t="shared" si="199"/>
        <v>0</v>
      </c>
      <c r="O752" s="62">
        <f t="shared" si="185"/>
        <v>30</v>
      </c>
      <c r="P752" s="36">
        <f t="shared" si="199"/>
        <v>0</v>
      </c>
      <c r="Q752" s="62">
        <f t="shared" si="186"/>
        <v>30</v>
      </c>
      <c r="R752" s="36">
        <f t="shared" si="199"/>
        <v>0</v>
      </c>
      <c r="S752" s="62">
        <f t="shared" si="187"/>
        <v>30</v>
      </c>
      <c r="T752" s="36">
        <f t="shared" si="199"/>
        <v>0</v>
      </c>
      <c r="U752" s="62">
        <f t="shared" si="188"/>
        <v>30</v>
      </c>
    </row>
    <row r="753" spans="1:21" ht="45" x14ac:dyDescent="0.3">
      <c r="A753" s="73" t="s">
        <v>331</v>
      </c>
      <c r="B753" s="60">
        <v>665</v>
      </c>
      <c r="C753" s="61">
        <v>10</v>
      </c>
      <c r="D753" s="61" t="s">
        <v>80</v>
      </c>
      <c r="E753" s="61" t="s">
        <v>332</v>
      </c>
      <c r="F753" s="61" t="s">
        <v>66</v>
      </c>
      <c r="G753" s="36">
        <f t="shared" si="199"/>
        <v>30</v>
      </c>
      <c r="H753" s="36">
        <f t="shared" si="199"/>
        <v>0</v>
      </c>
      <c r="I753" s="62">
        <f t="shared" si="197"/>
        <v>30</v>
      </c>
      <c r="J753" s="36">
        <f t="shared" si="199"/>
        <v>0</v>
      </c>
      <c r="K753" s="62">
        <f t="shared" si="198"/>
        <v>30</v>
      </c>
      <c r="L753" s="36">
        <f t="shared" si="199"/>
        <v>0</v>
      </c>
      <c r="M753" s="62">
        <f t="shared" ref="M753:M758" si="200">K753+L753</f>
        <v>30</v>
      </c>
      <c r="N753" s="36">
        <f t="shared" si="199"/>
        <v>0</v>
      </c>
      <c r="O753" s="62">
        <f t="shared" ref="O753:O756" si="201">M753+N753</f>
        <v>30</v>
      </c>
      <c r="P753" s="36">
        <f t="shared" si="199"/>
        <v>0</v>
      </c>
      <c r="Q753" s="62">
        <f t="shared" ref="Q753:Q756" si="202">O753+P753</f>
        <v>30</v>
      </c>
      <c r="R753" s="36">
        <f t="shared" si="199"/>
        <v>0</v>
      </c>
      <c r="S753" s="62">
        <f t="shared" ref="S753:S756" si="203">Q753+R753</f>
        <v>30</v>
      </c>
      <c r="T753" s="36">
        <f t="shared" si="199"/>
        <v>0</v>
      </c>
      <c r="U753" s="62">
        <f t="shared" ref="U753:U756" si="204">S753+T753</f>
        <v>30</v>
      </c>
    </row>
    <row r="754" spans="1:21" ht="60" customHeight="1" x14ac:dyDescent="0.3">
      <c r="A754" s="73" t="s">
        <v>617</v>
      </c>
      <c r="B754" s="60">
        <v>665</v>
      </c>
      <c r="C754" s="61">
        <v>10</v>
      </c>
      <c r="D754" s="61" t="s">
        <v>80</v>
      </c>
      <c r="E754" s="61" t="s">
        <v>333</v>
      </c>
      <c r="F754" s="61" t="s">
        <v>66</v>
      </c>
      <c r="G754" s="36">
        <f t="shared" si="199"/>
        <v>30</v>
      </c>
      <c r="H754" s="36">
        <f t="shared" si="199"/>
        <v>0</v>
      </c>
      <c r="I754" s="62">
        <f t="shared" si="197"/>
        <v>30</v>
      </c>
      <c r="J754" s="36">
        <f t="shared" si="199"/>
        <v>0</v>
      </c>
      <c r="K754" s="62">
        <f t="shared" si="198"/>
        <v>30</v>
      </c>
      <c r="L754" s="36">
        <f t="shared" si="199"/>
        <v>0</v>
      </c>
      <c r="M754" s="62">
        <f t="shared" si="200"/>
        <v>30</v>
      </c>
      <c r="N754" s="36">
        <f t="shared" si="199"/>
        <v>0</v>
      </c>
      <c r="O754" s="62">
        <f t="shared" si="201"/>
        <v>30</v>
      </c>
      <c r="P754" s="36">
        <f t="shared" si="199"/>
        <v>0</v>
      </c>
      <c r="Q754" s="62">
        <f t="shared" si="202"/>
        <v>30</v>
      </c>
      <c r="R754" s="36">
        <f t="shared" si="199"/>
        <v>0</v>
      </c>
      <c r="S754" s="62">
        <f t="shared" si="203"/>
        <v>30</v>
      </c>
      <c r="T754" s="36">
        <f t="shared" si="199"/>
        <v>0</v>
      </c>
      <c r="U754" s="62">
        <f t="shared" si="204"/>
        <v>30</v>
      </c>
    </row>
    <row r="755" spans="1:21" ht="60" x14ac:dyDescent="0.3">
      <c r="A755" s="73" t="s">
        <v>615</v>
      </c>
      <c r="B755" s="60">
        <v>665</v>
      </c>
      <c r="C755" s="61">
        <v>10</v>
      </c>
      <c r="D755" s="61" t="s">
        <v>80</v>
      </c>
      <c r="E755" s="61" t="s">
        <v>334</v>
      </c>
      <c r="F755" s="61" t="s">
        <v>66</v>
      </c>
      <c r="G755" s="36">
        <f t="shared" si="199"/>
        <v>30</v>
      </c>
      <c r="H755" s="36">
        <f t="shared" si="199"/>
        <v>0</v>
      </c>
      <c r="I755" s="62">
        <f t="shared" si="197"/>
        <v>30</v>
      </c>
      <c r="J755" s="36">
        <f t="shared" si="199"/>
        <v>0</v>
      </c>
      <c r="K755" s="62">
        <f t="shared" si="198"/>
        <v>30</v>
      </c>
      <c r="L755" s="36">
        <f t="shared" si="199"/>
        <v>0</v>
      </c>
      <c r="M755" s="62">
        <f t="shared" si="200"/>
        <v>30</v>
      </c>
      <c r="N755" s="36">
        <f t="shared" si="199"/>
        <v>0</v>
      </c>
      <c r="O755" s="62">
        <f t="shared" si="201"/>
        <v>30</v>
      </c>
      <c r="P755" s="36">
        <f t="shared" si="199"/>
        <v>0</v>
      </c>
      <c r="Q755" s="62">
        <f t="shared" si="202"/>
        <v>30</v>
      </c>
      <c r="R755" s="36">
        <f t="shared" si="199"/>
        <v>0</v>
      </c>
      <c r="S755" s="62">
        <f t="shared" si="203"/>
        <v>30</v>
      </c>
      <c r="T755" s="36">
        <f t="shared" si="199"/>
        <v>0</v>
      </c>
      <c r="U755" s="62">
        <f t="shared" si="204"/>
        <v>30</v>
      </c>
    </row>
    <row r="756" spans="1:21" ht="31.5" customHeight="1" x14ac:dyDescent="0.3">
      <c r="A756" s="35" t="s">
        <v>323</v>
      </c>
      <c r="B756" s="60">
        <v>665</v>
      </c>
      <c r="C756" s="61">
        <v>10</v>
      </c>
      <c r="D756" s="61" t="s">
        <v>80</v>
      </c>
      <c r="E756" s="61" t="s">
        <v>334</v>
      </c>
      <c r="F756" s="61">
        <v>300</v>
      </c>
      <c r="G756" s="36">
        <f t="shared" si="199"/>
        <v>30</v>
      </c>
      <c r="H756" s="36">
        <f t="shared" si="199"/>
        <v>0</v>
      </c>
      <c r="I756" s="62">
        <f t="shared" si="197"/>
        <v>30</v>
      </c>
      <c r="J756" s="36">
        <f t="shared" si="199"/>
        <v>0</v>
      </c>
      <c r="K756" s="62">
        <f t="shared" si="198"/>
        <v>30</v>
      </c>
      <c r="L756" s="36">
        <f t="shared" si="199"/>
        <v>0</v>
      </c>
      <c r="M756" s="62">
        <f t="shared" si="200"/>
        <v>30</v>
      </c>
      <c r="N756" s="36">
        <f t="shared" si="199"/>
        <v>0</v>
      </c>
      <c r="O756" s="62">
        <f t="shared" si="201"/>
        <v>30</v>
      </c>
      <c r="P756" s="36">
        <f t="shared" si="199"/>
        <v>0</v>
      </c>
      <c r="Q756" s="62">
        <f t="shared" si="202"/>
        <v>30</v>
      </c>
      <c r="R756" s="36">
        <f t="shared" si="199"/>
        <v>0</v>
      </c>
      <c r="S756" s="62">
        <f t="shared" si="203"/>
        <v>30</v>
      </c>
      <c r="T756" s="36">
        <f t="shared" si="199"/>
        <v>0</v>
      </c>
      <c r="U756" s="62">
        <f t="shared" si="204"/>
        <v>30</v>
      </c>
    </row>
    <row r="757" spans="1:21" ht="30" customHeight="1" x14ac:dyDescent="0.3">
      <c r="A757" s="35" t="s">
        <v>329</v>
      </c>
      <c r="B757" s="60">
        <v>665</v>
      </c>
      <c r="C757" s="61">
        <v>10</v>
      </c>
      <c r="D757" s="61" t="s">
        <v>80</v>
      </c>
      <c r="E757" s="61" t="s">
        <v>334</v>
      </c>
      <c r="F757" s="61">
        <v>320</v>
      </c>
      <c r="G757" s="36">
        <v>30</v>
      </c>
      <c r="H757" s="36"/>
      <c r="I757" s="62">
        <f t="shared" si="197"/>
        <v>30</v>
      </c>
      <c r="J757" s="36"/>
      <c r="K757" s="62">
        <f t="shared" si="198"/>
        <v>30</v>
      </c>
      <c r="L757" s="36"/>
      <c r="M757" s="62">
        <f>K757+L757</f>
        <v>30</v>
      </c>
      <c r="N757" s="36"/>
      <c r="O757" s="62">
        <f>M757+N757</f>
        <v>30</v>
      </c>
      <c r="P757" s="36"/>
      <c r="Q757" s="62">
        <f>O757+P757</f>
        <v>30</v>
      </c>
      <c r="R757" s="36"/>
      <c r="S757" s="62">
        <f>Q757+R757</f>
        <v>30</v>
      </c>
      <c r="T757" s="36"/>
      <c r="U757" s="62">
        <f>S757+T757</f>
        <v>30</v>
      </c>
    </row>
    <row r="758" spans="1:21" x14ac:dyDescent="0.3">
      <c r="A758" s="33" t="s">
        <v>452</v>
      </c>
      <c r="B758" s="76"/>
      <c r="C758" s="76"/>
      <c r="D758" s="76"/>
      <c r="E758" s="76"/>
      <c r="F758" s="76"/>
      <c r="G758" s="31">
        <f>G7+G259+G336+G512+G524+G689+G714</f>
        <v>1366373.0999999999</v>
      </c>
      <c r="H758" s="31">
        <f>H7+H259+H336+H512+H524+H689+H714</f>
        <v>44758.3</v>
      </c>
      <c r="I758" s="58">
        <f t="shared" si="197"/>
        <v>1411131.4</v>
      </c>
      <c r="J758" s="31">
        <f>J7+J259+J336+J512+J524+J689+J714</f>
        <v>80748.600000000006</v>
      </c>
      <c r="K758" s="58">
        <f t="shared" si="198"/>
        <v>1491880</v>
      </c>
      <c r="L758" s="31">
        <f>L7+L259+L336+L512+L524+L689+L714</f>
        <v>27654.700000000004</v>
      </c>
      <c r="M758" s="58">
        <f t="shared" si="200"/>
        <v>1519534.7</v>
      </c>
      <c r="N758" s="31">
        <f>N7+N259+N336+N512+N524+N689+N714</f>
        <v>19138.399999999998</v>
      </c>
      <c r="O758" s="58">
        <f t="shared" ref="O758" si="205">M758+N758</f>
        <v>1538673.0999999999</v>
      </c>
      <c r="P758" s="31">
        <f>P7+P259+P336+P512+P524+P689+P714</f>
        <v>35791.699999999997</v>
      </c>
      <c r="Q758" s="58">
        <f t="shared" ref="Q758" si="206">O758+P758</f>
        <v>1574464.7999999998</v>
      </c>
      <c r="R758" s="31">
        <f>R7+R259+R336+R512+R524+R689+R714</f>
        <v>57351.100000000006</v>
      </c>
      <c r="S758" s="58">
        <f t="shared" ref="S758" si="207">Q758+R758</f>
        <v>1631815.9</v>
      </c>
      <c r="T758" s="158">
        <f>T7+T259+T336+T512+T524+T689+T714</f>
        <v>105578.8</v>
      </c>
      <c r="U758" s="141">
        <f t="shared" ref="U758" si="208">S758+T758</f>
        <v>1737394.7</v>
      </c>
    </row>
  </sheetData>
  <mergeCells count="24">
    <mergeCell ref="S5:S6"/>
    <mergeCell ref="G5:G6"/>
    <mergeCell ref="N5:N6"/>
    <mergeCell ref="P5:P6"/>
    <mergeCell ref="Q5:Q6"/>
    <mergeCell ref="O5:O6"/>
    <mergeCell ref="L5:L6"/>
    <mergeCell ref="M5:M6"/>
    <mergeCell ref="T5:T6"/>
    <mergeCell ref="U5:U6"/>
    <mergeCell ref="A1:U1"/>
    <mergeCell ref="A2:U2"/>
    <mergeCell ref="J5:J6"/>
    <mergeCell ref="K5:K6"/>
    <mergeCell ref="H5:H6"/>
    <mergeCell ref="I5:I6"/>
    <mergeCell ref="A5:A6"/>
    <mergeCell ref="B5:B6"/>
    <mergeCell ref="A3:S3"/>
    <mergeCell ref="C5:C6"/>
    <mergeCell ref="D5:D6"/>
    <mergeCell ref="E5:E6"/>
    <mergeCell ref="F5:F6"/>
    <mergeCell ref="R5:R6"/>
  </mergeCells>
  <pageMargins left="1.1811023622047245" right="0.39370078740157483" top="0.78740157480314965" bottom="0.78740157480314965"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U729"/>
  <sheetViews>
    <sheetView view="pageBreakPreview" topLeftCell="A658" zoomScaleNormal="60" zoomScaleSheetLayoutView="100" workbookViewId="0">
      <selection activeCell="A658" sqref="A1:L1048576"/>
    </sheetView>
  </sheetViews>
  <sheetFormatPr defaultColWidth="9.140625" defaultRowHeight="15" outlineLevelCol="1" x14ac:dyDescent="0.3"/>
  <cols>
    <col min="1" max="1" width="40" style="3" customWidth="1"/>
    <col min="2" max="2" width="6.85546875" style="14" customWidth="1"/>
    <col min="3" max="3" width="8.85546875" style="14" customWidth="1"/>
    <col min="4" max="4" width="8.5703125" style="14" customWidth="1"/>
    <col min="5" max="5" width="18.28515625" style="14" customWidth="1"/>
    <col min="6" max="6" width="9.85546875" style="14" customWidth="1"/>
    <col min="7" max="8" width="15.85546875" style="124" hidden="1" customWidth="1" outlineLevel="1"/>
    <col min="9" max="9" width="15.85546875" style="124" customWidth="1" collapsed="1"/>
    <col min="10" max="11" width="15.7109375" style="1" hidden="1" customWidth="1" outlineLevel="1"/>
    <col min="12" max="12" width="17.42578125" style="1" customWidth="1" collapsed="1"/>
    <col min="13" max="16384" width="9.140625" style="1"/>
  </cols>
  <sheetData>
    <row r="1" spans="1:21" ht="67.5" customHeight="1" x14ac:dyDescent="0.3">
      <c r="A1" s="281" t="s">
        <v>1308</v>
      </c>
      <c r="B1" s="281"/>
      <c r="C1" s="281"/>
      <c r="D1" s="281"/>
      <c r="E1" s="281"/>
      <c r="F1" s="281"/>
      <c r="G1" s="281"/>
      <c r="H1" s="281"/>
      <c r="I1" s="281"/>
      <c r="J1" s="281"/>
      <c r="K1" s="281"/>
      <c r="L1" s="281"/>
      <c r="M1" s="160"/>
      <c r="N1" s="160"/>
      <c r="O1" s="160"/>
      <c r="P1" s="160"/>
      <c r="Q1" s="160"/>
      <c r="R1" s="160"/>
      <c r="S1" s="160"/>
      <c r="T1" s="160"/>
      <c r="U1" s="160"/>
    </row>
    <row r="2" spans="1:21" ht="61.5" customHeight="1" x14ac:dyDescent="0.3">
      <c r="A2" s="297" t="s">
        <v>1283</v>
      </c>
      <c r="B2" s="297"/>
      <c r="C2" s="297"/>
      <c r="D2" s="297"/>
      <c r="E2" s="297"/>
      <c r="F2" s="297"/>
      <c r="G2" s="297"/>
      <c r="H2" s="297"/>
      <c r="I2" s="297"/>
      <c r="J2" s="297"/>
      <c r="K2" s="297"/>
      <c r="L2" s="297"/>
      <c r="M2" s="165"/>
      <c r="N2" s="165"/>
      <c r="O2" s="165"/>
      <c r="P2" s="165"/>
      <c r="Q2" s="165"/>
      <c r="R2" s="165"/>
      <c r="S2" s="165"/>
      <c r="T2" s="165"/>
      <c r="U2" s="165"/>
    </row>
    <row r="3" spans="1:21" ht="45" customHeight="1" x14ac:dyDescent="0.3">
      <c r="A3" s="301" t="s">
        <v>1136</v>
      </c>
      <c r="B3" s="301"/>
      <c r="C3" s="301"/>
      <c r="D3" s="301"/>
      <c r="E3" s="301"/>
      <c r="F3" s="301"/>
      <c r="G3" s="301"/>
      <c r="H3" s="301"/>
      <c r="I3" s="301"/>
      <c r="J3" s="301"/>
      <c r="K3" s="301"/>
      <c r="L3" s="301"/>
    </row>
    <row r="4" spans="1:21" x14ac:dyDescent="0.3">
      <c r="H4" s="127"/>
      <c r="I4" s="127"/>
      <c r="J4" s="127"/>
      <c r="L4" s="110" t="s">
        <v>56</v>
      </c>
    </row>
    <row r="5" spans="1:21" ht="27" customHeight="1" x14ac:dyDescent="0.3">
      <c r="A5" s="302" t="s">
        <v>480</v>
      </c>
      <c r="B5" s="309" t="s">
        <v>396</v>
      </c>
      <c r="C5" s="309" t="s">
        <v>58</v>
      </c>
      <c r="D5" s="309" t="s">
        <v>59</v>
      </c>
      <c r="E5" s="309" t="s">
        <v>1137</v>
      </c>
      <c r="F5" s="309" t="s">
        <v>397</v>
      </c>
      <c r="G5" s="306" t="s">
        <v>1131</v>
      </c>
      <c r="H5" s="304" t="s">
        <v>892</v>
      </c>
      <c r="I5" s="304" t="s">
        <v>1288</v>
      </c>
      <c r="J5" s="283" t="s">
        <v>1132</v>
      </c>
      <c r="K5" s="307" t="s">
        <v>892</v>
      </c>
      <c r="L5" s="304" t="s">
        <v>1289</v>
      </c>
    </row>
    <row r="6" spans="1:21" x14ac:dyDescent="0.3">
      <c r="A6" s="303"/>
      <c r="B6" s="309"/>
      <c r="C6" s="309"/>
      <c r="D6" s="309"/>
      <c r="E6" s="309"/>
      <c r="F6" s="309"/>
      <c r="G6" s="306"/>
      <c r="H6" s="305"/>
      <c r="I6" s="305"/>
      <c r="J6" s="283"/>
      <c r="K6" s="308"/>
      <c r="L6" s="305"/>
    </row>
    <row r="7" spans="1:21" ht="18" customHeight="1" x14ac:dyDescent="0.3">
      <c r="A7" s="4" t="s">
        <v>1138</v>
      </c>
      <c r="B7" s="1"/>
      <c r="C7" s="80"/>
      <c r="D7" s="80"/>
      <c r="E7" s="80"/>
      <c r="F7" s="9"/>
      <c r="G7" s="102">
        <v>14169.5</v>
      </c>
      <c r="H7" s="102"/>
      <c r="I7" s="102">
        <f>G7+H7</f>
        <v>14169.5</v>
      </c>
      <c r="J7" s="111">
        <v>29225</v>
      </c>
      <c r="K7" s="252"/>
      <c r="L7" s="16">
        <f>K7+J7</f>
        <v>29225</v>
      </c>
    </row>
    <row r="8" spans="1:21" ht="32.25" customHeight="1" x14ac:dyDescent="0.3">
      <c r="A8" s="4" t="s">
        <v>398</v>
      </c>
      <c r="B8" s="112">
        <v>522</v>
      </c>
      <c r="C8" s="112" t="s">
        <v>64</v>
      </c>
      <c r="D8" s="112" t="s">
        <v>64</v>
      </c>
      <c r="E8" s="112" t="s">
        <v>65</v>
      </c>
      <c r="F8" s="112" t="s">
        <v>66</v>
      </c>
      <c r="G8" s="102">
        <f>G9+G90+G127+G157+G185+G205</f>
        <v>117433.59999999999</v>
      </c>
      <c r="H8" s="102">
        <f>H9+H90+H127+H157+H185+H205</f>
        <v>-840</v>
      </c>
      <c r="I8" s="102">
        <f t="shared" ref="I8:I71" si="0">G8+H8</f>
        <v>116593.59999999999</v>
      </c>
      <c r="J8" s="102">
        <f>J9+J90+J127+J157+J185+J205</f>
        <v>117288.7</v>
      </c>
      <c r="K8" s="102">
        <f>K9+K90+K127+K157+K185+K205</f>
        <v>0</v>
      </c>
      <c r="L8" s="16">
        <f t="shared" ref="L8:L71" si="1">K8+J8</f>
        <v>117288.7</v>
      </c>
    </row>
    <row r="9" spans="1:21" ht="16.5" customHeight="1" x14ac:dyDescent="0.3">
      <c r="A9" s="4" t="s">
        <v>62</v>
      </c>
      <c r="B9" s="112">
        <v>522</v>
      </c>
      <c r="C9" s="113" t="s">
        <v>63</v>
      </c>
      <c r="D9" s="113" t="s">
        <v>64</v>
      </c>
      <c r="E9" s="113" t="s">
        <v>65</v>
      </c>
      <c r="F9" s="113" t="s">
        <v>66</v>
      </c>
      <c r="G9" s="102">
        <f>G10+G29+G35+G40+G23</f>
        <v>54518.6</v>
      </c>
      <c r="H9" s="102">
        <f>H10+H29+H35+H40+H23</f>
        <v>-840</v>
      </c>
      <c r="I9" s="102">
        <f t="shared" si="0"/>
        <v>53678.6</v>
      </c>
      <c r="J9" s="102">
        <f>J10+J29+J35+J40+J23</f>
        <v>52184.200000000004</v>
      </c>
      <c r="K9" s="102">
        <f>K10+K29+K35+K40+K23</f>
        <v>0</v>
      </c>
      <c r="L9" s="16">
        <f t="shared" si="1"/>
        <v>52184.200000000004</v>
      </c>
    </row>
    <row r="10" spans="1:21" ht="60.75" customHeight="1" x14ac:dyDescent="0.3">
      <c r="A10" s="5" t="s">
        <v>91</v>
      </c>
      <c r="B10" s="114">
        <v>522</v>
      </c>
      <c r="C10" s="115" t="s">
        <v>63</v>
      </c>
      <c r="D10" s="115" t="s">
        <v>92</v>
      </c>
      <c r="E10" s="115" t="s">
        <v>65</v>
      </c>
      <c r="F10" s="115" t="s">
        <v>66</v>
      </c>
      <c r="G10" s="99">
        <f>G11</f>
        <v>45272.800000000003</v>
      </c>
      <c r="H10" s="99">
        <f>H11</f>
        <v>0</v>
      </c>
      <c r="I10" s="100">
        <f t="shared" si="0"/>
        <v>45272.800000000003</v>
      </c>
      <c r="J10" s="99">
        <f>J11</f>
        <v>44857.3</v>
      </c>
      <c r="K10" s="99">
        <f>K11</f>
        <v>0</v>
      </c>
      <c r="L10" s="12">
        <f t="shared" si="1"/>
        <v>44857.3</v>
      </c>
    </row>
    <row r="11" spans="1:21" ht="45.6" customHeight="1" x14ac:dyDescent="0.3">
      <c r="A11" s="5" t="s">
        <v>399</v>
      </c>
      <c r="B11" s="114">
        <v>522</v>
      </c>
      <c r="C11" s="115" t="s">
        <v>63</v>
      </c>
      <c r="D11" s="115" t="s">
        <v>92</v>
      </c>
      <c r="E11" s="115" t="s">
        <v>93</v>
      </c>
      <c r="F11" s="115" t="s">
        <v>66</v>
      </c>
      <c r="G11" s="99">
        <f>G12</f>
        <v>45272.800000000003</v>
      </c>
      <c r="H11" s="99">
        <f>H12</f>
        <v>0</v>
      </c>
      <c r="I11" s="100">
        <f t="shared" si="0"/>
        <v>45272.800000000003</v>
      </c>
      <c r="J11" s="99">
        <f>J12</f>
        <v>44857.3</v>
      </c>
      <c r="K11" s="99">
        <f>K12</f>
        <v>0</v>
      </c>
      <c r="L11" s="12">
        <f t="shared" si="1"/>
        <v>44857.3</v>
      </c>
    </row>
    <row r="12" spans="1:21" ht="33" customHeight="1" x14ac:dyDescent="0.3">
      <c r="A12" s="5" t="s">
        <v>576</v>
      </c>
      <c r="B12" s="114">
        <v>522</v>
      </c>
      <c r="C12" s="115" t="s">
        <v>63</v>
      </c>
      <c r="D12" s="115" t="s">
        <v>92</v>
      </c>
      <c r="E12" s="115" t="s">
        <v>94</v>
      </c>
      <c r="F12" s="115" t="s">
        <v>66</v>
      </c>
      <c r="G12" s="99">
        <f>G13+G16</f>
        <v>45272.800000000003</v>
      </c>
      <c r="H12" s="99">
        <f>H13+H16</f>
        <v>0</v>
      </c>
      <c r="I12" s="100">
        <f t="shared" si="0"/>
        <v>45272.800000000003</v>
      </c>
      <c r="J12" s="99">
        <f>J13+J16</f>
        <v>44857.3</v>
      </c>
      <c r="K12" s="99">
        <f>K13+K16</f>
        <v>0</v>
      </c>
      <c r="L12" s="12">
        <f t="shared" si="1"/>
        <v>44857.3</v>
      </c>
    </row>
    <row r="13" spans="1:21" ht="33" customHeight="1" x14ac:dyDescent="0.3">
      <c r="A13" s="5" t="s">
        <v>102</v>
      </c>
      <c r="B13" s="114">
        <v>522</v>
      </c>
      <c r="C13" s="115" t="s">
        <v>63</v>
      </c>
      <c r="D13" s="115" t="s">
        <v>92</v>
      </c>
      <c r="E13" s="115" t="s">
        <v>95</v>
      </c>
      <c r="F13" s="115" t="s">
        <v>66</v>
      </c>
      <c r="G13" s="99">
        <f>G14</f>
        <v>39448.800000000003</v>
      </c>
      <c r="H13" s="99">
        <f>H14</f>
        <v>0</v>
      </c>
      <c r="I13" s="100">
        <f t="shared" si="0"/>
        <v>39448.800000000003</v>
      </c>
      <c r="J13" s="99">
        <f>J14</f>
        <v>39448.800000000003</v>
      </c>
      <c r="K13" s="99">
        <f>K14</f>
        <v>0</v>
      </c>
      <c r="L13" s="12">
        <f t="shared" si="1"/>
        <v>39448.800000000003</v>
      </c>
    </row>
    <row r="14" spans="1:21" ht="104.25" customHeight="1" x14ac:dyDescent="0.3">
      <c r="A14" s="5" t="s">
        <v>75</v>
      </c>
      <c r="B14" s="114">
        <v>522</v>
      </c>
      <c r="C14" s="115" t="s">
        <v>63</v>
      </c>
      <c r="D14" s="115" t="s">
        <v>92</v>
      </c>
      <c r="E14" s="115" t="s">
        <v>95</v>
      </c>
      <c r="F14" s="115">
        <v>100</v>
      </c>
      <c r="G14" s="99">
        <f>G15</f>
        <v>39448.800000000003</v>
      </c>
      <c r="H14" s="99">
        <f>H15</f>
        <v>0</v>
      </c>
      <c r="I14" s="100">
        <f t="shared" si="0"/>
        <v>39448.800000000003</v>
      </c>
      <c r="J14" s="99">
        <f>J15</f>
        <v>39448.800000000003</v>
      </c>
      <c r="K14" s="99">
        <f>K15</f>
        <v>0</v>
      </c>
      <c r="L14" s="12">
        <f t="shared" si="1"/>
        <v>39448.800000000003</v>
      </c>
    </row>
    <row r="15" spans="1:21" ht="45" x14ac:dyDescent="0.3">
      <c r="A15" s="5" t="s">
        <v>76</v>
      </c>
      <c r="B15" s="114">
        <v>522</v>
      </c>
      <c r="C15" s="115" t="s">
        <v>63</v>
      </c>
      <c r="D15" s="115" t="s">
        <v>92</v>
      </c>
      <c r="E15" s="115" t="s">
        <v>95</v>
      </c>
      <c r="F15" s="115">
        <v>120</v>
      </c>
      <c r="G15" s="99">
        <v>39448.800000000003</v>
      </c>
      <c r="H15" s="99"/>
      <c r="I15" s="100">
        <f t="shared" si="0"/>
        <v>39448.800000000003</v>
      </c>
      <c r="J15" s="99">
        <v>39448.800000000003</v>
      </c>
      <c r="K15" s="80"/>
      <c r="L15" s="12">
        <f t="shared" si="1"/>
        <v>39448.800000000003</v>
      </c>
    </row>
    <row r="16" spans="1:21" ht="30" x14ac:dyDescent="0.3">
      <c r="A16" s="5" t="s">
        <v>77</v>
      </c>
      <c r="B16" s="114">
        <v>522</v>
      </c>
      <c r="C16" s="115" t="s">
        <v>63</v>
      </c>
      <c r="D16" s="115" t="s">
        <v>92</v>
      </c>
      <c r="E16" s="115" t="s">
        <v>96</v>
      </c>
      <c r="F16" s="115" t="s">
        <v>66</v>
      </c>
      <c r="G16" s="99">
        <f>G17+G19+G21</f>
        <v>5824</v>
      </c>
      <c r="H16" s="99">
        <f>H17+H19+H21</f>
        <v>0</v>
      </c>
      <c r="I16" s="100">
        <f t="shared" si="0"/>
        <v>5824</v>
      </c>
      <c r="J16" s="99">
        <f>J17+J19+J21</f>
        <v>5408.5</v>
      </c>
      <c r="K16" s="99">
        <f>K17+K19+K21</f>
        <v>0</v>
      </c>
      <c r="L16" s="12">
        <f t="shared" si="1"/>
        <v>5408.5</v>
      </c>
    </row>
    <row r="17" spans="1:12" ht="107.25" customHeight="1" x14ac:dyDescent="0.3">
      <c r="A17" s="5" t="s">
        <v>75</v>
      </c>
      <c r="B17" s="114">
        <v>522</v>
      </c>
      <c r="C17" s="115" t="s">
        <v>63</v>
      </c>
      <c r="D17" s="115" t="s">
        <v>92</v>
      </c>
      <c r="E17" s="115" t="s">
        <v>96</v>
      </c>
      <c r="F17" s="115">
        <v>100</v>
      </c>
      <c r="G17" s="99">
        <f>G18</f>
        <v>115</v>
      </c>
      <c r="H17" s="99">
        <f>H18</f>
        <v>0</v>
      </c>
      <c r="I17" s="100">
        <f t="shared" si="0"/>
        <v>115</v>
      </c>
      <c r="J17" s="99">
        <f>J18</f>
        <v>115</v>
      </c>
      <c r="K17" s="99">
        <f>K18</f>
        <v>0</v>
      </c>
      <c r="L17" s="12">
        <f t="shared" si="1"/>
        <v>115</v>
      </c>
    </row>
    <row r="18" spans="1:12" ht="45" x14ac:dyDescent="0.3">
      <c r="A18" s="5" t="s">
        <v>76</v>
      </c>
      <c r="B18" s="114">
        <v>522</v>
      </c>
      <c r="C18" s="115" t="s">
        <v>63</v>
      </c>
      <c r="D18" s="115" t="s">
        <v>92</v>
      </c>
      <c r="E18" s="115" t="s">
        <v>96</v>
      </c>
      <c r="F18" s="115">
        <v>120</v>
      </c>
      <c r="G18" s="99">
        <v>115</v>
      </c>
      <c r="H18" s="99"/>
      <c r="I18" s="100">
        <f t="shared" si="0"/>
        <v>115</v>
      </c>
      <c r="J18" s="99">
        <v>115</v>
      </c>
      <c r="K18" s="80"/>
      <c r="L18" s="12">
        <f t="shared" si="1"/>
        <v>115</v>
      </c>
    </row>
    <row r="19" spans="1:12" ht="31.5" customHeight="1" x14ac:dyDescent="0.3">
      <c r="A19" s="5" t="s">
        <v>87</v>
      </c>
      <c r="B19" s="114">
        <v>522</v>
      </c>
      <c r="C19" s="115" t="s">
        <v>63</v>
      </c>
      <c r="D19" s="115" t="s">
        <v>92</v>
      </c>
      <c r="E19" s="115" t="s">
        <v>96</v>
      </c>
      <c r="F19" s="115">
        <v>200</v>
      </c>
      <c r="G19" s="99">
        <f>G20</f>
        <v>5332.1</v>
      </c>
      <c r="H19" s="99">
        <f>H20</f>
        <v>0</v>
      </c>
      <c r="I19" s="100">
        <f t="shared" si="0"/>
        <v>5332.1</v>
      </c>
      <c r="J19" s="99">
        <f>J20</f>
        <v>4916.6000000000004</v>
      </c>
      <c r="K19" s="99">
        <f>K20</f>
        <v>0</v>
      </c>
      <c r="L19" s="12">
        <f t="shared" si="1"/>
        <v>4916.6000000000004</v>
      </c>
    </row>
    <row r="20" spans="1:12" ht="45" x14ac:dyDescent="0.3">
      <c r="A20" s="5" t="s">
        <v>88</v>
      </c>
      <c r="B20" s="114">
        <v>522</v>
      </c>
      <c r="C20" s="115" t="s">
        <v>63</v>
      </c>
      <c r="D20" s="115" t="s">
        <v>92</v>
      </c>
      <c r="E20" s="115" t="s">
        <v>96</v>
      </c>
      <c r="F20" s="115">
        <v>240</v>
      </c>
      <c r="G20" s="99">
        <v>5332.1</v>
      </c>
      <c r="H20" s="99"/>
      <c r="I20" s="100">
        <f t="shared" si="0"/>
        <v>5332.1</v>
      </c>
      <c r="J20" s="99">
        <v>4916.6000000000004</v>
      </c>
      <c r="K20" s="80"/>
      <c r="L20" s="12">
        <f t="shared" si="1"/>
        <v>4916.6000000000004</v>
      </c>
    </row>
    <row r="21" spans="1:12" x14ac:dyDescent="0.3">
      <c r="A21" s="5" t="s">
        <v>89</v>
      </c>
      <c r="B21" s="114">
        <v>522</v>
      </c>
      <c r="C21" s="115" t="s">
        <v>63</v>
      </c>
      <c r="D21" s="115" t="s">
        <v>92</v>
      </c>
      <c r="E21" s="115" t="s">
        <v>96</v>
      </c>
      <c r="F21" s="115">
        <v>800</v>
      </c>
      <c r="G21" s="99">
        <f>G22</f>
        <v>376.9</v>
      </c>
      <c r="H21" s="99">
        <f>H22</f>
        <v>0</v>
      </c>
      <c r="I21" s="100">
        <f t="shared" si="0"/>
        <v>376.9</v>
      </c>
      <c r="J21" s="99">
        <f>J22</f>
        <v>376.9</v>
      </c>
      <c r="K21" s="99">
        <f>K22</f>
        <v>0</v>
      </c>
      <c r="L21" s="12">
        <f t="shared" si="1"/>
        <v>376.9</v>
      </c>
    </row>
    <row r="22" spans="1:12" ht="15.75" customHeight="1" x14ac:dyDescent="0.3">
      <c r="A22" s="5" t="s">
        <v>90</v>
      </c>
      <c r="B22" s="114">
        <v>522</v>
      </c>
      <c r="C22" s="115" t="s">
        <v>63</v>
      </c>
      <c r="D22" s="115" t="s">
        <v>92</v>
      </c>
      <c r="E22" s="115" t="s">
        <v>96</v>
      </c>
      <c r="F22" s="115">
        <v>850</v>
      </c>
      <c r="G22" s="99">
        <v>376.9</v>
      </c>
      <c r="H22" s="99"/>
      <c r="I22" s="100">
        <f t="shared" si="0"/>
        <v>376.9</v>
      </c>
      <c r="J22" s="99">
        <v>376.9</v>
      </c>
      <c r="K22" s="80"/>
      <c r="L22" s="12">
        <f t="shared" si="1"/>
        <v>376.9</v>
      </c>
    </row>
    <row r="23" spans="1:12" ht="22.9" customHeight="1" x14ac:dyDescent="0.3">
      <c r="A23" s="5" t="s">
        <v>540</v>
      </c>
      <c r="B23" s="114">
        <v>522</v>
      </c>
      <c r="C23" s="115" t="s">
        <v>63</v>
      </c>
      <c r="D23" s="115" t="s">
        <v>219</v>
      </c>
      <c r="E23" s="104" t="s">
        <v>65</v>
      </c>
      <c r="F23" s="115" t="s">
        <v>66</v>
      </c>
      <c r="G23" s="99">
        <f t="shared" ref="G23:H27" si="2">G24</f>
        <v>234.2</v>
      </c>
      <c r="H23" s="99">
        <f t="shared" si="2"/>
        <v>0</v>
      </c>
      <c r="I23" s="100">
        <f t="shared" si="0"/>
        <v>234.2</v>
      </c>
      <c r="J23" s="99">
        <f t="shared" ref="J23:K27" si="3">J24</f>
        <v>0</v>
      </c>
      <c r="K23" s="99">
        <f t="shared" si="3"/>
        <v>0</v>
      </c>
      <c r="L23" s="12">
        <f t="shared" si="1"/>
        <v>0</v>
      </c>
    </row>
    <row r="24" spans="1:12" ht="30" x14ac:dyDescent="0.3">
      <c r="A24" s="5" t="s">
        <v>111</v>
      </c>
      <c r="B24" s="114">
        <v>522</v>
      </c>
      <c r="C24" s="115" t="s">
        <v>63</v>
      </c>
      <c r="D24" s="115" t="s">
        <v>219</v>
      </c>
      <c r="E24" s="104" t="s">
        <v>112</v>
      </c>
      <c r="F24" s="115" t="s">
        <v>66</v>
      </c>
      <c r="G24" s="99">
        <f t="shared" si="2"/>
        <v>234.2</v>
      </c>
      <c r="H24" s="99">
        <f t="shared" si="2"/>
        <v>0</v>
      </c>
      <c r="I24" s="100">
        <f t="shared" si="0"/>
        <v>234.2</v>
      </c>
      <c r="J24" s="99">
        <f t="shared" si="3"/>
        <v>0</v>
      </c>
      <c r="K24" s="99">
        <f t="shared" si="3"/>
        <v>0</v>
      </c>
      <c r="L24" s="12">
        <f t="shared" si="1"/>
        <v>0</v>
      </c>
    </row>
    <row r="25" spans="1:12" ht="27.6" customHeight="1" x14ac:dyDescent="0.3">
      <c r="A25" s="5" t="s">
        <v>132</v>
      </c>
      <c r="B25" s="114">
        <v>522</v>
      </c>
      <c r="C25" s="115" t="s">
        <v>63</v>
      </c>
      <c r="D25" s="115" t="s">
        <v>219</v>
      </c>
      <c r="E25" s="104" t="s">
        <v>133</v>
      </c>
      <c r="F25" s="115" t="s">
        <v>66</v>
      </c>
      <c r="G25" s="99">
        <f t="shared" si="2"/>
        <v>234.2</v>
      </c>
      <c r="H25" s="99">
        <f t="shared" si="2"/>
        <v>0</v>
      </c>
      <c r="I25" s="100">
        <f t="shared" si="0"/>
        <v>234.2</v>
      </c>
      <c r="J25" s="99">
        <f t="shared" si="3"/>
        <v>0</v>
      </c>
      <c r="K25" s="99">
        <f t="shared" si="3"/>
        <v>0</v>
      </c>
      <c r="L25" s="12">
        <f t="shared" si="1"/>
        <v>0</v>
      </c>
    </row>
    <row r="26" spans="1:12" ht="93.6" customHeight="1" x14ac:dyDescent="0.3">
      <c r="A26" s="5" t="s">
        <v>1139</v>
      </c>
      <c r="B26" s="114">
        <v>522</v>
      </c>
      <c r="C26" s="115" t="s">
        <v>63</v>
      </c>
      <c r="D26" s="115" t="s">
        <v>219</v>
      </c>
      <c r="E26" s="104" t="s">
        <v>542</v>
      </c>
      <c r="F26" s="115" t="s">
        <v>66</v>
      </c>
      <c r="G26" s="99">
        <f t="shared" si="2"/>
        <v>234.2</v>
      </c>
      <c r="H26" s="99">
        <f t="shared" si="2"/>
        <v>0</v>
      </c>
      <c r="I26" s="100">
        <f t="shared" si="0"/>
        <v>234.2</v>
      </c>
      <c r="J26" s="99">
        <f t="shared" si="3"/>
        <v>0</v>
      </c>
      <c r="K26" s="99">
        <f t="shared" si="3"/>
        <v>0</v>
      </c>
      <c r="L26" s="12">
        <f t="shared" si="1"/>
        <v>0</v>
      </c>
    </row>
    <row r="27" spans="1:12" ht="33" customHeight="1" x14ac:dyDescent="0.3">
      <c r="A27" s="5" t="s">
        <v>87</v>
      </c>
      <c r="B27" s="114">
        <v>522</v>
      </c>
      <c r="C27" s="115" t="s">
        <v>63</v>
      </c>
      <c r="D27" s="115" t="s">
        <v>219</v>
      </c>
      <c r="E27" s="104" t="s">
        <v>542</v>
      </c>
      <c r="F27" s="115" t="s">
        <v>490</v>
      </c>
      <c r="G27" s="99">
        <f t="shared" si="2"/>
        <v>234.2</v>
      </c>
      <c r="H27" s="99">
        <f t="shared" si="2"/>
        <v>0</v>
      </c>
      <c r="I27" s="100">
        <f t="shared" si="0"/>
        <v>234.2</v>
      </c>
      <c r="J27" s="99">
        <f t="shared" si="3"/>
        <v>0</v>
      </c>
      <c r="K27" s="99">
        <f t="shared" si="3"/>
        <v>0</v>
      </c>
      <c r="L27" s="12">
        <f t="shared" si="1"/>
        <v>0</v>
      </c>
    </row>
    <row r="28" spans="1:12" ht="45" x14ac:dyDescent="0.3">
      <c r="A28" s="5" t="s">
        <v>88</v>
      </c>
      <c r="B28" s="114">
        <v>522</v>
      </c>
      <c r="C28" s="115" t="s">
        <v>63</v>
      </c>
      <c r="D28" s="115" t="s">
        <v>219</v>
      </c>
      <c r="E28" s="104" t="s">
        <v>542</v>
      </c>
      <c r="F28" s="115" t="s">
        <v>486</v>
      </c>
      <c r="G28" s="99">
        <v>234.2</v>
      </c>
      <c r="H28" s="99"/>
      <c r="I28" s="100">
        <f t="shared" si="0"/>
        <v>234.2</v>
      </c>
      <c r="J28" s="99">
        <v>0</v>
      </c>
      <c r="K28" s="80"/>
      <c r="L28" s="12">
        <f t="shared" si="1"/>
        <v>0</v>
      </c>
    </row>
    <row r="29" spans="1:12" ht="30" x14ac:dyDescent="0.3">
      <c r="A29" s="5" t="s">
        <v>109</v>
      </c>
      <c r="B29" s="114">
        <v>522</v>
      </c>
      <c r="C29" s="115" t="s">
        <v>63</v>
      </c>
      <c r="D29" s="115" t="s">
        <v>110</v>
      </c>
      <c r="E29" s="115" t="s">
        <v>65</v>
      </c>
      <c r="F29" s="115" t="s">
        <v>66</v>
      </c>
      <c r="G29" s="99">
        <f t="shared" ref="G29:H33" si="4">G30</f>
        <v>171</v>
      </c>
      <c r="H29" s="99">
        <f t="shared" si="4"/>
        <v>0</v>
      </c>
      <c r="I29" s="100">
        <f t="shared" si="0"/>
        <v>171</v>
      </c>
      <c r="J29" s="99">
        <f t="shared" ref="J29:K33" si="5">J30</f>
        <v>171</v>
      </c>
      <c r="K29" s="99">
        <f t="shared" si="5"/>
        <v>0</v>
      </c>
      <c r="L29" s="12">
        <f t="shared" si="1"/>
        <v>171</v>
      </c>
    </row>
    <row r="30" spans="1:12" x14ac:dyDescent="0.3">
      <c r="A30" s="5" t="s">
        <v>400</v>
      </c>
      <c r="B30" s="114">
        <v>522</v>
      </c>
      <c r="C30" s="115" t="s">
        <v>63</v>
      </c>
      <c r="D30" s="115" t="s">
        <v>110</v>
      </c>
      <c r="E30" s="115" t="s">
        <v>112</v>
      </c>
      <c r="F30" s="115" t="s">
        <v>66</v>
      </c>
      <c r="G30" s="99">
        <f t="shared" si="4"/>
        <v>171</v>
      </c>
      <c r="H30" s="99">
        <f t="shared" si="4"/>
        <v>0</v>
      </c>
      <c r="I30" s="100">
        <f t="shared" si="0"/>
        <v>171</v>
      </c>
      <c r="J30" s="99">
        <f t="shared" si="5"/>
        <v>171</v>
      </c>
      <c r="K30" s="99">
        <f t="shared" si="5"/>
        <v>0</v>
      </c>
      <c r="L30" s="12">
        <f t="shared" si="1"/>
        <v>171</v>
      </c>
    </row>
    <row r="31" spans="1:12" x14ac:dyDescent="0.3">
      <c r="A31" s="5" t="s">
        <v>113</v>
      </c>
      <c r="B31" s="114">
        <v>522</v>
      </c>
      <c r="C31" s="115" t="s">
        <v>63</v>
      </c>
      <c r="D31" s="115" t="s">
        <v>110</v>
      </c>
      <c r="E31" s="115" t="s">
        <v>114</v>
      </c>
      <c r="F31" s="115" t="s">
        <v>66</v>
      </c>
      <c r="G31" s="99">
        <f t="shared" si="4"/>
        <v>171</v>
      </c>
      <c r="H31" s="99">
        <f t="shared" si="4"/>
        <v>0</v>
      </c>
      <c r="I31" s="100">
        <f t="shared" si="0"/>
        <v>171</v>
      </c>
      <c r="J31" s="99">
        <f t="shared" si="5"/>
        <v>171</v>
      </c>
      <c r="K31" s="99">
        <f t="shared" si="5"/>
        <v>0</v>
      </c>
      <c r="L31" s="12">
        <f t="shared" si="1"/>
        <v>171</v>
      </c>
    </row>
    <row r="32" spans="1:12" ht="60.75" customHeight="1" x14ac:dyDescent="0.3">
      <c r="A32" s="5" t="s">
        <v>573</v>
      </c>
      <c r="B32" s="114">
        <v>522</v>
      </c>
      <c r="C32" s="115" t="s">
        <v>63</v>
      </c>
      <c r="D32" s="115" t="s">
        <v>110</v>
      </c>
      <c r="E32" s="115" t="s">
        <v>115</v>
      </c>
      <c r="F32" s="115" t="s">
        <v>66</v>
      </c>
      <c r="G32" s="99">
        <f t="shared" si="4"/>
        <v>171</v>
      </c>
      <c r="H32" s="99">
        <f t="shared" si="4"/>
        <v>0</v>
      </c>
      <c r="I32" s="100">
        <f t="shared" si="0"/>
        <v>171</v>
      </c>
      <c r="J32" s="99">
        <f t="shared" si="5"/>
        <v>171</v>
      </c>
      <c r="K32" s="99">
        <f t="shared" si="5"/>
        <v>0</v>
      </c>
      <c r="L32" s="12">
        <f t="shared" si="1"/>
        <v>171</v>
      </c>
    </row>
    <row r="33" spans="1:12" ht="33.75" customHeight="1" x14ac:dyDescent="0.3">
      <c r="A33" s="5" t="s">
        <v>87</v>
      </c>
      <c r="B33" s="114">
        <v>522</v>
      </c>
      <c r="C33" s="115" t="s">
        <v>63</v>
      </c>
      <c r="D33" s="115" t="s">
        <v>110</v>
      </c>
      <c r="E33" s="115" t="s">
        <v>115</v>
      </c>
      <c r="F33" s="115">
        <v>200</v>
      </c>
      <c r="G33" s="99">
        <f t="shared" si="4"/>
        <v>171</v>
      </c>
      <c r="H33" s="99">
        <f t="shared" si="4"/>
        <v>0</v>
      </c>
      <c r="I33" s="100">
        <f t="shared" si="0"/>
        <v>171</v>
      </c>
      <c r="J33" s="99">
        <f t="shared" si="5"/>
        <v>171</v>
      </c>
      <c r="K33" s="99">
        <f t="shared" si="5"/>
        <v>0</v>
      </c>
      <c r="L33" s="12">
        <f t="shared" si="1"/>
        <v>171</v>
      </c>
    </row>
    <row r="34" spans="1:12" ht="45" x14ac:dyDescent="0.3">
      <c r="A34" s="5" t="s">
        <v>88</v>
      </c>
      <c r="B34" s="114">
        <v>522</v>
      </c>
      <c r="C34" s="115" t="s">
        <v>63</v>
      </c>
      <c r="D34" s="115" t="s">
        <v>110</v>
      </c>
      <c r="E34" s="115" t="s">
        <v>115</v>
      </c>
      <c r="F34" s="115">
        <v>240</v>
      </c>
      <c r="G34" s="99">
        <v>171</v>
      </c>
      <c r="H34" s="99"/>
      <c r="I34" s="100">
        <f t="shared" si="0"/>
        <v>171</v>
      </c>
      <c r="J34" s="99">
        <v>171</v>
      </c>
      <c r="K34" s="80"/>
      <c r="L34" s="12">
        <f t="shared" si="1"/>
        <v>171</v>
      </c>
    </row>
    <row r="35" spans="1:12" x14ac:dyDescent="0.3">
      <c r="A35" s="5" t="s">
        <v>116</v>
      </c>
      <c r="B35" s="114">
        <v>522</v>
      </c>
      <c r="C35" s="115" t="s">
        <v>63</v>
      </c>
      <c r="D35" s="115" t="s">
        <v>347</v>
      </c>
      <c r="E35" s="115" t="s">
        <v>65</v>
      </c>
      <c r="F35" s="115" t="s">
        <v>66</v>
      </c>
      <c r="G35" s="99">
        <f t="shared" ref="G35:H38" si="6">G36</f>
        <v>1000</v>
      </c>
      <c r="H35" s="99">
        <f t="shared" si="6"/>
        <v>0</v>
      </c>
      <c r="I35" s="100">
        <f t="shared" si="0"/>
        <v>1000</v>
      </c>
      <c r="J35" s="99">
        <f t="shared" ref="J35:K38" si="7">J36</f>
        <v>1000</v>
      </c>
      <c r="K35" s="99">
        <f t="shared" si="7"/>
        <v>0</v>
      </c>
      <c r="L35" s="12">
        <f t="shared" si="1"/>
        <v>1000</v>
      </c>
    </row>
    <row r="36" spans="1:12" x14ac:dyDescent="0.3">
      <c r="A36" s="5" t="s">
        <v>400</v>
      </c>
      <c r="B36" s="114">
        <v>522</v>
      </c>
      <c r="C36" s="115" t="s">
        <v>63</v>
      </c>
      <c r="D36" s="115">
        <v>11</v>
      </c>
      <c r="E36" s="115" t="s">
        <v>112</v>
      </c>
      <c r="F36" s="115" t="s">
        <v>66</v>
      </c>
      <c r="G36" s="99">
        <f t="shared" si="6"/>
        <v>1000</v>
      </c>
      <c r="H36" s="99">
        <f t="shared" si="6"/>
        <v>0</v>
      </c>
      <c r="I36" s="100">
        <f t="shared" si="0"/>
        <v>1000</v>
      </c>
      <c r="J36" s="99">
        <f t="shared" si="7"/>
        <v>1000</v>
      </c>
      <c r="K36" s="99">
        <f t="shared" si="7"/>
        <v>0</v>
      </c>
      <c r="L36" s="12">
        <f t="shared" si="1"/>
        <v>1000</v>
      </c>
    </row>
    <row r="37" spans="1:12" x14ac:dyDescent="0.3">
      <c r="A37" s="5" t="s">
        <v>401</v>
      </c>
      <c r="B37" s="114">
        <v>522</v>
      </c>
      <c r="C37" s="115" t="s">
        <v>63</v>
      </c>
      <c r="D37" s="115">
        <v>11</v>
      </c>
      <c r="E37" s="115" t="s">
        <v>118</v>
      </c>
      <c r="F37" s="115" t="s">
        <v>66</v>
      </c>
      <c r="G37" s="99">
        <f t="shared" si="6"/>
        <v>1000</v>
      </c>
      <c r="H37" s="99">
        <f t="shared" si="6"/>
        <v>0</v>
      </c>
      <c r="I37" s="100">
        <f t="shared" si="0"/>
        <v>1000</v>
      </c>
      <c r="J37" s="99">
        <f t="shared" si="7"/>
        <v>1000</v>
      </c>
      <c r="K37" s="99">
        <f t="shared" si="7"/>
        <v>0</v>
      </c>
      <c r="L37" s="12">
        <f t="shared" si="1"/>
        <v>1000</v>
      </c>
    </row>
    <row r="38" spans="1:12" x14ac:dyDescent="0.3">
      <c r="A38" s="5" t="s">
        <v>89</v>
      </c>
      <c r="B38" s="114">
        <v>522</v>
      </c>
      <c r="C38" s="115" t="s">
        <v>63</v>
      </c>
      <c r="D38" s="115">
        <v>11</v>
      </c>
      <c r="E38" s="115" t="s">
        <v>118</v>
      </c>
      <c r="F38" s="115">
        <v>800</v>
      </c>
      <c r="G38" s="99">
        <f t="shared" si="6"/>
        <v>1000</v>
      </c>
      <c r="H38" s="99">
        <f t="shared" si="6"/>
        <v>0</v>
      </c>
      <c r="I38" s="100">
        <f t="shared" si="0"/>
        <v>1000</v>
      </c>
      <c r="J38" s="99">
        <f t="shared" si="7"/>
        <v>1000</v>
      </c>
      <c r="K38" s="99">
        <f t="shared" si="7"/>
        <v>0</v>
      </c>
      <c r="L38" s="12">
        <f t="shared" si="1"/>
        <v>1000</v>
      </c>
    </row>
    <row r="39" spans="1:12" x14ac:dyDescent="0.3">
      <c r="A39" s="5" t="s">
        <v>119</v>
      </c>
      <c r="B39" s="114">
        <v>522</v>
      </c>
      <c r="C39" s="115" t="s">
        <v>63</v>
      </c>
      <c r="D39" s="115">
        <v>11</v>
      </c>
      <c r="E39" s="115" t="s">
        <v>118</v>
      </c>
      <c r="F39" s="115">
        <v>870</v>
      </c>
      <c r="G39" s="99">
        <v>1000</v>
      </c>
      <c r="H39" s="99"/>
      <c r="I39" s="100">
        <f t="shared" si="0"/>
        <v>1000</v>
      </c>
      <c r="J39" s="99">
        <v>1000</v>
      </c>
      <c r="K39" s="80"/>
      <c r="L39" s="12">
        <f t="shared" si="1"/>
        <v>1000</v>
      </c>
    </row>
    <row r="40" spans="1:12" ht="20.25" customHeight="1" x14ac:dyDescent="0.3">
      <c r="A40" s="5" t="s">
        <v>120</v>
      </c>
      <c r="B40" s="114">
        <v>522</v>
      </c>
      <c r="C40" s="115" t="s">
        <v>63</v>
      </c>
      <c r="D40" s="115">
        <v>13</v>
      </c>
      <c r="E40" s="115" t="s">
        <v>65</v>
      </c>
      <c r="F40" s="115" t="s">
        <v>66</v>
      </c>
      <c r="G40" s="99">
        <f>G62+G76+G41+G67+G57+G72</f>
        <v>7840.5999999999995</v>
      </c>
      <c r="H40" s="99">
        <f>H62+H76+H41+H67+H57+H72</f>
        <v>-840</v>
      </c>
      <c r="I40" s="100">
        <f t="shared" si="0"/>
        <v>7000.5999999999995</v>
      </c>
      <c r="J40" s="99">
        <f>J62+J76+J41+J67+J57+J72</f>
        <v>6155.9000000000005</v>
      </c>
      <c r="K40" s="99">
        <f>K62+K76+K41+K67+K57+K72</f>
        <v>0</v>
      </c>
      <c r="L40" s="12">
        <f t="shared" si="1"/>
        <v>6155.9000000000005</v>
      </c>
    </row>
    <row r="41" spans="1:12" ht="63" customHeight="1" x14ac:dyDescent="0.3">
      <c r="A41" s="5" t="s">
        <v>884</v>
      </c>
      <c r="B41" s="114">
        <v>522</v>
      </c>
      <c r="C41" s="115" t="s">
        <v>63</v>
      </c>
      <c r="D41" s="115" t="s">
        <v>141</v>
      </c>
      <c r="E41" s="115" t="s">
        <v>121</v>
      </c>
      <c r="F41" s="115" t="s">
        <v>66</v>
      </c>
      <c r="G41" s="99">
        <f>G42+G50</f>
        <v>1093.7</v>
      </c>
      <c r="H41" s="99">
        <f>H42+H50</f>
        <v>0</v>
      </c>
      <c r="I41" s="100">
        <f t="shared" si="0"/>
        <v>1093.7</v>
      </c>
      <c r="J41" s="99">
        <f>J42+J50</f>
        <v>1131.3</v>
      </c>
      <c r="K41" s="99">
        <f>K42+K50</f>
        <v>0</v>
      </c>
      <c r="L41" s="12">
        <f t="shared" si="1"/>
        <v>1131.3</v>
      </c>
    </row>
    <row r="42" spans="1:12" ht="60.6" customHeight="1" x14ac:dyDescent="0.3">
      <c r="A42" s="5" t="s">
        <v>866</v>
      </c>
      <c r="B42" s="114">
        <v>522</v>
      </c>
      <c r="C42" s="115" t="s">
        <v>63</v>
      </c>
      <c r="D42" s="115" t="s">
        <v>141</v>
      </c>
      <c r="E42" s="115" t="s">
        <v>122</v>
      </c>
      <c r="F42" s="115" t="s">
        <v>66</v>
      </c>
      <c r="G42" s="99">
        <f>G43</f>
        <v>747.7</v>
      </c>
      <c r="H42" s="99">
        <f>H43</f>
        <v>0</v>
      </c>
      <c r="I42" s="100">
        <f t="shared" si="0"/>
        <v>747.7</v>
      </c>
      <c r="J42" s="99">
        <f>J43</f>
        <v>768.5</v>
      </c>
      <c r="K42" s="99">
        <f>K43</f>
        <v>0</v>
      </c>
      <c r="L42" s="12">
        <f t="shared" si="1"/>
        <v>768.5</v>
      </c>
    </row>
    <row r="43" spans="1:12" ht="76.5" customHeight="1" x14ac:dyDescent="0.3">
      <c r="A43" s="5" t="s">
        <v>867</v>
      </c>
      <c r="B43" s="114">
        <v>522</v>
      </c>
      <c r="C43" s="115" t="s">
        <v>63</v>
      </c>
      <c r="D43" s="115" t="s">
        <v>141</v>
      </c>
      <c r="E43" s="115" t="s">
        <v>123</v>
      </c>
      <c r="F43" s="115" t="s">
        <v>66</v>
      </c>
      <c r="G43" s="99">
        <f>G45+G47</f>
        <v>747.7</v>
      </c>
      <c r="H43" s="99">
        <f>H45+H47</f>
        <v>0</v>
      </c>
      <c r="I43" s="100">
        <f t="shared" si="0"/>
        <v>747.7</v>
      </c>
      <c r="J43" s="99">
        <f>J44+J47</f>
        <v>768.5</v>
      </c>
      <c r="K43" s="99">
        <f>K44+K47</f>
        <v>0</v>
      </c>
      <c r="L43" s="12">
        <f t="shared" si="1"/>
        <v>768.5</v>
      </c>
    </row>
    <row r="44" spans="1:12" ht="90" x14ac:dyDescent="0.3">
      <c r="A44" s="5" t="s">
        <v>751</v>
      </c>
      <c r="B44" s="114">
        <v>522</v>
      </c>
      <c r="C44" s="115" t="s">
        <v>63</v>
      </c>
      <c r="D44" s="115" t="s">
        <v>141</v>
      </c>
      <c r="E44" s="115" t="s">
        <v>485</v>
      </c>
      <c r="F44" s="115" t="s">
        <v>66</v>
      </c>
      <c r="G44" s="99">
        <f>G45+G47</f>
        <v>747.7</v>
      </c>
      <c r="H44" s="99">
        <f>H45+H47</f>
        <v>0</v>
      </c>
      <c r="I44" s="100">
        <f t="shared" si="0"/>
        <v>747.7</v>
      </c>
      <c r="J44" s="99">
        <f>J45</f>
        <v>630.20000000000005</v>
      </c>
      <c r="K44" s="99">
        <f>K45</f>
        <v>0</v>
      </c>
      <c r="L44" s="12">
        <f t="shared" si="1"/>
        <v>630.20000000000005</v>
      </c>
    </row>
    <row r="45" spans="1:12" ht="33" customHeight="1" x14ac:dyDescent="0.3">
      <c r="A45" s="5" t="s">
        <v>87</v>
      </c>
      <c r="B45" s="114">
        <v>522</v>
      </c>
      <c r="C45" s="115" t="s">
        <v>63</v>
      </c>
      <c r="D45" s="115" t="s">
        <v>141</v>
      </c>
      <c r="E45" s="115" t="s">
        <v>485</v>
      </c>
      <c r="F45" s="115" t="s">
        <v>490</v>
      </c>
      <c r="G45" s="99">
        <f>G46</f>
        <v>580.9</v>
      </c>
      <c r="H45" s="99">
        <f>H46</f>
        <v>0</v>
      </c>
      <c r="I45" s="100">
        <f t="shared" si="0"/>
        <v>580.9</v>
      </c>
      <c r="J45" s="99">
        <f>J46</f>
        <v>630.20000000000005</v>
      </c>
      <c r="K45" s="99">
        <f>K46</f>
        <v>0</v>
      </c>
      <c r="L45" s="12">
        <f t="shared" si="1"/>
        <v>630.20000000000005</v>
      </c>
    </row>
    <row r="46" spans="1:12" ht="45" x14ac:dyDescent="0.3">
      <c r="A46" s="5" t="s">
        <v>88</v>
      </c>
      <c r="B46" s="114">
        <v>522</v>
      </c>
      <c r="C46" s="115" t="s">
        <v>63</v>
      </c>
      <c r="D46" s="115" t="s">
        <v>141</v>
      </c>
      <c r="E46" s="115" t="s">
        <v>485</v>
      </c>
      <c r="F46" s="115" t="s">
        <v>486</v>
      </c>
      <c r="G46" s="99">
        <v>580.9</v>
      </c>
      <c r="H46" s="99"/>
      <c r="I46" s="100">
        <f t="shared" si="0"/>
        <v>580.9</v>
      </c>
      <c r="J46" s="99">
        <v>630.20000000000005</v>
      </c>
      <c r="K46" s="80"/>
      <c r="L46" s="12">
        <f t="shared" si="1"/>
        <v>630.20000000000005</v>
      </c>
    </row>
    <row r="47" spans="1:12" ht="30" x14ac:dyDescent="0.3">
      <c r="A47" s="5" t="s">
        <v>661</v>
      </c>
      <c r="B47" s="114">
        <v>522</v>
      </c>
      <c r="C47" s="115" t="s">
        <v>63</v>
      </c>
      <c r="D47" s="115" t="s">
        <v>141</v>
      </c>
      <c r="E47" s="115" t="s">
        <v>124</v>
      </c>
      <c r="F47" s="115" t="s">
        <v>66</v>
      </c>
      <c r="G47" s="99">
        <f>G48</f>
        <v>166.8</v>
      </c>
      <c r="H47" s="99">
        <f>H48</f>
        <v>0</v>
      </c>
      <c r="I47" s="100">
        <f t="shared" si="0"/>
        <v>166.8</v>
      </c>
      <c r="J47" s="99">
        <f>J48</f>
        <v>138.30000000000001</v>
      </c>
      <c r="K47" s="99">
        <f>K48</f>
        <v>0</v>
      </c>
      <c r="L47" s="12">
        <f t="shared" si="1"/>
        <v>138.30000000000001</v>
      </c>
    </row>
    <row r="48" spans="1:12" ht="30.75" customHeight="1" x14ac:dyDescent="0.3">
      <c r="A48" s="5" t="s">
        <v>87</v>
      </c>
      <c r="B48" s="114">
        <v>522</v>
      </c>
      <c r="C48" s="115" t="s">
        <v>63</v>
      </c>
      <c r="D48" s="115" t="s">
        <v>141</v>
      </c>
      <c r="E48" s="115" t="s">
        <v>124</v>
      </c>
      <c r="F48" s="115" t="s">
        <v>490</v>
      </c>
      <c r="G48" s="99">
        <f>G49</f>
        <v>166.8</v>
      </c>
      <c r="H48" s="99">
        <f>H49</f>
        <v>0</v>
      </c>
      <c r="I48" s="100">
        <f t="shared" si="0"/>
        <v>166.8</v>
      </c>
      <c r="J48" s="99">
        <f>J49</f>
        <v>138.30000000000001</v>
      </c>
      <c r="K48" s="99">
        <f>K49</f>
        <v>0</v>
      </c>
      <c r="L48" s="12">
        <f t="shared" si="1"/>
        <v>138.30000000000001</v>
      </c>
    </row>
    <row r="49" spans="1:12" ht="45" x14ac:dyDescent="0.3">
      <c r="A49" s="5" t="s">
        <v>88</v>
      </c>
      <c r="B49" s="114">
        <v>522</v>
      </c>
      <c r="C49" s="115" t="s">
        <v>63</v>
      </c>
      <c r="D49" s="115" t="s">
        <v>141</v>
      </c>
      <c r="E49" s="115" t="s">
        <v>124</v>
      </c>
      <c r="F49" s="115" t="s">
        <v>486</v>
      </c>
      <c r="G49" s="99">
        <v>166.8</v>
      </c>
      <c r="H49" s="99"/>
      <c r="I49" s="100">
        <f t="shared" si="0"/>
        <v>166.8</v>
      </c>
      <c r="J49" s="99">
        <v>138.30000000000001</v>
      </c>
      <c r="K49" s="80"/>
      <c r="L49" s="12">
        <f t="shared" si="1"/>
        <v>138.30000000000001</v>
      </c>
    </row>
    <row r="50" spans="1:12" ht="60" x14ac:dyDescent="0.3">
      <c r="A50" s="116" t="s">
        <v>662</v>
      </c>
      <c r="B50" s="114">
        <v>522</v>
      </c>
      <c r="C50" s="115" t="s">
        <v>63</v>
      </c>
      <c r="D50" s="115" t="s">
        <v>141</v>
      </c>
      <c r="E50" s="115" t="s">
        <v>664</v>
      </c>
      <c r="F50" s="115" t="s">
        <v>66</v>
      </c>
      <c r="G50" s="99">
        <f>G51</f>
        <v>346</v>
      </c>
      <c r="H50" s="99">
        <f>H51</f>
        <v>0</v>
      </c>
      <c r="I50" s="100">
        <f t="shared" si="0"/>
        <v>346</v>
      </c>
      <c r="J50" s="99">
        <f>J51</f>
        <v>362.8</v>
      </c>
      <c r="K50" s="99">
        <f>K51</f>
        <v>0</v>
      </c>
      <c r="L50" s="12">
        <f t="shared" si="1"/>
        <v>362.8</v>
      </c>
    </row>
    <row r="51" spans="1:12" ht="105" x14ac:dyDescent="0.3">
      <c r="A51" s="116" t="s">
        <v>868</v>
      </c>
      <c r="B51" s="114">
        <v>522</v>
      </c>
      <c r="C51" s="115" t="s">
        <v>63</v>
      </c>
      <c r="D51" s="115" t="s">
        <v>141</v>
      </c>
      <c r="E51" s="115" t="s">
        <v>665</v>
      </c>
      <c r="F51" s="115" t="s">
        <v>66</v>
      </c>
      <c r="G51" s="99">
        <f>G52</f>
        <v>346</v>
      </c>
      <c r="H51" s="99">
        <f>H52</f>
        <v>0</v>
      </c>
      <c r="I51" s="100">
        <f t="shared" si="0"/>
        <v>346</v>
      </c>
      <c r="J51" s="99">
        <f>J52</f>
        <v>362.8</v>
      </c>
      <c r="K51" s="99">
        <f>K52</f>
        <v>0</v>
      </c>
      <c r="L51" s="12">
        <f t="shared" si="1"/>
        <v>362.8</v>
      </c>
    </row>
    <row r="52" spans="1:12" ht="90" x14ac:dyDescent="0.3">
      <c r="A52" s="116" t="s">
        <v>752</v>
      </c>
      <c r="B52" s="114">
        <v>522</v>
      </c>
      <c r="C52" s="115" t="s">
        <v>63</v>
      </c>
      <c r="D52" s="115" t="s">
        <v>141</v>
      </c>
      <c r="E52" s="115" t="s">
        <v>666</v>
      </c>
      <c r="F52" s="115" t="s">
        <v>66</v>
      </c>
      <c r="G52" s="99">
        <f>G53+G55</f>
        <v>346</v>
      </c>
      <c r="H52" s="99">
        <f>H53+H55</f>
        <v>0</v>
      </c>
      <c r="I52" s="100">
        <f t="shared" si="0"/>
        <v>346</v>
      </c>
      <c r="J52" s="99">
        <f>J53+J55</f>
        <v>362.8</v>
      </c>
      <c r="K52" s="99">
        <f>K53+K55</f>
        <v>0</v>
      </c>
      <c r="L52" s="12">
        <f t="shared" si="1"/>
        <v>362.8</v>
      </c>
    </row>
    <row r="53" spans="1:12" ht="31.5" customHeight="1" x14ac:dyDescent="0.3">
      <c r="A53" s="5" t="s">
        <v>87</v>
      </c>
      <c r="B53" s="114">
        <v>522</v>
      </c>
      <c r="C53" s="115" t="s">
        <v>63</v>
      </c>
      <c r="D53" s="115" t="s">
        <v>141</v>
      </c>
      <c r="E53" s="115" t="s">
        <v>666</v>
      </c>
      <c r="F53" s="115" t="s">
        <v>490</v>
      </c>
      <c r="G53" s="99">
        <f>G54</f>
        <v>336</v>
      </c>
      <c r="H53" s="99">
        <f>H54</f>
        <v>0</v>
      </c>
      <c r="I53" s="100">
        <f t="shared" si="0"/>
        <v>336</v>
      </c>
      <c r="J53" s="99">
        <f>J54</f>
        <v>352.8</v>
      </c>
      <c r="K53" s="99">
        <f>K54</f>
        <v>0</v>
      </c>
      <c r="L53" s="12">
        <f t="shared" si="1"/>
        <v>352.8</v>
      </c>
    </row>
    <row r="54" spans="1:12" ht="45" x14ac:dyDescent="0.3">
      <c r="A54" s="5" t="s">
        <v>88</v>
      </c>
      <c r="B54" s="114">
        <v>522</v>
      </c>
      <c r="C54" s="115" t="s">
        <v>63</v>
      </c>
      <c r="D54" s="115" t="s">
        <v>141</v>
      </c>
      <c r="E54" s="115" t="s">
        <v>666</v>
      </c>
      <c r="F54" s="115" t="s">
        <v>486</v>
      </c>
      <c r="G54" s="99">
        <v>336</v>
      </c>
      <c r="H54" s="99"/>
      <c r="I54" s="100">
        <f t="shared" si="0"/>
        <v>336</v>
      </c>
      <c r="J54" s="99">
        <v>352.8</v>
      </c>
      <c r="K54" s="80"/>
      <c r="L54" s="12">
        <f t="shared" si="1"/>
        <v>352.8</v>
      </c>
    </row>
    <row r="55" spans="1:12" x14ac:dyDescent="0.3">
      <c r="A55" s="117" t="s">
        <v>89</v>
      </c>
      <c r="B55" s="114">
        <v>522</v>
      </c>
      <c r="C55" s="115" t="s">
        <v>63</v>
      </c>
      <c r="D55" s="115" t="s">
        <v>141</v>
      </c>
      <c r="E55" s="115" t="s">
        <v>666</v>
      </c>
      <c r="F55" s="115" t="s">
        <v>495</v>
      </c>
      <c r="G55" s="99">
        <f>G56</f>
        <v>10</v>
      </c>
      <c r="H55" s="99">
        <f>H56</f>
        <v>0</v>
      </c>
      <c r="I55" s="100">
        <f t="shared" si="0"/>
        <v>10</v>
      </c>
      <c r="J55" s="99">
        <f>J56</f>
        <v>10</v>
      </c>
      <c r="K55" s="99">
        <f>K56</f>
        <v>0</v>
      </c>
      <c r="L55" s="12">
        <f t="shared" si="1"/>
        <v>10</v>
      </c>
    </row>
    <row r="56" spans="1:12" ht="15" customHeight="1" x14ac:dyDescent="0.3">
      <c r="A56" s="5" t="s">
        <v>90</v>
      </c>
      <c r="B56" s="114">
        <v>522</v>
      </c>
      <c r="C56" s="115" t="s">
        <v>63</v>
      </c>
      <c r="D56" s="115" t="s">
        <v>141</v>
      </c>
      <c r="E56" s="115" t="s">
        <v>666</v>
      </c>
      <c r="F56" s="115" t="s">
        <v>518</v>
      </c>
      <c r="G56" s="99">
        <v>10</v>
      </c>
      <c r="H56" s="99"/>
      <c r="I56" s="100">
        <f t="shared" si="0"/>
        <v>10</v>
      </c>
      <c r="J56" s="99">
        <v>10</v>
      </c>
      <c r="K56" s="80"/>
      <c r="L56" s="12">
        <f t="shared" si="1"/>
        <v>10</v>
      </c>
    </row>
    <row r="57" spans="1:12" ht="30" x14ac:dyDescent="0.3">
      <c r="A57" s="5" t="s">
        <v>690</v>
      </c>
      <c r="B57" s="114">
        <v>522</v>
      </c>
      <c r="C57" s="115" t="s">
        <v>63</v>
      </c>
      <c r="D57" s="115" t="s">
        <v>141</v>
      </c>
      <c r="E57" s="115" t="s">
        <v>501</v>
      </c>
      <c r="F57" s="115" t="s">
        <v>66</v>
      </c>
      <c r="G57" s="99">
        <f t="shared" ref="G57:H60" si="8">G58</f>
        <v>50</v>
      </c>
      <c r="H57" s="99">
        <f t="shared" si="8"/>
        <v>0</v>
      </c>
      <c r="I57" s="100">
        <f t="shared" si="0"/>
        <v>50</v>
      </c>
      <c r="J57" s="99">
        <f t="shared" ref="J57:K60" si="9">J58</f>
        <v>0</v>
      </c>
      <c r="K57" s="99">
        <f t="shared" si="9"/>
        <v>0</v>
      </c>
      <c r="L57" s="12">
        <f t="shared" si="1"/>
        <v>0</v>
      </c>
    </row>
    <row r="58" spans="1:12" ht="75" x14ac:dyDescent="0.3">
      <c r="A58" s="5" t="s">
        <v>502</v>
      </c>
      <c r="B58" s="114">
        <v>522</v>
      </c>
      <c r="C58" s="115" t="s">
        <v>63</v>
      </c>
      <c r="D58" s="115" t="s">
        <v>141</v>
      </c>
      <c r="E58" s="115" t="s">
        <v>503</v>
      </c>
      <c r="F58" s="115" t="s">
        <v>66</v>
      </c>
      <c r="G58" s="99">
        <f t="shared" si="8"/>
        <v>50</v>
      </c>
      <c r="H58" s="99">
        <f t="shared" si="8"/>
        <v>0</v>
      </c>
      <c r="I58" s="100">
        <f t="shared" si="0"/>
        <v>50</v>
      </c>
      <c r="J58" s="99">
        <f t="shared" si="9"/>
        <v>0</v>
      </c>
      <c r="K58" s="99">
        <f t="shared" si="9"/>
        <v>0</v>
      </c>
      <c r="L58" s="12">
        <f t="shared" si="1"/>
        <v>0</v>
      </c>
    </row>
    <row r="59" spans="1:12" ht="79.5" customHeight="1" x14ac:dyDescent="0.3">
      <c r="A59" s="5" t="s">
        <v>691</v>
      </c>
      <c r="B59" s="114">
        <v>522</v>
      </c>
      <c r="C59" s="115" t="s">
        <v>63</v>
      </c>
      <c r="D59" s="115" t="s">
        <v>141</v>
      </c>
      <c r="E59" s="115" t="s">
        <v>591</v>
      </c>
      <c r="F59" s="115" t="s">
        <v>66</v>
      </c>
      <c r="G59" s="99">
        <f t="shared" si="8"/>
        <v>50</v>
      </c>
      <c r="H59" s="99">
        <f t="shared" si="8"/>
        <v>0</v>
      </c>
      <c r="I59" s="100">
        <f t="shared" si="0"/>
        <v>50</v>
      </c>
      <c r="J59" s="99">
        <f t="shared" si="9"/>
        <v>0</v>
      </c>
      <c r="K59" s="99">
        <f t="shared" si="9"/>
        <v>0</v>
      </c>
      <c r="L59" s="12">
        <f t="shared" si="1"/>
        <v>0</v>
      </c>
    </row>
    <row r="60" spans="1:12" ht="31.5" customHeight="1" x14ac:dyDescent="0.3">
      <c r="A60" s="5" t="s">
        <v>87</v>
      </c>
      <c r="B60" s="114">
        <v>522</v>
      </c>
      <c r="C60" s="115" t="s">
        <v>63</v>
      </c>
      <c r="D60" s="115" t="s">
        <v>141</v>
      </c>
      <c r="E60" s="115" t="s">
        <v>591</v>
      </c>
      <c r="F60" s="115" t="s">
        <v>490</v>
      </c>
      <c r="G60" s="99">
        <f t="shared" si="8"/>
        <v>50</v>
      </c>
      <c r="H60" s="99">
        <f t="shared" si="8"/>
        <v>0</v>
      </c>
      <c r="I60" s="100">
        <f t="shared" si="0"/>
        <v>50</v>
      </c>
      <c r="J60" s="99">
        <f t="shared" si="9"/>
        <v>0</v>
      </c>
      <c r="K60" s="99">
        <f t="shared" si="9"/>
        <v>0</v>
      </c>
      <c r="L60" s="12">
        <f t="shared" si="1"/>
        <v>0</v>
      </c>
    </row>
    <row r="61" spans="1:12" ht="45" x14ac:dyDescent="0.3">
      <c r="A61" s="5" t="s">
        <v>88</v>
      </c>
      <c r="B61" s="114">
        <v>522</v>
      </c>
      <c r="C61" s="115" t="s">
        <v>63</v>
      </c>
      <c r="D61" s="115" t="s">
        <v>141</v>
      </c>
      <c r="E61" s="115" t="s">
        <v>591</v>
      </c>
      <c r="F61" s="115" t="s">
        <v>486</v>
      </c>
      <c r="G61" s="99">
        <v>50</v>
      </c>
      <c r="H61" s="99"/>
      <c r="I61" s="100">
        <f t="shared" si="0"/>
        <v>50</v>
      </c>
      <c r="J61" s="99">
        <v>0</v>
      </c>
      <c r="K61" s="80"/>
      <c r="L61" s="12">
        <f t="shared" si="1"/>
        <v>0</v>
      </c>
    </row>
    <row r="62" spans="1:12" ht="106.15" customHeight="1" x14ac:dyDescent="0.3">
      <c r="A62" s="5" t="s">
        <v>749</v>
      </c>
      <c r="B62" s="114">
        <v>522</v>
      </c>
      <c r="C62" s="115" t="s">
        <v>63</v>
      </c>
      <c r="D62" s="115" t="s">
        <v>141</v>
      </c>
      <c r="E62" s="104" t="s">
        <v>543</v>
      </c>
      <c r="F62" s="115" t="s">
        <v>66</v>
      </c>
      <c r="G62" s="99">
        <f t="shared" ref="G62:H65" si="10">G63</f>
        <v>4432.3</v>
      </c>
      <c r="H62" s="99">
        <f t="shared" si="10"/>
        <v>0</v>
      </c>
      <c r="I62" s="100">
        <f t="shared" si="0"/>
        <v>4432.3</v>
      </c>
      <c r="J62" s="99">
        <f t="shared" ref="J62:K65" si="11">J63</f>
        <v>3500</v>
      </c>
      <c r="K62" s="99">
        <f t="shared" si="11"/>
        <v>0</v>
      </c>
      <c r="L62" s="12">
        <f t="shared" si="1"/>
        <v>3500</v>
      </c>
    </row>
    <row r="63" spans="1:12" ht="75" x14ac:dyDescent="0.3">
      <c r="A63" s="5" t="s">
        <v>753</v>
      </c>
      <c r="B63" s="114">
        <v>522</v>
      </c>
      <c r="C63" s="115" t="s">
        <v>63</v>
      </c>
      <c r="D63" s="115" t="s">
        <v>141</v>
      </c>
      <c r="E63" s="104" t="s">
        <v>544</v>
      </c>
      <c r="F63" s="115" t="s">
        <v>66</v>
      </c>
      <c r="G63" s="99">
        <f t="shared" si="10"/>
        <v>4432.3</v>
      </c>
      <c r="H63" s="99">
        <f t="shared" si="10"/>
        <v>0</v>
      </c>
      <c r="I63" s="100">
        <f t="shared" si="0"/>
        <v>4432.3</v>
      </c>
      <c r="J63" s="99">
        <f t="shared" si="11"/>
        <v>3500</v>
      </c>
      <c r="K63" s="99">
        <f t="shared" si="11"/>
        <v>0</v>
      </c>
      <c r="L63" s="12">
        <f t="shared" si="1"/>
        <v>3500</v>
      </c>
    </row>
    <row r="64" spans="1:12" ht="63.75" customHeight="1" x14ac:dyDescent="0.3">
      <c r="A64" s="5" t="s">
        <v>545</v>
      </c>
      <c r="B64" s="114">
        <v>522</v>
      </c>
      <c r="C64" s="115" t="s">
        <v>63</v>
      </c>
      <c r="D64" s="115" t="s">
        <v>141</v>
      </c>
      <c r="E64" s="104" t="s">
        <v>546</v>
      </c>
      <c r="F64" s="115" t="s">
        <v>66</v>
      </c>
      <c r="G64" s="99">
        <f t="shared" si="10"/>
        <v>4432.3</v>
      </c>
      <c r="H64" s="99">
        <f t="shared" si="10"/>
        <v>0</v>
      </c>
      <c r="I64" s="100">
        <f t="shared" si="0"/>
        <v>4432.3</v>
      </c>
      <c r="J64" s="99">
        <f t="shared" si="11"/>
        <v>3500</v>
      </c>
      <c r="K64" s="99">
        <f t="shared" si="11"/>
        <v>0</v>
      </c>
      <c r="L64" s="12">
        <f t="shared" si="1"/>
        <v>3500</v>
      </c>
    </row>
    <row r="65" spans="1:12" ht="32.25" customHeight="1" x14ac:dyDescent="0.3">
      <c r="A65" s="5" t="s">
        <v>87</v>
      </c>
      <c r="B65" s="114">
        <v>522</v>
      </c>
      <c r="C65" s="115" t="s">
        <v>63</v>
      </c>
      <c r="D65" s="115">
        <v>13</v>
      </c>
      <c r="E65" s="104" t="s">
        <v>546</v>
      </c>
      <c r="F65" s="115">
        <v>200</v>
      </c>
      <c r="G65" s="99">
        <f t="shared" si="10"/>
        <v>4432.3</v>
      </c>
      <c r="H65" s="99">
        <f t="shared" si="10"/>
        <v>0</v>
      </c>
      <c r="I65" s="100">
        <f t="shared" si="0"/>
        <v>4432.3</v>
      </c>
      <c r="J65" s="99">
        <f t="shared" si="11"/>
        <v>3500</v>
      </c>
      <c r="K65" s="99">
        <f t="shared" si="11"/>
        <v>0</v>
      </c>
      <c r="L65" s="12">
        <f t="shared" si="1"/>
        <v>3500</v>
      </c>
    </row>
    <row r="66" spans="1:12" ht="45" x14ac:dyDescent="0.3">
      <c r="A66" s="5" t="s">
        <v>88</v>
      </c>
      <c r="B66" s="114">
        <v>522</v>
      </c>
      <c r="C66" s="115" t="s">
        <v>63</v>
      </c>
      <c r="D66" s="115">
        <v>13</v>
      </c>
      <c r="E66" s="104" t="s">
        <v>546</v>
      </c>
      <c r="F66" s="115">
        <v>240</v>
      </c>
      <c r="G66" s="99">
        <v>4432.3</v>
      </c>
      <c r="H66" s="99"/>
      <c r="I66" s="100">
        <f t="shared" si="0"/>
        <v>4432.3</v>
      </c>
      <c r="J66" s="99">
        <v>3500</v>
      </c>
      <c r="K66" s="80"/>
      <c r="L66" s="12">
        <f t="shared" si="1"/>
        <v>3500</v>
      </c>
    </row>
    <row r="67" spans="1:12" ht="60" x14ac:dyDescent="0.3">
      <c r="A67" s="5" t="s">
        <v>702</v>
      </c>
      <c r="B67" s="114">
        <v>522</v>
      </c>
      <c r="C67" s="115" t="s">
        <v>63</v>
      </c>
      <c r="D67" s="115" t="s">
        <v>141</v>
      </c>
      <c r="E67" s="104" t="s">
        <v>629</v>
      </c>
      <c r="F67" s="115" t="s">
        <v>66</v>
      </c>
      <c r="G67" s="99">
        <f t="shared" ref="G67:H70" si="12">G68</f>
        <v>630</v>
      </c>
      <c r="H67" s="99">
        <f t="shared" si="12"/>
        <v>0</v>
      </c>
      <c r="I67" s="100">
        <f t="shared" si="0"/>
        <v>630</v>
      </c>
      <c r="J67" s="99">
        <f t="shared" ref="J67:K70" si="13">J68</f>
        <v>630</v>
      </c>
      <c r="K67" s="99">
        <f t="shared" si="13"/>
        <v>0</v>
      </c>
      <c r="L67" s="12">
        <f t="shared" si="1"/>
        <v>630</v>
      </c>
    </row>
    <row r="68" spans="1:12" ht="103.5" customHeight="1" x14ac:dyDescent="0.3">
      <c r="A68" s="5" t="s">
        <v>631</v>
      </c>
      <c r="B68" s="114">
        <v>522</v>
      </c>
      <c r="C68" s="115" t="s">
        <v>63</v>
      </c>
      <c r="D68" s="115" t="s">
        <v>141</v>
      </c>
      <c r="E68" s="104" t="s">
        <v>630</v>
      </c>
      <c r="F68" s="115" t="s">
        <v>66</v>
      </c>
      <c r="G68" s="99">
        <f t="shared" si="12"/>
        <v>630</v>
      </c>
      <c r="H68" s="99">
        <f t="shared" si="12"/>
        <v>0</v>
      </c>
      <c r="I68" s="100">
        <f t="shared" si="0"/>
        <v>630</v>
      </c>
      <c r="J68" s="99">
        <f t="shared" si="13"/>
        <v>630</v>
      </c>
      <c r="K68" s="99">
        <f t="shared" si="13"/>
        <v>0</v>
      </c>
      <c r="L68" s="12">
        <f t="shared" si="1"/>
        <v>630</v>
      </c>
    </row>
    <row r="69" spans="1:12" ht="60" x14ac:dyDescent="0.3">
      <c r="A69" s="5" t="s">
        <v>632</v>
      </c>
      <c r="B69" s="114">
        <v>522</v>
      </c>
      <c r="C69" s="115" t="s">
        <v>63</v>
      </c>
      <c r="D69" s="115" t="s">
        <v>141</v>
      </c>
      <c r="E69" s="104" t="s">
        <v>633</v>
      </c>
      <c r="F69" s="115" t="s">
        <v>66</v>
      </c>
      <c r="G69" s="99">
        <f t="shared" si="12"/>
        <v>630</v>
      </c>
      <c r="H69" s="99">
        <f t="shared" si="12"/>
        <v>0</v>
      </c>
      <c r="I69" s="100">
        <f t="shared" si="0"/>
        <v>630</v>
      </c>
      <c r="J69" s="99">
        <f t="shared" si="13"/>
        <v>630</v>
      </c>
      <c r="K69" s="99">
        <f t="shared" si="13"/>
        <v>0</v>
      </c>
      <c r="L69" s="12">
        <f t="shared" si="1"/>
        <v>630</v>
      </c>
    </row>
    <row r="70" spans="1:12" ht="32.25" customHeight="1" x14ac:dyDescent="0.3">
      <c r="A70" s="5" t="s">
        <v>87</v>
      </c>
      <c r="B70" s="114">
        <v>522</v>
      </c>
      <c r="C70" s="115" t="s">
        <v>63</v>
      </c>
      <c r="D70" s="115">
        <v>13</v>
      </c>
      <c r="E70" s="104" t="s">
        <v>633</v>
      </c>
      <c r="F70" s="115">
        <v>200</v>
      </c>
      <c r="G70" s="99">
        <f t="shared" si="12"/>
        <v>630</v>
      </c>
      <c r="H70" s="99">
        <f t="shared" si="12"/>
        <v>0</v>
      </c>
      <c r="I70" s="100">
        <f t="shared" si="0"/>
        <v>630</v>
      </c>
      <c r="J70" s="99">
        <f t="shared" si="13"/>
        <v>630</v>
      </c>
      <c r="K70" s="99">
        <f t="shared" si="13"/>
        <v>0</v>
      </c>
      <c r="L70" s="12">
        <f t="shared" si="1"/>
        <v>630</v>
      </c>
    </row>
    <row r="71" spans="1:12" ht="45" x14ac:dyDescent="0.3">
      <c r="A71" s="5" t="s">
        <v>88</v>
      </c>
      <c r="B71" s="114">
        <v>522</v>
      </c>
      <c r="C71" s="115" t="s">
        <v>63</v>
      </c>
      <c r="D71" s="115">
        <v>13</v>
      </c>
      <c r="E71" s="104" t="s">
        <v>633</v>
      </c>
      <c r="F71" s="115">
        <v>240</v>
      </c>
      <c r="G71" s="99">
        <v>630</v>
      </c>
      <c r="H71" s="99"/>
      <c r="I71" s="100">
        <f t="shared" si="0"/>
        <v>630</v>
      </c>
      <c r="J71" s="99">
        <v>630</v>
      </c>
      <c r="K71" s="80"/>
      <c r="L71" s="12">
        <f t="shared" si="1"/>
        <v>630</v>
      </c>
    </row>
    <row r="72" spans="1:12" ht="60" customHeight="1" x14ac:dyDescent="0.3">
      <c r="A72" s="116" t="s">
        <v>1140</v>
      </c>
      <c r="B72" s="114">
        <v>522</v>
      </c>
      <c r="C72" s="115" t="s">
        <v>63</v>
      </c>
      <c r="D72" s="115">
        <v>13</v>
      </c>
      <c r="E72" s="118" t="s">
        <v>671</v>
      </c>
      <c r="F72" s="115" t="s">
        <v>66</v>
      </c>
      <c r="G72" s="99">
        <f t="shared" ref="G72:H74" si="14">G73</f>
        <v>5</v>
      </c>
      <c r="H72" s="99">
        <f t="shared" si="14"/>
        <v>0</v>
      </c>
      <c r="I72" s="100">
        <f t="shared" ref="I72:I135" si="15">G72+H72</f>
        <v>5</v>
      </c>
      <c r="J72" s="99">
        <f t="shared" ref="J72:K74" si="16">J73</f>
        <v>5</v>
      </c>
      <c r="K72" s="99">
        <f t="shared" si="16"/>
        <v>0</v>
      </c>
      <c r="L72" s="12">
        <f t="shared" ref="L72:L135" si="17">K72+J72</f>
        <v>5</v>
      </c>
    </row>
    <row r="73" spans="1:12" ht="62.25" customHeight="1" x14ac:dyDescent="0.3">
      <c r="A73" s="116" t="s">
        <v>669</v>
      </c>
      <c r="B73" s="114">
        <v>522</v>
      </c>
      <c r="C73" s="115" t="s">
        <v>63</v>
      </c>
      <c r="D73" s="115">
        <v>13</v>
      </c>
      <c r="E73" s="118" t="s">
        <v>672</v>
      </c>
      <c r="F73" s="115" t="s">
        <v>66</v>
      </c>
      <c r="G73" s="99">
        <f t="shared" si="14"/>
        <v>5</v>
      </c>
      <c r="H73" s="99">
        <f t="shared" si="14"/>
        <v>0</v>
      </c>
      <c r="I73" s="100">
        <f t="shared" si="15"/>
        <v>5</v>
      </c>
      <c r="J73" s="99">
        <f t="shared" si="16"/>
        <v>5</v>
      </c>
      <c r="K73" s="99">
        <f t="shared" si="16"/>
        <v>0</v>
      </c>
      <c r="L73" s="12">
        <f t="shared" si="17"/>
        <v>5</v>
      </c>
    </row>
    <row r="74" spans="1:12" ht="45" x14ac:dyDescent="0.3">
      <c r="A74" s="116" t="s">
        <v>580</v>
      </c>
      <c r="B74" s="114">
        <v>522</v>
      </c>
      <c r="C74" s="115" t="s">
        <v>63</v>
      </c>
      <c r="D74" s="115">
        <v>13</v>
      </c>
      <c r="E74" s="118" t="s">
        <v>672</v>
      </c>
      <c r="F74" s="115">
        <v>200</v>
      </c>
      <c r="G74" s="99">
        <f t="shared" si="14"/>
        <v>5</v>
      </c>
      <c r="H74" s="99">
        <f t="shared" si="14"/>
        <v>0</v>
      </c>
      <c r="I74" s="100">
        <f t="shared" si="15"/>
        <v>5</v>
      </c>
      <c r="J74" s="99">
        <f t="shared" si="16"/>
        <v>5</v>
      </c>
      <c r="K74" s="99">
        <f t="shared" si="16"/>
        <v>0</v>
      </c>
      <c r="L74" s="12">
        <f t="shared" si="17"/>
        <v>5</v>
      </c>
    </row>
    <row r="75" spans="1:12" ht="45" x14ac:dyDescent="0.3">
      <c r="A75" s="116" t="s">
        <v>88</v>
      </c>
      <c r="B75" s="114">
        <v>522</v>
      </c>
      <c r="C75" s="115" t="s">
        <v>63</v>
      </c>
      <c r="D75" s="115">
        <v>13</v>
      </c>
      <c r="E75" s="118" t="s">
        <v>672</v>
      </c>
      <c r="F75" s="115">
        <v>240</v>
      </c>
      <c r="G75" s="99">
        <v>5</v>
      </c>
      <c r="H75" s="99"/>
      <c r="I75" s="100">
        <f t="shared" si="15"/>
        <v>5</v>
      </c>
      <c r="J75" s="99">
        <v>5</v>
      </c>
      <c r="K75" s="80"/>
      <c r="L75" s="12">
        <f t="shared" si="17"/>
        <v>5</v>
      </c>
    </row>
    <row r="76" spans="1:12" ht="30" x14ac:dyDescent="0.3">
      <c r="A76" s="5" t="s">
        <v>402</v>
      </c>
      <c r="B76" s="114">
        <v>522</v>
      </c>
      <c r="C76" s="115" t="s">
        <v>63</v>
      </c>
      <c r="D76" s="115">
        <v>13</v>
      </c>
      <c r="E76" s="115" t="s">
        <v>112</v>
      </c>
      <c r="F76" s="115" t="s">
        <v>66</v>
      </c>
      <c r="G76" s="99">
        <f>G77+G83</f>
        <v>1629.6</v>
      </c>
      <c r="H76" s="99">
        <f>H77+H83</f>
        <v>-840</v>
      </c>
      <c r="I76" s="100">
        <f t="shared" si="15"/>
        <v>789.59999999999991</v>
      </c>
      <c r="J76" s="99">
        <f>J77+J83</f>
        <v>889.6</v>
      </c>
      <c r="K76" s="99">
        <f>K77+K83</f>
        <v>0</v>
      </c>
      <c r="L76" s="12">
        <f t="shared" si="17"/>
        <v>889.6</v>
      </c>
    </row>
    <row r="77" spans="1:12" ht="28.9" customHeight="1" x14ac:dyDescent="0.3">
      <c r="A77" s="5" t="s">
        <v>132</v>
      </c>
      <c r="B77" s="114">
        <v>522</v>
      </c>
      <c r="C77" s="115" t="s">
        <v>63</v>
      </c>
      <c r="D77" s="115">
        <v>13</v>
      </c>
      <c r="E77" s="115" t="s">
        <v>133</v>
      </c>
      <c r="F77" s="115" t="s">
        <v>66</v>
      </c>
      <c r="G77" s="99">
        <f>G78</f>
        <v>740</v>
      </c>
      <c r="H77" s="99">
        <f>H78</f>
        <v>0</v>
      </c>
      <c r="I77" s="100">
        <f t="shared" si="15"/>
        <v>740</v>
      </c>
      <c r="J77" s="99">
        <f t="shared" ref="J77:K81" si="18">J78</f>
        <v>0</v>
      </c>
      <c r="K77" s="99">
        <f t="shared" si="18"/>
        <v>0</v>
      </c>
      <c r="L77" s="12">
        <f t="shared" si="17"/>
        <v>0</v>
      </c>
    </row>
    <row r="78" spans="1:12" ht="90" x14ac:dyDescent="0.3">
      <c r="A78" s="5" t="s">
        <v>134</v>
      </c>
      <c r="B78" s="114">
        <v>522</v>
      </c>
      <c r="C78" s="115" t="s">
        <v>63</v>
      </c>
      <c r="D78" s="115">
        <v>13</v>
      </c>
      <c r="E78" s="115" t="s">
        <v>135</v>
      </c>
      <c r="F78" s="115" t="s">
        <v>66</v>
      </c>
      <c r="G78" s="99">
        <f>G79+G81</f>
        <v>740</v>
      </c>
      <c r="H78" s="99">
        <f>H79+H81</f>
        <v>0</v>
      </c>
      <c r="I78" s="100">
        <f t="shared" si="15"/>
        <v>740</v>
      </c>
      <c r="J78" s="99">
        <f>J79+J81</f>
        <v>0</v>
      </c>
      <c r="K78" s="99">
        <f>K79+K81</f>
        <v>0</v>
      </c>
      <c r="L78" s="12">
        <f t="shared" si="17"/>
        <v>0</v>
      </c>
    </row>
    <row r="79" spans="1:12" ht="106.5" customHeight="1" x14ac:dyDescent="0.3">
      <c r="A79" s="5" t="s">
        <v>75</v>
      </c>
      <c r="B79" s="114">
        <v>522</v>
      </c>
      <c r="C79" s="115" t="s">
        <v>63</v>
      </c>
      <c r="D79" s="115">
        <v>13</v>
      </c>
      <c r="E79" s="115" t="s">
        <v>135</v>
      </c>
      <c r="F79" s="115">
        <v>100</v>
      </c>
      <c r="G79" s="99">
        <f>G80</f>
        <v>738</v>
      </c>
      <c r="H79" s="99">
        <f>H80</f>
        <v>0</v>
      </c>
      <c r="I79" s="100">
        <f t="shared" si="15"/>
        <v>738</v>
      </c>
      <c r="J79" s="99">
        <f t="shared" si="18"/>
        <v>0</v>
      </c>
      <c r="K79" s="99">
        <f t="shared" si="18"/>
        <v>0</v>
      </c>
      <c r="L79" s="12">
        <f t="shared" si="17"/>
        <v>0</v>
      </c>
    </row>
    <row r="80" spans="1:12" ht="45" x14ac:dyDescent="0.3">
      <c r="A80" s="5" t="s">
        <v>76</v>
      </c>
      <c r="B80" s="114">
        <v>522</v>
      </c>
      <c r="C80" s="115" t="s">
        <v>63</v>
      </c>
      <c r="D80" s="115">
        <v>13</v>
      </c>
      <c r="E80" s="115" t="s">
        <v>135</v>
      </c>
      <c r="F80" s="115">
        <v>120</v>
      </c>
      <c r="G80" s="99">
        <v>738</v>
      </c>
      <c r="H80" s="99"/>
      <c r="I80" s="100">
        <f t="shared" si="15"/>
        <v>738</v>
      </c>
      <c r="J80" s="99">
        <v>0</v>
      </c>
      <c r="K80" s="80"/>
      <c r="L80" s="12">
        <f t="shared" si="17"/>
        <v>0</v>
      </c>
    </row>
    <row r="81" spans="1:12" ht="33" customHeight="1" x14ac:dyDescent="0.3">
      <c r="A81" s="5" t="s">
        <v>87</v>
      </c>
      <c r="B81" s="114">
        <v>522</v>
      </c>
      <c r="C81" s="115" t="s">
        <v>63</v>
      </c>
      <c r="D81" s="115">
        <v>13</v>
      </c>
      <c r="E81" s="115" t="s">
        <v>135</v>
      </c>
      <c r="F81" s="115">
        <v>200</v>
      </c>
      <c r="G81" s="99">
        <f>G82</f>
        <v>2</v>
      </c>
      <c r="H81" s="99">
        <f>H82</f>
        <v>0</v>
      </c>
      <c r="I81" s="100">
        <f t="shared" si="15"/>
        <v>2</v>
      </c>
      <c r="J81" s="99">
        <f t="shared" si="18"/>
        <v>0</v>
      </c>
      <c r="K81" s="99">
        <f t="shared" si="18"/>
        <v>0</v>
      </c>
      <c r="L81" s="12">
        <f t="shared" si="17"/>
        <v>0</v>
      </c>
    </row>
    <row r="82" spans="1:12" ht="45" x14ac:dyDescent="0.3">
      <c r="A82" s="5" t="s">
        <v>88</v>
      </c>
      <c r="B82" s="114">
        <v>522</v>
      </c>
      <c r="C82" s="115" t="s">
        <v>63</v>
      </c>
      <c r="D82" s="115">
        <v>13</v>
      </c>
      <c r="E82" s="115" t="s">
        <v>135</v>
      </c>
      <c r="F82" s="115">
        <v>240</v>
      </c>
      <c r="G82" s="99">
        <v>2</v>
      </c>
      <c r="H82" s="99"/>
      <c r="I82" s="100">
        <f t="shared" si="15"/>
        <v>2</v>
      </c>
      <c r="J82" s="99">
        <v>0</v>
      </c>
      <c r="K82" s="80"/>
      <c r="L82" s="12">
        <f t="shared" si="17"/>
        <v>0</v>
      </c>
    </row>
    <row r="83" spans="1:12" x14ac:dyDescent="0.3">
      <c r="A83" s="5" t="s">
        <v>113</v>
      </c>
      <c r="B83" s="114" t="s">
        <v>507</v>
      </c>
      <c r="C83" s="115" t="s">
        <v>63</v>
      </c>
      <c r="D83" s="115" t="s">
        <v>141</v>
      </c>
      <c r="E83" s="115" t="s">
        <v>114</v>
      </c>
      <c r="F83" s="115" t="s">
        <v>66</v>
      </c>
      <c r="G83" s="99">
        <f>G87+G84</f>
        <v>889.6</v>
      </c>
      <c r="H83" s="99">
        <f>H87+H84</f>
        <v>-840</v>
      </c>
      <c r="I83" s="100">
        <f t="shared" si="15"/>
        <v>49.600000000000023</v>
      </c>
      <c r="J83" s="99">
        <f>J87+J84</f>
        <v>889.6</v>
      </c>
      <c r="K83" s="99">
        <f>K87+K84</f>
        <v>0</v>
      </c>
      <c r="L83" s="12">
        <f t="shared" si="17"/>
        <v>889.6</v>
      </c>
    </row>
    <row r="84" spans="1:12" ht="75" x14ac:dyDescent="0.3">
      <c r="A84" s="5" t="s">
        <v>636</v>
      </c>
      <c r="B84" s="114" t="s">
        <v>507</v>
      </c>
      <c r="C84" s="115" t="s">
        <v>63</v>
      </c>
      <c r="D84" s="115" t="s">
        <v>141</v>
      </c>
      <c r="E84" s="115" t="s">
        <v>579</v>
      </c>
      <c r="F84" s="115" t="s">
        <v>66</v>
      </c>
      <c r="G84" s="99">
        <f>G85</f>
        <v>200</v>
      </c>
      <c r="H84" s="99">
        <f>H85</f>
        <v>-150.4</v>
      </c>
      <c r="I84" s="100">
        <f t="shared" si="15"/>
        <v>49.599999999999994</v>
      </c>
      <c r="J84" s="99">
        <f>J85</f>
        <v>200</v>
      </c>
      <c r="K84" s="99">
        <f>K85</f>
        <v>0</v>
      </c>
      <c r="L84" s="12">
        <f t="shared" si="17"/>
        <v>200</v>
      </c>
    </row>
    <row r="85" spans="1:12" ht="45" x14ac:dyDescent="0.3">
      <c r="A85" s="5" t="s">
        <v>580</v>
      </c>
      <c r="B85" s="114" t="s">
        <v>507</v>
      </c>
      <c r="C85" s="115" t="s">
        <v>63</v>
      </c>
      <c r="D85" s="115" t="s">
        <v>141</v>
      </c>
      <c r="E85" s="115" t="s">
        <v>579</v>
      </c>
      <c r="F85" s="115" t="s">
        <v>490</v>
      </c>
      <c r="G85" s="99">
        <f>G86</f>
        <v>200</v>
      </c>
      <c r="H85" s="99">
        <f>H86</f>
        <v>-150.4</v>
      </c>
      <c r="I85" s="100">
        <f t="shared" si="15"/>
        <v>49.599999999999994</v>
      </c>
      <c r="J85" s="99">
        <f>J86</f>
        <v>200</v>
      </c>
      <c r="K85" s="99">
        <f>K86</f>
        <v>0</v>
      </c>
      <c r="L85" s="12">
        <f t="shared" si="17"/>
        <v>200</v>
      </c>
    </row>
    <row r="86" spans="1:12" ht="45" x14ac:dyDescent="0.3">
      <c r="A86" s="5" t="s">
        <v>88</v>
      </c>
      <c r="B86" s="114" t="s">
        <v>507</v>
      </c>
      <c r="C86" s="115" t="s">
        <v>63</v>
      </c>
      <c r="D86" s="115" t="s">
        <v>141</v>
      </c>
      <c r="E86" s="115" t="s">
        <v>579</v>
      </c>
      <c r="F86" s="115" t="s">
        <v>486</v>
      </c>
      <c r="G86" s="99">
        <v>200</v>
      </c>
      <c r="H86" s="99">
        <v>-150.4</v>
      </c>
      <c r="I86" s="100">
        <f t="shared" si="15"/>
        <v>49.599999999999994</v>
      </c>
      <c r="J86" s="99">
        <v>200</v>
      </c>
      <c r="K86" s="80"/>
      <c r="L86" s="12">
        <f t="shared" si="17"/>
        <v>200</v>
      </c>
    </row>
    <row r="87" spans="1:12" ht="46.5" customHeight="1" x14ac:dyDescent="0.3">
      <c r="A87" s="5" t="s">
        <v>547</v>
      </c>
      <c r="B87" s="114" t="s">
        <v>507</v>
      </c>
      <c r="C87" s="115" t="s">
        <v>63</v>
      </c>
      <c r="D87" s="115" t="s">
        <v>141</v>
      </c>
      <c r="E87" s="104" t="s">
        <v>548</v>
      </c>
      <c r="F87" s="115" t="s">
        <v>66</v>
      </c>
      <c r="G87" s="99">
        <f>G88</f>
        <v>689.6</v>
      </c>
      <c r="H87" s="99">
        <f>H88</f>
        <v>-689.6</v>
      </c>
      <c r="I87" s="100">
        <f t="shared" si="15"/>
        <v>0</v>
      </c>
      <c r="J87" s="99">
        <f t="shared" ref="J87:K88" si="19">J88</f>
        <v>689.6</v>
      </c>
      <c r="K87" s="99">
        <f t="shared" si="19"/>
        <v>0</v>
      </c>
      <c r="L87" s="12">
        <f t="shared" si="17"/>
        <v>689.6</v>
      </c>
    </row>
    <row r="88" spans="1:12" ht="32.25" customHeight="1" x14ac:dyDescent="0.3">
      <c r="A88" s="5" t="s">
        <v>87</v>
      </c>
      <c r="B88" s="114" t="s">
        <v>507</v>
      </c>
      <c r="C88" s="115" t="s">
        <v>63</v>
      </c>
      <c r="D88" s="115" t="s">
        <v>141</v>
      </c>
      <c r="E88" s="104" t="s">
        <v>548</v>
      </c>
      <c r="F88" s="115">
        <v>200</v>
      </c>
      <c r="G88" s="99">
        <f>G89</f>
        <v>689.6</v>
      </c>
      <c r="H88" s="99">
        <f>H89</f>
        <v>-689.6</v>
      </c>
      <c r="I88" s="100">
        <f t="shared" si="15"/>
        <v>0</v>
      </c>
      <c r="J88" s="99">
        <f t="shared" si="19"/>
        <v>689.6</v>
      </c>
      <c r="K88" s="99">
        <f t="shared" si="19"/>
        <v>0</v>
      </c>
      <c r="L88" s="12">
        <f t="shared" si="17"/>
        <v>689.6</v>
      </c>
    </row>
    <row r="89" spans="1:12" ht="45" x14ac:dyDescent="0.3">
      <c r="A89" s="5" t="s">
        <v>88</v>
      </c>
      <c r="B89" s="114" t="s">
        <v>507</v>
      </c>
      <c r="C89" s="115" t="s">
        <v>63</v>
      </c>
      <c r="D89" s="115" t="s">
        <v>141</v>
      </c>
      <c r="E89" s="104" t="s">
        <v>548</v>
      </c>
      <c r="F89" s="115">
        <v>240</v>
      </c>
      <c r="G89" s="99">
        <v>689.6</v>
      </c>
      <c r="H89" s="99">
        <v>-689.6</v>
      </c>
      <c r="I89" s="100">
        <f t="shared" si="15"/>
        <v>0</v>
      </c>
      <c r="J89" s="99">
        <v>689.6</v>
      </c>
      <c r="K89" s="80"/>
      <c r="L89" s="12">
        <f t="shared" si="17"/>
        <v>689.6</v>
      </c>
    </row>
    <row r="90" spans="1:12" ht="38.25" x14ac:dyDescent="0.3">
      <c r="A90" s="4" t="s">
        <v>148</v>
      </c>
      <c r="B90" s="112">
        <v>522</v>
      </c>
      <c r="C90" s="113" t="s">
        <v>80</v>
      </c>
      <c r="D90" s="113" t="s">
        <v>64</v>
      </c>
      <c r="E90" s="113" t="s">
        <v>65</v>
      </c>
      <c r="F90" s="113" t="s">
        <v>66</v>
      </c>
      <c r="G90" s="96">
        <f>G91+G110</f>
        <v>3684.3999999999996</v>
      </c>
      <c r="H90" s="96">
        <f>H91+H110</f>
        <v>0</v>
      </c>
      <c r="I90" s="100">
        <f t="shared" si="15"/>
        <v>3684.3999999999996</v>
      </c>
      <c r="J90" s="96">
        <f>J91+J110</f>
        <v>3684.3999999999996</v>
      </c>
      <c r="K90" s="96">
        <f>K91+K110</f>
        <v>0</v>
      </c>
      <c r="L90" s="12">
        <f t="shared" si="17"/>
        <v>3684.3999999999996</v>
      </c>
    </row>
    <row r="91" spans="1:12" ht="60.75" customHeight="1" x14ac:dyDescent="0.3">
      <c r="A91" s="5" t="s">
        <v>403</v>
      </c>
      <c r="B91" s="114">
        <v>522</v>
      </c>
      <c r="C91" s="115" t="s">
        <v>80</v>
      </c>
      <c r="D91" s="115" t="s">
        <v>150</v>
      </c>
      <c r="E91" s="115" t="s">
        <v>404</v>
      </c>
      <c r="F91" s="115" t="s">
        <v>66</v>
      </c>
      <c r="G91" s="99">
        <f>G92</f>
        <v>3594.3999999999996</v>
      </c>
      <c r="H91" s="99">
        <f>H92</f>
        <v>0</v>
      </c>
      <c r="I91" s="100">
        <f t="shared" si="15"/>
        <v>3594.3999999999996</v>
      </c>
      <c r="J91" s="99">
        <f>J92</f>
        <v>3594.3999999999996</v>
      </c>
      <c r="K91" s="99">
        <f>K92</f>
        <v>0</v>
      </c>
      <c r="L91" s="12">
        <f t="shared" si="17"/>
        <v>3594.3999999999996</v>
      </c>
    </row>
    <row r="92" spans="1:12" ht="77.25" customHeight="1" x14ac:dyDescent="0.3">
      <c r="A92" s="5" t="s">
        <v>673</v>
      </c>
      <c r="B92" s="114">
        <v>522</v>
      </c>
      <c r="C92" s="115" t="s">
        <v>80</v>
      </c>
      <c r="D92" s="115" t="s">
        <v>150</v>
      </c>
      <c r="E92" s="115" t="s">
        <v>151</v>
      </c>
      <c r="F92" s="115" t="s">
        <v>66</v>
      </c>
      <c r="G92" s="99">
        <f>G93+G101</f>
        <v>3594.3999999999996</v>
      </c>
      <c r="H92" s="99">
        <f>H93+H101</f>
        <v>0</v>
      </c>
      <c r="I92" s="100">
        <f t="shared" si="15"/>
        <v>3594.3999999999996</v>
      </c>
      <c r="J92" s="99">
        <f>J93+J101</f>
        <v>3594.3999999999996</v>
      </c>
      <c r="K92" s="99">
        <f>K93+K101</f>
        <v>0</v>
      </c>
      <c r="L92" s="12">
        <f t="shared" si="17"/>
        <v>3594.3999999999996</v>
      </c>
    </row>
    <row r="93" spans="1:12" ht="90" customHeight="1" x14ac:dyDescent="0.3">
      <c r="A93" s="5" t="s">
        <v>405</v>
      </c>
      <c r="B93" s="114">
        <v>522</v>
      </c>
      <c r="C93" s="115" t="s">
        <v>80</v>
      </c>
      <c r="D93" s="115" t="s">
        <v>150</v>
      </c>
      <c r="E93" s="115" t="s">
        <v>152</v>
      </c>
      <c r="F93" s="115" t="s">
        <v>66</v>
      </c>
      <c r="G93" s="99">
        <f>G94</f>
        <v>80</v>
      </c>
      <c r="H93" s="99">
        <f>H94</f>
        <v>0</v>
      </c>
      <c r="I93" s="100">
        <f t="shared" si="15"/>
        <v>80</v>
      </c>
      <c r="J93" s="99">
        <f>J94</f>
        <v>80</v>
      </c>
      <c r="K93" s="99">
        <f>K94</f>
        <v>0</v>
      </c>
      <c r="L93" s="12">
        <f t="shared" si="17"/>
        <v>80</v>
      </c>
    </row>
    <row r="94" spans="1:12" ht="63" customHeight="1" x14ac:dyDescent="0.3">
      <c r="A94" s="5" t="s">
        <v>153</v>
      </c>
      <c r="B94" s="114">
        <v>522</v>
      </c>
      <c r="C94" s="115" t="s">
        <v>80</v>
      </c>
      <c r="D94" s="115" t="s">
        <v>150</v>
      </c>
      <c r="E94" s="115" t="s">
        <v>154</v>
      </c>
      <c r="F94" s="115" t="s">
        <v>66</v>
      </c>
      <c r="G94" s="99">
        <f>G95+G98</f>
        <v>80</v>
      </c>
      <c r="H94" s="99">
        <f>H95+H98</f>
        <v>0</v>
      </c>
      <c r="I94" s="100">
        <f t="shared" si="15"/>
        <v>80</v>
      </c>
      <c r="J94" s="99">
        <f>J95+J98</f>
        <v>80</v>
      </c>
      <c r="K94" s="99">
        <f>K95+K98</f>
        <v>0</v>
      </c>
      <c r="L94" s="12">
        <f t="shared" si="17"/>
        <v>80</v>
      </c>
    </row>
    <row r="95" spans="1:12" ht="45" x14ac:dyDescent="0.3">
      <c r="A95" s="5" t="s">
        <v>155</v>
      </c>
      <c r="B95" s="114">
        <v>522</v>
      </c>
      <c r="C95" s="115" t="s">
        <v>80</v>
      </c>
      <c r="D95" s="115" t="s">
        <v>150</v>
      </c>
      <c r="E95" s="115" t="s">
        <v>156</v>
      </c>
      <c r="F95" s="115" t="s">
        <v>66</v>
      </c>
      <c r="G95" s="99">
        <f>G96</f>
        <v>10</v>
      </c>
      <c r="H95" s="99">
        <f>H96</f>
        <v>0</v>
      </c>
      <c r="I95" s="100">
        <f t="shared" si="15"/>
        <v>10</v>
      </c>
      <c r="J95" s="99">
        <f>J96</f>
        <v>10</v>
      </c>
      <c r="K95" s="99">
        <f>K96</f>
        <v>0</v>
      </c>
      <c r="L95" s="12">
        <f t="shared" si="17"/>
        <v>10</v>
      </c>
    </row>
    <row r="96" spans="1:12" ht="33" customHeight="1" x14ac:dyDescent="0.3">
      <c r="A96" s="5" t="s">
        <v>87</v>
      </c>
      <c r="B96" s="114">
        <v>522</v>
      </c>
      <c r="C96" s="115" t="s">
        <v>80</v>
      </c>
      <c r="D96" s="115" t="s">
        <v>150</v>
      </c>
      <c r="E96" s="115" t="s">
        <v>156</v>
      </c>
      <c r="F96" s="115">
        <v>200</v>
      </c>
      <c r="G96" s="99">
        <f>G97</f>
        <v>10</v>
      </c>
      <c r="H96" s="99">
        <f>H97</f>
        <v>0</v>
      </c>
      <c r="I96" s="100">
        <f t="shared" si="15"/>
        <v>10</v>
      </c>
      <c r="J96" s="99">
        <f>J97</f>
        <v>10</v>
      </c>
      <c r="K96" s="99">
        <f>K97</f>
        <v>0</v>
      </c>
      <c r="L96" s="12">
        <f t="shared" si="17"/>
        <v>10</v>
      </c>
    </row>
    <row r="97" spans="1:12" ht="45" x14ac:dyDescent="0.3">
      <c r="A97" s="5" t="s">
        <v>88</v>
      </c>
      <c r="B97" s="114">
        <v>522</v>
      </c>
      <c r="C97" s="115" t="s">
        <v>80</v>
      </c>
      <c r="D97" s="115" t="s">
        <v>150</v>
      </c>
      <c r="E97" s="115" t="s">
        <v>156</v>
      </c>
      <c r="F97" s="115">
        <v>240</v>
      </c>
      <c r="G97" s="99">
        <v>10</v>
      </c>
      <c r="H97" s="99"/>
      <c r="I97" s="100">
        <f t="shared" si="15"/>
        <v>10</v>
      </c>
      <c r="J97" s="99">
        <v>10</v>
      </c>
      <c r="K97" s="80"/>
      <c r="L97" s="12">
        <f t="shared" si="17"/>
        <v>10</v>
      </c>
    </row>
    <row r="98" spans="1:12" ht="75" x14ac:dyDescent="0.3">
      <c r="A98" s="5" t="s">
        <v>406</v>
      </c>
      <c r="B98" s="114">
        <v>522</v>
      </c>
      <c r="C98" s="115" t="s">
        <v>80</v>
      </c>
      <c r="D98" s="115" t="s">
        <v>150</v>
      </c>
      <c r="E98" s="115" t="s">
        <v>158</v>
      </c>
      <c r="F98" s="115" t="s">
        <v>66</v>
      </c>
      <c r="G98" s="99">
        <f>G99</f>
        <v>70</v>
      </c>
      <c r="H98" s="99">
        <f>H99</f>
        <v>0</v>
      </c>
      <c r="I98" s="100">
        <f t="shared" si="15"/>
        <v>70</v>
      </c>
      <c r="J98" s="99">
        <f>J99</f>
        <v>70</v>
      </c>
      <c r="K98" s="99">
        <f>K99</f>
        <v>0</v>
      </c>
      <c r="L98" s="12">
        <f t="shared" si="17"/>
        <v>70</v>
      </c>
    </row>
    <row r="99" spans="1:12" ht="33.75" customHeight="1" x14ac:dyDescent="0.3">
      <c r="A99" s="5" t="s">
        <v>87</v>
      </c>
      <c r="B99" s="114">
        <v>522</v>
      </c>
      <c r="C99" s="115" t="s">
        <v>80</v>
      </c>
      <c r="D99" s="115" t="s">
        <v>150</v>
      </c>
      <c r="E99" s="115" t="s">
        <v>158</v>
      </c>
      <c r="F99" s="115">
        <v>200</v>
      </c>
      <c r="G99" s="99">
        <f>G100</f>
        <v>70</v>
      </c>
      <c r="H99" s="99">
        <f>H100</f>
        <v>0</v>
      </c>
      <c r="I99" s="100">
        <f t="shared" si="15"/>
        <v>70</v>
      </c>
      <c r="J99" s="99">
        <f>J100</f>
        <v>70</v>
      </c>
      <c r="K99" s="99">
        <f>K100</f>
        <v>0</v>
      </c>
      <c r="L99" s="12">
        <f t="shared" si="17"/>
        <v>70</v>
      </c>
    </row>
    <row r="100" spans="1:12" ht="45" x14ac:dyDescent="0.3">
      <c r="A100" s="5" t="s">
        <v>88</v>
      </c>
      <c r="B100" s="114">
        <v>522</v>
      </c>
      <c r="C100" s="115" t="s">
        <v>80</v>
      </c>
      <c r="D100" s="115" t="s">
        <v>150</v>
      </c>
      <c r="E100" s="115" t="s">
        <v>158</v>
      </c>
      <c r="F100" s="115">
        <v>240</v>
      </c>
      <c r="G100" s="99">
        <v>70</v>
      </c>
      <c r="H100" s="99"/>
      <c r="I100" s="100">
        <f t="shared" si="15"/>
        <v>70</v>
      </c>
      <c r="J100" s="99">
        <v>70</v>
      </c>
      <c r="K100" s="80"/>
      <c r="L100" s="12">
        <f t="shared" si="17"/>
        <v>70</v>
      </c>
    </row>
    <row r="101" spans="1:12" ht="106.5" customHeight="1" x14ac:dyDescent="0.3">
      <c r="A101" s="5" t="s">
        <v>703</v>
      </c>
      <c r="B101" s="114">
        <v>522</v>
      </c>
      <c r="C101" s="115" t="s">
        <v>80</v>
      </c>
      <c r="D101" s="115" t="s">
        <v>150</v>
      </c>
      <c r="E101" s="115" t="s">
        <v>161</v>
      </c>
      <c r="F101" s="115" t="s">
        <v>66</v>
      </c>
      <c r="G101" s="99">
        <f>G102</f>
        <v>3514.3999999999996</v>
      </c>
      <c r="H101" s="99">
        <f>H102</f>
        <v>0</v>
      </c>
      <c r="I101" s="100">
        <f t="shared" si="15"/>
        <v>3514.3999999999996</v>
      </c>
      <c r="J101" s="99">
        <f>J102</f>
        <v>3514.3999999999996</v>
      </c>
      <c r="K101" s="99">
        <f>K102</f>
        <v>0</v>
      </c>
      <c r="L101" s="12">
        <f t="shared" si="17"/>
        <v>3514.3999999999996</v>
      </c>
    </row>
    <row r="102" spans="1:12" ht="60" x14ac:dyDescent="0.3">
      <c r="A102" s="5" t="s">
        <v>162</v>
      </c>
      <c r="B102" s="114">
        <v>522</v>
      </c>
      <c r="C102" s="115" t="s">
        <v>80</v>
      </c>
      <c r="D102" s="115" t="s">
        <v>150</v>
      </c>
      <c r="E102" s="115" t="s">
        <v>163</v>
      </c>
      <c r="F102" s="115" t="s">
        <v>66</v>
      </c>
      <c r="G102" s="99">
        <f>G103</f>
        <v>3514.3999999999996</v>
      </c>
      <c r="H102" s="99">
        <f>H103</f>
        <v>0</v>
      </c>
      <c r="I102" s="100">
        <f t="shared" si="15"/>
        <v>3514.3999999999996</v>
      </c>
      <c r="J102" s="99">
        <f>J103</f>
        <v>3514.3999999999996</v>
      </c>
      <c r="K102" s="99">
        <f>K103</f>
        <v>0</v>
      </c>
      <c r="L102" s="12">
        <f t="shared" si="17"/>
        <v>3514.3999999999996</v>
      </c>
    </row>
    <row r="103" spans="1:12" ht="30" x14ac:dyDescent="0.3">
      <c r="A103" s="5" t="s">
        <v>407</v>
      </c>
      <c r="B103" s="114">
        <v>522</v>
      </c>
      <c r="C103" s="115" t="s">
        <v>80</v>
      </c>
      <c r="D103" s="115" t="s">
        <v>150</v>
      </c>
      <c r="E103" s="115" t="s">
        <v>165</v>
      </c>
      <c r="F103" s="115" t="s">
        <v>66</v>
      </c>
      <c r="G103" s="99">
        <f>G104+G106+G108</f>
        <v>3514.3999999999996</v>
      </c>
      <c r="H103" s="99">
        <f>H104+H106+H108</f>
        <v>0</v>
      </c>
      <c r="I103" s="100">
        <f t="shared" si="15"/>
        <v>3514.3999999999996</v>
      </c>
      <c r="J103" s="99">
        <f>J104+J106+J108</f>
        <v>3514.3999999999996</v>
      </c>
      <c r="K103" s="99">
        <f>K104+K106+K108</f>
        <v>0</v>
      </c>
      <c r="L103" s="12">
        <f t="shared" si="17"/>
        <v>3514.3999999999996</v>
      </c>
    </row>
    <row r="104" spans="1:12" ht="106.5" customHeight="1" x14ac:dyDescent="0.3">
      <c r="A104" s="5" t="s">
        <v>75</v>
      </c>
      <c r="B104" s="114">
        <v>522</v>
      </c>
      <c r="C104" s="115" t="s">
        <v>80</v>
      </c>
      <c r="D104" s="115" t="s">
        <v>150</v>
      </c>
      <c r="E104" s="115" t="s">
        <v>165</v>
      </c>
      <c r="F104" s="115">
        <v>100</v>
      </c>
      <c r="G104" s="99">
        <f>G105</f>
        <v>2902.7</v>
      </c>
      <c r="H104" s="99">
        <f>H105</f>
        <v>0</v>
      </c>
      <c r="I104" s="100">
        <f t="shared" si="15"/>
        <v>2902.7</v>
      </c>
      <c r="J104" s="99">
        <f>J105</f>
        <v>2902.7</v>
      </c>
      <c r="K104" s="99">
        <f>K105</f>
        <v>0</v>
      </c>
      <c r="L104" s="12">
        <f t="shared" si="17"/>
        <v>2902.7</v>
      </c>
    </row>
    <row r="105" spans="1:12" ht="30" x14ac:dyDescent="0.3">
      <c r="A105" s="5" t="s">
        <v>137</v>
      </c>
      <c r="B105" s="114">
        <v>522</v>
      </c>
      <c r="C105" s="115" t="s">
        <v>80</v>
      </c>
      <c r="D105" s="115" t="s">
        <v>150</v>
      </c>
      <c r="E105" s="115" t="s">
        <v>165</v>
      </c>
      <c r="F105" s="115">
        <v>110</v>
      </c>
      <c r="G105" s="99">
        <v>2902.7</v>
      </c>
      <c r="H105" s="99"/>
      <c r="I105" s="100">
        <f t="shared" si="15"/>
        <v>2902.7</v>
      </c>
      <c r="J105" s="99">
        <v>2902.7</v>
      </c>
      <c r="K105" s="80"/>
      <c r="L105" s="12">
        <f t="shared" si="17"/>
        <v>2902.7</v>
      </c>
    </row>
    <row r="106" spans="1:12" ht="33.75" customHeight="1" x14ac:dyDescent="0.3">
      <c r="A106" s="5" t="s">
        <v>87</v>
      </c>
      <c r="B106" s="114">
        <v>522</v>
      </c>
      <c r="C106" s="115" t="s">
        <v>80</v>
      </c>
      <c r="D106" s="115" t="s">
        <v>150</v>
      </c>
      <c r="E106" s="115" t="s">
        <v>165</v>
      </c>
      <c r="F106" s="115">
        <v>200</v>
      </c>
      <c r="G106" s="99">
        <f>G107</f>
        <v>607.70000000000005</v>
      </c>
      <c r="H106" s="99">
        <f>H107</f>
        <v>0</v>
      </c>
      <c r="I106" s="100">
        <f t="shared" si="15"/>
        <v>607.70000000000005</v>
      </c>
      <c r="J106" s="99">
        <f>J107</f>
        <v>607.70000000000005</v>
      </c>
      <c r="K106" s="99">
        <f>K107</f>
        <v>0</v>
      </c>
      <c r="L106" s="12">
        <f t="shared" si="17"/>
        <v>607.70000000000005</v>
      </c>
    </row>
    <row r="107" spans="1:12" ht="45" x14ac:dyDescent="0.3">
      <c r="A107" s="5" t="s">
        <v>88</v>
      </c>
      <c r="B107" s="114">
        <v>522</v>
      </c>
      <c r="C107" s="115" t="s">
        <v>80</v>
      </c>
      <c r="D107" s="115" t="s">
        <v>150</v>
      </c>
      <c r="E107" s="115" t="s">
        <v>165</v>
      </c>
      <c r="F107" s="115">
        <v>240</v>
      </c>
      <c r="G107" s="99">
        <v>607.70000000000005</v>
      </c>
      <c r="H107" s="99"/>
      <c r="I107" s="100">
        <f t="shared" si="15"/>
        <v>607.70000000000005</v>
      </c>
      <c r="J107" s="99">
        <v>607.70000000000005</v>
      </c>
      <c r="K107" s="80"/>
      <c r="L107" s="12">
        <f t="shared" si="17"/>
        <v>607.70000000000005</v>
      </c>
    </row>
    <row r="108" spans="1:12" x14ac:dyDescent="0.3">
      <c r="A108" s="5" t="s">
        <v>89</v>
      </c>
      <c r="B108" s="114">
        <v>522</v>
      </c>
      <c r="C108" s="115" t="s">
        <v>80</v>
      </c>
      <c r="D108" s="115" t="s">
        <v>150</v>
      </c>
      <c r="E108" s="115" t="s">
        <v>165</v>
      </c>
      <c r="F108" s="115">
        <v>800</v>
      </c>
      <c r="G108" s="99">
        <f>G109</f>
        <v>4</v>
      </c>
      <c r="H108" s="99">
        <f>H109</f>
        <v>0</v>
      </c>
      <c r="I108" s="100">
        <f t="shared" si="15"/>
        <v>4</v>
      </c>
      <c r="J108" s="99">
        <f>J109</f>
        <v>4</v>
      </c>
      <c r="K108" s="99">
        <f>K109</f>
        <v>0</v>
      </c>
      <c r="L108" s="12">
        <f t="shared" si="17"/>
        <v>4</v>
      </c>
    </row>
    <row r="109" spans="1:12" ht="19.5" customHeight="1" x14ac:dyDescent="0.3">
      <c r="A109" s="5" t="s">
        <v>90</v>
      </c>
      <c r="B109" s="114">
        <v>522</v>
      </c>
      <c r="C109" s="115" t="s">
        <v>80</v>
      </c>
      <c r="D109" s="115" t="s">
        <v>150</v>
      </c>
      <c r="E109" s="115" t="s">
        <v>165</v>
      </c>
      <c r="F109" s="115">
        <v>850</v>
      </c>
      <c r="G109" s="99">
        <v>4</v>
      </c>
      <c r="H109" s="99"/>
      <c r="I109" s="100">
        <f t="shared" si="15"/>
        <v>4</v>
      </c>
      <c r="J109" s="99">
        <v>4</v>
      </c>
      <c r="K109" s="80"/>
      <c r="L109" s="12">
        <f t="shared" si="17"/>
        <v>4</v>
      </c>
    </row>
    <row r="110" spans="1:12" ht="45" x14ac:dyDescent="0.3">
      <c r="A110" s="5" t="s">
        <v>167</v>
      </c>
      <c r="B110" s="114" t="s">
        <v>507</v>
      </c>
      <c r="C110" s="115" t="s">
        <v>80</v>
      </c>
      <c r="D110" s="115" t="s">
        <v>168</v>
      </c>
      <c r="E110" s="104" t="s">
        <v>65</v>
      </c>
      <c r="F110" s="115" t="s">
        <v>66</v>
      </c>
      <c r="G110" s="99">
        <f>G111+G117+G122</f>
        <v>90</v>
      </c>
      <c r="H110" s="99">
        <f>H111+H117+H122</f>
        <v>0</v>
      </c>
      <c r="I110" s="100">
        <f t="shared" si="15"/>
        <v>90</v>
      </c>
      <c r="J110" s="99">
        <f>J111+J117+J122</f>
        <v>90</v>
      </c>
      <c r="K110" s="99">
        <f>K111+K117+K122</f>
        <v>0</v>
      </c>
      <c r="L110" s="12">
        <f t="shared" si="17"/>
        <v>90</v>
      </c>
    </row>
    <row r="111" spans="1:12" ht="60" x14ac:dyDescent="0.3">
      <c r="A111" s="5" t="s">
        <v>674</v>
      </c>
      <c r="B111" s="114" t="s">
        <v>507</v>
      </c>
      <c r="C111" s="115" t="s">
        <v>80</v>
      </c>
      <c r="D111" s="115" t="s">
        <v>168</v>
      </c>
      <c r="E111" s="104" t="s">
        <v>169</v>
      </c>
      <c r="F111" s="115" t="s">
        <v>66</v>
      </c>
      <c r="G111" s="99">
        <f t="shared" ref="G111:H114" si="20">G112</f>
        <v>20</v>
      </c>
      <c r="H111" s="99">
        <f t="shared" si="20"/>
        <v>0</v>
      </c>
      <c r="I111" s="100">
        <f t="shared" si="15"/>
        <v>20</v>
      </c>
      <c r="J111" s="99">
        <f t="shared" ref="J111:K114" si="21">J112</f>
        <v>20</v>
      </c>
      <c r="K111" s="99">
        <f t="shared" si="21"/>
        <v>0</v>
      </c>
      <c r="L111" s="12">
        <f t="shared" si="17"/>
        <v>20</v>
      </c>
    </row>
    <row r="112" spans="1:12" ht="75" x14ac:dyDescent="0.3">
      <c r="A112" s="5" t="s">
        <v>487</v>
      </c>
      <c r="B112" s="114" t="s">
        <v>507</v>
      </c>
      <c r="C112" s="115" t="s">
        <v>80</v>
      </c>
      <c r="D112" s="115" t="s">
        <v>168</v>
      </c>
      <c r="E112" s="104" t="s">
        <v>491</v>
      </c>
      <c r="F112" s="115" t="s">
        <v>66</v>
      </c>
      <c r="G112" s="99">
        <f t="shared" si="20"/>
        <v>20</v>
      </c>
      <c r="H112" s="99">
        <f t="shared" si="20"/>
        <v>0</v>
      </c>
      <c r="I112" s="100">
        <f t="shared" si="15"/>
        <v>20</v>
      </c>
      <c r="J112" s="99">
        <f t="shared" si="21"/>
        <v>20</v>
      </c>
      <c r="K112" s="99">
        <f t="shared" si="21"/>
        <v>0</v>
      </c>
      <c r="L112" s="12">
        <f t="shared" si="17"/>
        <v>20</v>
      </c>
    </row>
    <row r="113" spans="1:12" ht="45" x14ac:dyDescent="0.3">
      <c r="A113" s="5" t="s">
        <v>488</v>
      </c>
      <c r="B113" s="114" t="s">
        <v>507</v>
      </c>
      <c r="C113" s="115" t="s">
        <v>80</v>
      </c>
      <c r="D113" s="115" t="s">
        <v>168</v>
      </c>
      <c r="E113" s="104" t="s">
        <v>492</v>
      </c>
      <c r="F113" s="115" t="s">
        <v>66</v>
      </c>
      <c r="G113" s="99">
        <f t="shared" si="20"/>
        <v>20</v>
      </c>
      <c r="H113" s="99">
        <f t="shared" si="20"/>
        <v>0</v>
      </c>
      <c r="I113" s="100">
        <f t="shared" si="15"/>
        <v>20</v>
      </c>
      <c r="J113" s="99">
        <f t="shared" si="21"/>
        <v>20</v>
      </c>
      <c r="K113" s="99">
        <f t="shared" si="21"/>
        <v>0</v>
      </c>
      <c r="L113" s="12">
        <f t="shared" si="17"/>
        <v>20</v>
      </c>
    </row>
    <row r="114" spans="1:12" ht="63.75" customHeight="1" x14ac:dyDescent="0.3">
      <c r="A114" s="5" t="s">
        <v>174</v>
      </c>
      <c r="B114" s="114" t="s">
        <v>507</v>
      </c>
      <c r="C114" s="115" t="s">
        <v>80</v>
      </c>
      <c r="D114" s="115" t="s">
        <v>168</v>
      </c>
      <c r="E114" s="104" t="s">
        <v>493</v>
      </c>
      <c r="F114" s="115" t="s">
        <v>66</v>
      </c>
      <c r="G114" s="99">
        <f t="shared" si="20"/>
        <v>20</v>
      </c>
      <c r="H114" s="99">
        <f t="shared" si="20"/>
        <v>0</v>
      </c>
      <c r="I114" s="100">
        <f t="shared" si="15"/>
        <v>20</v>
      </c>
      <c r="J114" s="99">
        <f t="shared" si="21"/>
        <v>20</v>
      </c>
      <c r="K114" s="99">
        <f t="shared" si="21"/>
        <v>0</v>
      </c>
      <c r="L114" s="12">
        <f t="shared" si="17"/>
        <v>20</v>
      </c>
    </row>
    <row r="115" spans="1:12" ht="60" customHeight="1" x14ac:dyDescent="0.3">
      <c r="A115" s="5" t="s">
        <v>489</v>
      </c>
      <c r="B115" s="114" t="s">
        <v>507</v>
      </c>
      <c r="C115" s="115" t="s">
        <v>80</v>
      </c>
      <c r="D115" s="115" t="s">
        <v>168</v>
      </c>
      <c r="E115" s="104" t="s">
        <v>493</v>
      </c>
      <c r="F115" s="115" t="s">
        <v>490</v>
      </c>
      <c r="G115" s="99">
        <v>20</v>
      </c>
      <c r="H115" s="99"/>
      <c r="I115" s="100">
        <f t="shared" si="15"/>
        <v>20</v>
      </c>
      <c r="J115" s="99">
        <v>20</v>
      </c>
      <c r="K115" s="80"/>
      <c r="L115" s="12">
        <f t="shared" si="17"/>
        <v>20</v>
      </c>
    </row>
    <row r="116" spans="1:12" ht="45" x14ac:dyDescent="0.3">
      <c r="A116" s="5" t="s">
        <v>88</v>
      </c>
      <c r="B116" s="114" t="s">
        <v>507</v>
      </c>
      <c r="C116" s="115" t="s">
        <v>80</v>
      </c>
      <c r="D116" s="115" t="s">
        <v>168</v>
      </c>
      <c r="E116" s="104" t="s">
        <v>493</v>
      </c>
      <c r="F116" s="115" t="s">
        <v>486</v>
      </c>
      <c r="G116" s="99">
        <v>70</v>
      </c>
      <c r="H116" s="99"/>
      <c r="I116" s="100">
        <f t="shared" si="15"/>
        <v>70</v>
      </c>
      <c r="J116" s="99">
        <v>20</v>
      </c>
      <c r="K116" s="80"/>
      <c r="L116" s="12">
        <f t="shared" si="17"/>
        <v>20</v>
      </c>
    </row>
    <row r="117" spans="1:12" ht="61.5" customHeight="1" x14ac:dyDescent="0.3">
      <c r="A117" s="5" t="s">
        <v>746</v>
      </c>
      <c r="B117" s="114" t="s">
        <v>507</v>
      </c>
      <c r="C117" s="115" t="s">
        <v>80</v>
      </c>
      <c r="D117" s="115" t="s">
        <v>168</v>
      </c>
      <c r="E117" s="104" t="s">
        <v>549</v>
      </c>
      <c r="F117" s="115" t="s">
        <v>66</v>
      </c>
      <c r="G117" s="99">
        <f t="shared" ref="G117:H120" si="22">G118</f>
        <v>20</v>
      </c>
      <c r="H117" s="99">
        <f t="shared" si="22"/>
        <v>0</v>
      </c>
      <c r="I117" s="100">
        <f t="shared" si="15"/>
        <v>20</v>
      </c>
      <c r="J117" s="99">
        <f t="shared" ref="J117:K120" si="23">J118</f>
        <v>20</v>
      </c>
      <c r="K117" s="99">
        <f t="shared" si="23"/>
        <v>0</v>
      </c>
      <c r="L117" s="12">
        <f t="shared" si="17"/>
        <v>20</v>
      </c>
    </row>
    <row r="118" spans="1:12" ht="96" customHeight="1" x14ac:dyDescent="0.3">
      <c r="A118" s="5" t="s">
        <v>550</v>
      </c>
      <c r="B118" s="114" t="s">
        <v>507</v>
      </c>
      <c r="C118" s="115" t="s">
        <v>80</v>
      </c>
      <c r="D118" s="115" t="s">
        <v>168</v>
      </c>
      <c r="E118" s="104" t="s">
        <v>551</v>
      </c>
      <c r="F118" s="115" t="s">
        <v>66</v>
      </c>
      <c r="G118" s="99">
        <f t="shared" si="22"/>
        <v>20</v>
      </c>
      <c r="H118" s="99">
        <f t="shared" si="22"/>
        <v>0</v>
      </c>
      <c r="I118" s="100">
        <f t="shared" si="15"/>
        <v>20</v>
      </c>
      <c r="J118" s="99">
        <f t="shared" si="23"/>
        <v>20</v>
      </c>
      <c r="K118" s="99">
        <f t="shared" si="23"/>
        <v>0</v>
      </c>
      <c r="L118" s="12">
        <f t="shared" si="17"/>
        <v>20</v>
      </c>
    </row>
    <row r="119" spans="1:12" ht="62.25" customHeight="1" x14ac:dyDescent="0.3">
      <c r="A119" s="5" t="s">
        <v>552</v>
      </c>
      <c r="B119" s="114" t="s">
        <v>507</v>
      </c>
      <c r="C119" s="115" t="s">
        <v>80</v>
      </c>
      <c r="D119" s="115" t="s">
        <v>168</v>
      </c>
      <c r="E119" s="104" t="s">
        <v>553</v>
      </c>
      <c r="F119" s="115" t="s">
        <v>66</v>
      </c>
      <c r="G119" s="99">
        <f t="shared" si="22"/>
        <v>20</v>
      </c>
      <c r="H119" s="99">
        <f t="shared" si="22"/>
        <v>0</v>
      </c>
      <c r="I119" s="100">
        <f t="shared" si="15"/>
        <v>20</v>
      </c>
      <c r="J119" s="99">
        <f t="shared" si="23"/>
        <v>20</v>
      </c>
      <c r="K119" s="99">
        <f t="shared" si="23"/>
        <v>0</v>
      </c>
      <c r="L119" s="12">
        <f t="shared" si="17"/>
        <v>20</v>
      </c>
    </row>
    <row r="120" spans="1:12" ht="33.75" customHeight="1" x14ac:dyDescent="0.3">
      <c r="A120" s="5" t="s">
        <v>87</v>
      </c>
      <c r="B120" s="114" t="s">
        <v>507</v>
      </c>
      <c r="C120" s="115" t="s">
        <v>80</v>
      </c>
      <c r="D120" s="115" t="s">
        <v>168</v>
      </c>
      <c r="E120" s="104" t="s">
        <v>553</v>
      </c>
      <c r="F120" s="115" t="s">
        <v>490</v>
      </c>
      <c r="G120" s="99">
        <f t="shared" si="22"/>
        <v>20</v>
      </c>
      <c r="H120" s="99">
        <f t="shared" si="22"/>
        <v>0</v>
      </c>
      <c r="I120" s="100">
        <f t="shared" si="15"/>
        <v>20</v>
      </c>
      <c r="J120" s="99">
        <f t="shared" si="23"/>
        <v>20</v>
      </c>
      <c r="K120" s="99">
        <f t="shared" si="23"/>
        <v>0</v>
      </c>
      <c r="L120" s="12">
        <f t="shared" si="17"/>
        <v>20</v>
      </c>
    </row>
    <row r="121" spans="1:12" ht="45" x14ac:dyDescent="0.3">
      <c r="A121" s="5" t="s">
        <v>88</v>
      </c>
      <c r="B121" s="114" t="s">
        <v>507</v>
      </c>
      <c r="C121" s="115" t="s">
        <v>80</v>
      </c>
      <c r="D121" s="115" t="s">
        <v>168</v>
      </c>
      <c r="E121" s="104" t="s">
        <v>553</v>
      </c>
      <c r="F121" s="115" t="s">
        <v>486</v>
      </c>
      <c r="G121" s="99">
        <v>20</v>
      </c>
      <c r="H121" s="99"/>
      <c r="I121" s="100">
        <f t="shared" si="15"/>
        <v>20</v>
      </c>
      <c r="J121" s="99">
        <v>20</v>
      </c>
      <c r="K121" s="80"/>
      <c r="L121" s="12">
        <f t="shared" si="17"/>
        <v>20</v>
      </c>
    </row>
    <row r="122" spans="1:12" ht="75" customHeight="1" x14ac:dyDescent="0.3">
      <c r="A122" s="5" t="s">
        <v>1141</v>
      </c>
      <c r="B122" s="114" t="s">
        <v>507</v>
      </c>
      <c r="C122" s="115" t="s">
        <v>80</v>
      </c>
      <c r="D122" s="115" t="s">
        <v>168</v>
      </c>
      <c r="E122" s="104" t="s">
        <v>555</v>
      </c>
      <c r="F122" s="115" t="s">
        <v>66</v>
      </c>
      <c r="G122" s="99">
        <f t="shared" ref="G122:H125" si="24">G123</f>
        <v>50</v>
      </c>
      <c r="H122" s="99">
        <f t="shared" si="24"/>
        <v>0</v>
      </c>
      <c r="I122" s="100">
        <f t="shared" si="15"/>
        <v>50</v>
      </c>
      <c r="J122" s="99">
        <f t="shared" ref="J122:K125" si="25">J123</f>
        <v>50</v>
      </c>
      <c r="K122" s="99">
        <f t="shared" si="25"/>
        <v>0</v>
      </c>
      <c r="L122" s="12">
        <f t="shared" si="17"/>
        <v>50</v>
      </c>
    </row>
    <row r="123" spans="1:12" ht="111" customHeight="1" x14ac:dyDescent="0.3">
      <c r="A123" s="5" t="s">
        <v>554</v>
      </c>
      <c r="B123" s="114" t="s">
        <v>507</v>
      </c>
      <c r="C123" s="115" t="s">
        <v>80</v>
      </c>
      <c r="D123" s="115" t="s">
        <v>168</v>
      </c>
      <c r="E123" s="104" t="s">
        <v>556</v>
      </c>
      <c r="F123" s="115" t="s">
        <v>66</v>
      </c>
      <c r="G123" s="99">
        <f t="shared" si="24"/>
        <v>50</v>
      </c>
      <c r="H123" s="99">
        <f t="shared" si="24"/>
        <v>0</v>
      </c>
      <c r="I123" s="100">
        <f t="shared" si="15"/>
        <v>50</v>
      </c>
      <c r="J123" s="99">
        <f t="shared" si="25"/>
        <v>50</v>
      </c>
      <c r="K123" s="99">
        <f t="shared" si="25"/>
        <v>0</v>
      </c>
      <c r="L123" s="12">
        <f t="shared" si="17"/>
        <v>50</v>
      </c>
    </row>
    <row r="124" spans="1:12" ht="80.45" customHeight="1" x14ac:dyDescent="0.3">
      <c r="A124" s="5" t="s">
        <v>557</v>
      </c>
      <c r="B124" s="114" t="s">
        <v>507</v>
      </c>
      <c r="C124" s="115" t="s">
        <v>80</v>
      </c>
      <c r="D124" s="115" t="s">
        <v>168</v>
      </c>
      <c r="E124" s="104" t="s">
        <v>558</v>
      </c>
      <c r="F124" s="115" t="s">
        <v>66</v>
      </c>
      <c r="G124" s="99">
        <f t="shared" si="24"/>
        <v>50</v>
      </c>
      <c r="H124" s="99">
        <f t="shared" si="24"/>
        <v>0</v>
      </c>
      <c r="I124" s="100">
        <f t="shared" si="15"/>
        <v>50</v>
      </c>
      <c r="J124" s="99">
        <f t="shared" si="25"/>
        <v>50</v>
      </c>
      <c r="K124" s="99">
        <f t="shared" si="25"/>
        <v>0</v>
      </c>
      <c r="L124" s="12">
        <f t="shared" si="17"/>
        <v>50</v>
      </c>
    </row>
    <row r="125" spans="1:12" ht="33.75" customHeight="1" x14ac:dyDescent="0.3">
      <c r="A125" s="5" t="s">
        <v>87</v>
      </c>
      <c r="B125" s="114" t="s">
        <v>507</v>
      </c>
      <c r="C125" s="115" t="s">
        <v>80</v>
      </c>
      <c r="D125" s="115" t="s">
        <v>168</v>
      </c>
      <c r="E125" s="104" t="s">
        <v>558</v>
      </c>
      <c r="F125" s="115" t="s">
        <v>490</v>
      </c>
      <c r="G125" s="99">
        <f t="shared" si="24"/>
        <v>50</v>
      </c>
      <c r="H125" s="99">
        <f t="shared" si="24"/>
        <v>0</v>
      </c>
      <c r="I125" s="100">
        <f t="shared" si="15"/>
        <v>50</v>
      </c>
      <c r="J125" s="99">
        <f t="shared" si="25"/>
        <v>50</v>
      </c>
      <c r="K125" s="99">
        <f t="shared" si="25"/>
        <v>0</v>
      </c>
      <c r="L125" s="12">
        <f t="shared" si="17"/>
        <v>50</v>
      </c>
    </row>
    <row r="126" spans="1:12" ht="45" x14ac:dyDescent="0.3">
      <c r="A126" s="5" t="s">
        <v>88</v>
      </c>
      <c r="B126" s="114" t="s">
        <v>507</v>
      </c>
      <c r="C126" s="115" t="s">
        <v>80</v>
      </c>
      <c r="D126" s="115" t="s">
        <v>168</v>
      </c>
      <c r="E126" s="104" t="s">
        <v>558</v>
      </c>
      <c r="F126" s="115" t="s">
        <v>486</v>
      </c>
      <c r="G126" s="99">
        <v>50</v>
      </c>
      <c r="H126" s="99"/>
      <c r="I126" s="100">
        <f t="shared" si="15"/>
        <v>50</v>
      </c>
      <c r="J126" s="99">
        <v>50</v>
      </c>
      <c r="K126" s="80"/>
      <c r="L126" s="12">
        <f t="shared" si="17"/>
        <v>50</v>
      </c>
    </row>
    <row r="127" spans="1:12" ht="15.6" customHeight="1" x14ac:dyDescent="0.3">
      <c r="A127" s="4" t="s">
        <v>178</v>
      </c>
      <c r="B127" s="112">
        <v>522</v>
      </c>
      <c r="C127" s="113" t="s">
        <v>92</v>
      </c>
      <c r="D127" s="113" t="s">
        <v>64</v>
      </c>
      <c r="E127" s="112" t="s">
        <v>65</v>
      </c>
      <c r="F127" s="113" t="s">
        <v>66</v>
      </c>
      <c r="G127" s="96">
        <f>G143+G128</f>
        <v>39204.699999999997</v>
      </c>
      <c r="H127" s="96">
        <f>H143+H128</f>
        <v>0</v>
      </c>
      <c r="I127" s="100">
        <f t="shared" si="15"/>
        <v>39204.699999999997</v>
      </c>
      <c r="J127" s="96">
        <f>J143+J128</f>
        <v>41264.9</v>
      </c>
      <c r="K127" s="96">
        <f>K143+K128</f>
        <v>0</v>
      </c>
      <c r="L127" s="12">
        <f t="shared" si="17"/>
        <v>41264.9</v>
      </c>
    </row>
    <row r="128" spans="1:12" ht="20.25" customHeight="1" x14ac:dyDescent="0.3">
      <c r="A128" s="5" t="s">
        <v>581</v>
      </c>
      <c r="B128" s="114" t="s">
        <v>507</v>
      </c>
      <c r="C128" s="115" t="s">
        <v>92</v>
      </c>
      <c r="D128" s="115" t="s">
        <v>150</v>
      </c>
      <c r="E128" s="114" t="s">
        <v>317</v>
      </c>
      <c r="F128" s="115" t="s">
        <v>66</v>
      </c>
      <c r="G128" s="99">
        <f>G129</f>
        <v>37864.699999999997</v>
      </c>
      <c r="H128" s="99">
        <f>H129</f>
        <v>0</v>
      </c>
      <c r="I128" s="100">
        <f t="shared" si="15"/>
        <v>37864.699999999997</v>
      </c>
      <c r="J128" s="99">
        <f>J129</f>
        <v>39924.9</v>
      </c>
      <c r="K128" s="99">
        <f>K129</f>
        <v>0</v>
      </c>
      <c r="L128" s="12">
        <f t="shared" si="17"/>
        <v>39924.9</v>
      </c>
    </row>
    <row r="129" spans="1:12" ht="62.25" customHeight="1" x14ac:dyDescent="0.3">
      <c r="A129" s="5" t="s">
        <v>1142</v>
      </c>
      <c r="B129" s="114" t="s">
        <v>507</v>
      </c>
      <c r="C129" s="115" t="s">
        <v>92</v>
      </c>
      <c r="D129" s="115" t="s">
        <v>150</v>
      </c>
      <c r="E129" s="114" t="s">
        <v>196</v>
      </c>
      <c r="F129" s="115" t="s">
        <v>66</v>
      </c>
      <c r="G129" s="99">
        <f>G130</f>
        <v>37864.699999999997</v>
      </c>
      <c r="H129" s="99">
        <f>H130</f>
        <v>0</v>
      </c>
      <c r="I129" s="100">
        <f t="shared" si="15"/>
        <v>37864.699999999997</v>
      </c>
      <c r="J129" s="99">
        <f>J130</f>
        <v>39924.9</v>
      </c>
      <c r="K129" s="99">
        <f>K130</f>
        <v>0</v>
      </c>
      <c r="L129" s="12">
        <f t="shared" si="17"/>
        <v>39924.9</v>
      </c>
    </row>
    <row r="130" spans="1:12" ht="45.75" customHeight="1" x14ac:dyDescent="0.3">
      <c r="A130" s="5" t="s">
        <v>582</v>
      </c>
      <c r="B130" s="114" t="s">
        <v>507</v>
      </c>
      <c r="C130" s="115" t="s">
        <v>92</v>
      </c>
      <c r="D130" s="115" t="s">
        <v>150</v>
      </c>
      <c r="E130" s="114" t="s">
        <v>567</v>
      </c>
      <c r="F130" s="115" t="s">
        <v>66</v>
      </c>
      <c r="G130" s="99">
        <f>G131+G134+G137+G140</f>
        <v>37864.699999999997</v>
      </c>
      <c r="H130" s="99">
        <f>H131+H134+H137+H140</f>
        <v>0</v>
      </c>
      <c r="I130" s="100">
        <f t="shared" si="15"/>
        <v>37864.699999999997</v>
      </c>
      <c r="J130" s="99">
        <f>J131+J134+J137+J140</f>
        <v>39924.9</v>
      </c>
      <c r="K130" s="99">
        <f>K131+K134+K137+K140</f>
        <v>0</v>
      </c>
      <c r="L130" s="12">
        <f t="shared" si="17"/>
        <v>39924.9</v>
      </c>
    </row>
    <row r="131" spans="1:12" ht="45.75" customHeight="1" x14ac:dyDescent="0.3">
      <c r="A131" s="5" t="s">
        <v>583</v>
      </c>
      <c r="B131" s="114" t="s">
        <v>507</v>
      </c>
      <c r="C131" s="115" t="s">
        <v>92</v>
      </c>
      <c r="D131" s="115" t="s">
        <v>150</v>
      </c>
      <c r="E131" s="114" t="s">
        <v>568</v>
      </c>
      <c r="F131" s="115" t="s">
        <v>66</v>
      </c>
      <c r="G131" s="99">
        <f>G132</f>
        <v>34619.699999999997</v>
      </c>
      <c r="H131" s="99">
        <f>H132</f>
        <v>0</v>
      </c>
      <c r="I131" s="100">
        <f t="shared" si="15"/>
        <v>34619.699999999997</v>
      </c>
      <c r="J131" s="99">
        <f>J132</f>
        <v>36679.9</v>
      </c>
      <c r="K131" s="99">
        <f>K132</f>
        <v>0</v>
      </c>
      <c r="L131" s="12">
        <f t="shared" si="17"/>
        <v>36679.9</v>
      </c>
    </row>
    <row r="132" spans="1:12" ht="33.75" customHeight="1" x14ac:dyDescent="0.3">
      <c r="A132" s="5" t="s">
        <v>87</v>
      </c>
      <c r="B132" s="114" t="s">
        <v>507</v>
      </c>
      <c r="C132" s="115" t="s">
        <v>92</v>
      </c>
      <c r="D132" s="115" t="s">
        <v>150</v>
      </c>
      <c r="E132" s="114" t="s">
        <v>568</v>
      </c>
      <c r="F132" s="115" t="s">
        <v>490</v>
      </c>
      <c r="G132" s="99">
        <f>G133</f>
        <v>34619.699999999997</v>
      </c>
      <c r="H132" s="99">
        <f>H133</f>
        <v>0</v>
      </c>
      <c r="I132" s="100">
        <f t="shared" si="15"/>
        <v>34619.699999999997</v>
      </c>
      <c r="J132" s="99">
        <f>J133</f>
        <v>36679.9</v>
      </c>
      <c r="K132" s="99">
        <f>K133</f>
        <v>0</v>
      </c>
      <c r="L132" s="12">
        <f t="shared" si="17"/>
        <v>36679.9</v>
      </c>
    </row>
    <row r="133" spans="1:12" ht="49.15" customHeight="1" x14ac:dyDescent="0.3">
      <c r="A133" s="5" t="s">
        <v>88</v>
      </c>
      <c r="B133" s="114" t="s">
        <v>507</v>
      </c>
      <c r="C133" s="115" t="s">
        <v>92</v>
      </c>
      <c r="D133" s="115" t="s">
        <v>150</v>
      </c>
      <c r="E133" s="114" t="s">
        <v>568</v>
      </c>
      <c r="F133" s="115" t="s">
        <v>486</v>
      </c>
      <c r="G133" s="99">
        <v>34619.699999999997</v>
      </c>
      <c r="H133" s="99"/>
      <c r="I133" s="100">
        <f t="shared" si="15"/>
        <v>34619.699999999997</v>
      </c>
      <c r="J133" s="99">
        <v>36679.9</v>
      </c>
      <c r="K133" s="80"/>
      <c r="L133" s="12">
        <f t="shared" si="17"/>
        <v>36679.9</v>
      </c>
    </row>
    <row r="134" spans="1:12" ht="30.75" customHeight="1" x14ac:dyDescent="0.3">
      <c r="A134" s="5" t="s">
        <v>201</v>
      </c>
      <c r="B134" s="114" t="s">
        <v>507</v>
      </c>
      <c r="C134" s="115" t="s">
        <v>92</v>
      </c>
      <c r="D134" s="115" t="s">
        <v>150</v>
      </c>
      <c r="E134" s="114" t="s">
        <v>569</v>
      </c>
      <c r="F134" s="115" t="s">
        <v>66</v>
      </c>
      <c r="G134" s="99">
        <f>G135</f>
        <v>1860</v>
      </c>
      <c r="H134" s="99">
        <f>H135</f>
        <v>0</v>
      </c>
      <c r="I134" s="100">
        <f t="shared" si="15"/>
        <v>1860</v>
      </c>
      <c r="J134" s="99">
        <f>J135</f>
        <v>1860</v>
      </c>
      <c r="K134" s="99">
        <f>K135</f>
        <v>0</v>
      </c>
      <c r="L134" s="12">
        <f t="shared" si="17"/>
        <v>1860</v>
      </c>
    </row>
    <row r="135" spans="1:12" ht="31.5" customHeight="1" x14ac:dyDescent="0.3">
      <c r="A135" s="5" t="s">
        <v>87</v>
      </c>
      <c r="B135" s="114" t="s">
        <v>507</v>
      </c>
      <c r="C135" s="115" t="s">
        <v>92</v>
      </c>
      <c r="D135" s="115" t="s">
        <v>150</v>
      </c>
      <c r="E135" s="114" t="s">
        <v>569</v>
      </c>
      <c r="F135" s="115" t="s">
        <v>490</v>
      </c>
      <c r="G135" s="99">
        <f>G136</f>
        <v>1860</v>
      </c>
      <c r="H135" s="99">
        <f>H136</f>
        <v>0</v>
      </c>
      <c r="I135" s="100">
        <f t="shared" si="15"/>
        <v>1860</v>
      </c>
      <c r="J135" s="99">
        <f>J136</f>
        <v>1860</v>
      </c>
      <c r="K135" s="99">
        <f>K136</f>
        <v>0</v>
      </c>
      <c r="L135" s="12">
        <f t="shared" si="17"/>
        <v>1860</v>
      </c>
    </row>
    <row r="136" spans="1:12" ht="45" customHeight="1" x14ac:dyDescent="0.3">
      <c r="A136" s="5" t="s">
        <v>88</v>
      </c>
      <c r="B136" s="114" t="s">
        <v>507</v>
      </c>
      <c r="C136" s="115" t="s">
        <v>92</v>
      </c>
      <c r="D136" s="115" t="s">
        <v>150</v>
      </c>
      <c r="E136" s="114" t="s">
        <v>569</v>
      </c>
      <c r="F136" s="115" t="s">
        <v>486</v>
      </c>
      <c r="G136" s="99">
        <v>1860</v>
      </c>
      <c r="H136" s="99"/>
      <c r="I136" s="100">
        <f t="shared" ref="I136:I199" si="26">G136+H136</f>
        <v>1860</v>
      </c>
      <c r="J136" s="99">
        <v>1860</v>
      </c>
      <c r="K136" s="80"/>
      <c r="L136" s="12">
        <f t="shared" ref="L136:L199" si="27">K136+J136</f>
        <v>1860</v>
      </c>
    </row>
    <row r="137" spans="1:12" ht="45.75" customHeight="1" x14ac:dyDescent="0.3">
      <c r="A137" s="5" t="s">
        <v>203</v>
      </c>
      <c r="B137" s="114" t="s">
        <v>507</v>
      </c>
      <c r="C137" s="115" t="s">
        <v>92</v>
      </c>
      <c r="D137" s="115" t="s">
        <v>150</v>
      </c>
      <c r="E137" s="114" t="s">
        <v>570</v>
      </c>
      <c r="F137" s="115" t="s">
        <v>66</v>
      </c>
      <c r="G137" s="99">
        <f>G138</f>
        <v>1165</v>
      </c>
      <c r="H137" s="99">
        <f>H138</f>
        <v>0</v>
      </c>
      <c r="I137" s="100">
        <f t="shared" si="26"/>
        <v>1165</v>
      </c>
      <c r="J137" s="99">
        <f>J138</f>
        <v>1165</v>
      </c>
      <c r="K137" s="99">
        <f>K138</f>
        <v>0</v>
      </c>
      <c r="L137" s="12">
        <f t="shared" si="27"/>
        <v>1165</v>
      </c>
    </row>
    <row r="138" spans="1:12" ht="29.25" customHeight="1" x14ac:dyDescent="0.3">
      <c r="A138" s="5" t="s">
        <v>87</v>
      </c>
      <c r="B138" s="114" t="s">
        <v>507</v>
      </c>
      <c r="C138" s="115" t="s">
        <v>92</v>
      </c>
      <c r="D138" s="115" t="s">
        <v>150</v>
      </c>
      <c r="E138" s="114" t="s">
        <v>570</v>
      </c>
      <c r="F138" s="115" t="s">
        <v>490</v>
      </c>
      <c r="G138" s="99">
        <f>G139</f>
        <v>1165</v>
      </c>
      <c r="H138" s="99">
        <f>H139</f>
        <v>0</v>
      </c>
      <c r="I138" s="100">
        <f t="shared" si="26"/>
        <v>1165</v>
      </c>
      <c r="J138" s="99">
        <f>J139</f>
        <v>1165</v>
      </c>
      <c r="K138" s="99">
        <f>K139</f>
        <v>0</v>
      </c>
      <c r="L138" s="12">
        <f t="shared" si="27"/>
        <v>1165</v>
      </c>
    </row>
    <row r="139" spans="1:12" ht="47.25" customHeight="1" x14ac:dyDescent="0.3">
      <c r="A139" s="5" t="s">
        <v>88</v>
      </c>
      <c r="B139" s="114" t="s">
        <v>507</v>
      </c>
      <c r="C139" s="115" t="s">
        <v>92</v>
      </c>
      <c r="D139" s="115" t="s">
        <v>150</v>
      </c>
      <c r="E139" s="114" t="s">
        <v>570</v>
      </c>
      <c r="F139" s="115" t="s">
        <v>486</v>
      </c>
      <c r="G139" s="99">
        <v>1165</v>
      </c>
      <c r="H139" s="99"/>
      <c r="I139" s="100">
        <f t="shared" si="26"/>
        <v>1165</v>
      </c>
      <c r="J139" s="99">
        <v>1165</v>
      </c>
      <c r="K139" s="80"/>
      <c r="L139" s="12">
        <f t="shared" si="27"/>
        <v>1165</v>
      </c>
    </row>
    <row r="140" spans="1:12" ht="30.75" customHeight="1" x14ac:dyDescent="0.3">
      <c r="A140" s="5" t="s">
        <v>1143</v>
      </c>
      <c r="B140" s="114" t="s">
        <v>507</v>
      </c>
      <c r="C140" s="115" t="s">
        <v>92</v>
      </c>
      <c r="D140" s="115" t="s">
        <v>150</v>
      </c>
      <c r="E140" s="114" t="s">
        <v>635</v>
      </c>
      <c r="F140" s="115" t="s">
        <v>66</v>
      </c>
      <c r="G140" s="99">
        <f>G141</f>
        <v>220</v>
      </c>
      <c r="H140" s="99">
        <f>H141</f>
        <v>0</v>
      </c>
      <c r="I140" s="100">
        <f t="shared" si="26"/>
        <v>220</v>
      </c>
      <c r="J140" s="99">
        <f>J141</f>
        <v>220</v>
      </c>
      <c r="K140" s="80"/>
      <c r="L140" s="12">
        <f t="shared" si="27"/>
        <v>220</v>
      </c>
    </row>
    <row r="141" spans="1:12" ht="30.75" customHeight="1" x14ac:dyDescent="0.3">
      <c r="A141" s="5" t="s">
        <v>87</v>
      </c>
      <c r="B141" s="114" t="s">
        <v>507</v>
      </c>
      <c r="C141" s="115" t="s">
        <v>92</v>
      </c>
      <c r="D141" s="115" t="s">
        <v>150</v>
      </c>
      <c r="E141" s="114" t="s">
        <v>635</v>
      </c>
      <c r="F141" s="115" t="s">
        <v>490</v>
      </c>
      <c r="G141" s="99">
        <f>G142</f>
        <v>220</v>
      </c>
      <c r="H141" s="99">
        <f>H142</f>
        <v>0</v>
      </c>
      <c r="I141" s="100">
        <f t="shared" si="26"/>
        <v>220</v>
      </c>
      <c r="J141" s="99">
        <f>J142</f>
        <v>220</v>
      </c>
      <c r="K141" s="99">
        <f>K142</f>
        <v>0</v>
      </c>
      <c r="L141" s="12">
        <f t="shared" si="27"/>
        <v>220</v>
      </c>
    </row>
    <row r="142" spans="1:12" ht="46.5" customHeight="1" x14ac:dyDescent="0.3">
      <c r="A142" s="5" t="s">
        <v>88</v>
      </c>
      <c r="B142" s="114" t="s">
        <v>507</v>
      </c>
      <c r="C142" s="115" t="s">
        <v>92</v>
      </c>
      <c r="D142" s="115" t="s">
        <v>150</v>
      </c>
      <c r="E142" s="114" t="s">
        <v>635</v>
      </c>
      <c r="F142" s="115" t="s">
        <v>486</v>
      </c>
      <c r="G142" s="99">
        <v>220</v>
      </c>
      <c r="H142" s="99"/>
      <c r="I142" s="100">
        <f t="shared" si="26"/>
        <v>220</v>
      </c>
      <c r="J142" s="99">
        <v>220</v>
      </c>
      <c r="K142" s="80"/>
      <c r="L142" s="12">
        <f t="shared" si="27"/>
        <v>220</v>
      </c>
    </row>
    <row r="143" spans="1:12" ht="30" x14ac:dyDescent="0.3">
      <c r="A143" s="5" t="s">
        <v>408</v>
      </c>
      <c r="B143" s="114">
        <v>522</v>
      </c>
      <c r="C143" s="115" t="s">
        <v>92</v>
      </c>
      <c r="D143" s="115">
        <v>12</v>
      </c>
      <c r="E143" s="114" t="s">
        <v>65</v>
      </c>
      <c r="F143" s="115" t="s">
        <v>66</v>
      </c>
      <c r="G143" s="99">
        <f>G144+G149+G154</f>
        <v>1340</v>
      </c>
      <c r="H143" s="99">
        <f>H144+H149+H154</f>
        <v>0</v>
      </c>
      <c r="I143" s="100">
        <f t="shared" si="26"/>
        <v>1340</v>
      </c>
      <c r="J143" s="99">
        <f>J144+J149+J154</f>
        <v>1340</v>
      </c>
      <c r="K143" s="99">
        <f>K144+K149+K154</f>
        <v>0</v>
      </c>
      <c r="L143" s="12">
        <f t="shared" si="27"/>
        <v>1340</v>
      </c>
    </row>
    <row r="144" spans="1:12" ht="76.5" customHeight="1" x14ac:dyDescent="0.3">
      <c r="A144" s="5" t="s">
        <v>1144</v>
      </c>
      <c r="B144" s="114">
        <v>522</v>
      </c>
      <c r="C144" s="115" t="s">
        <v>92</v>
      </c>
      <c r="D144" s="115">
        <v>12</v>
      </c>
      <c r="E144" s="115" t="s">
        <v>228</v>
      </c>
      <c r="F144" s="115" t="s">
        <v>66</v>
      </c>
      <c r="G144" s="99">
        <f t="shared" ref="G144:H147" si="28">G145</f>
        <v>600</v>
      </c>
      <c r="H144" s="99">
        <f t="shared" si="28"/>
        <v>0</v>
      </c>
      <c r="I144" s="100">
        <f t="shared" si="26"/>
        <v>600</v>
      </c>
      <c r="J144" s="99">
        <f t="shared" ref="J144:K147" si="29">J145</f>
        <v>600</v>
      </c>
      <c r="K144" s="99">
        <f t="shared" si="29"/>
        <v>0</v>
      </c>
      <c r="L144" s="12">
        <f t="shared" si="27"/>
        <v>600</v>
      </c>
    </row>
    <row r="145" spans="1:12" ht="80.45" customHeight="1" x14ac:dyDescent="0.3">
      <c r="A145" s="5" t="s">
        <v>1145</v>
      </c>
      <c r="B145" s="114">
        <v>522</v>
      </c>
      <c r="C145" s="115" t="s">
        <v>92</v>
      </c>
      <c r="D145" s="115">
        <v>12</v>
      </c>
      <c r="E145" s="115" t="s">
        <v>538</v>
      </c>
      <c r="F145" s="115" t="s">
        <v>66</v>
      </c>
      <c r="G145" s="99">
        <f t="shared" si="28"/>
        <v>600</v>
      </c>
      <c r="H145" s="99">
        <f t="shared" si="28"/>
        <v>0</v>
      </c>
      <c r="I145" s="100">
        <f t="shared" si="26"/>
        <v>600</v>
      </c>
      <c r="J145" s="99">
        <f t="shared" si="29"/>
        <v>600</v>
      </c>
      <c r="K145" s="99">
        <f t="shared" si="29"/>
        <v>0</v>
      </c>
      <c r="L145" s="12">
        <f t="shared" si="27"/>
        <v>600</v>
      </c>
    </row>
    <row r="146" spans="1:12" ht="31.5" customHeight="1" x14ac:dyDescent="0.3">
      <c r="A146" s="5" t="s">
        <v>584</v>
      </c>
      <c r="B146" s="114">
        <v>522</v>
      </c>
      <c r="C146" s="115" t="s">
        <v>92</v>
      </c>
      <c r="D146" s="115">
        <v>12</v>
      </c>
      <c r="E146" s="115" t="s">
        <v>585</v>
      </c>
      <c r="F146" s="115" t="s">
        <v>66</v>
      </c>
      <c r="G146" s="99">
        <f t="shared" si="28"/>
        <v>600</v>
      </c>
      <c r="H146" s="99">
        <f t="shared" si="28"/>
        <v>0</v>
      </c>
      <c r="I146" s="100">
        <f t="shared" si="26"/>
        <v>600</v>
      </c>
      <c r="J146" s="99">
        <f t="shared" si="29"/>
        <v>600</v>
      </c>
      <c r="K146" s="99">
        <f t="shared" si="29"/>
        <v>0</v>
      </c>
      <c r="L146" s="12">
        <f t="shared" si="27"/>
        <v>600</v>
      </c>
    </row>
    <row r="147" spans="1:12" ht="33" customHeight="1" x14ac:dyDescent="0.3">
      <c r="A147" s="5" t="s">
        <v>87</v>
      </c>
      <c r="B147" s="114">
        <v>522</v>
      </c>
      <c r="C147" s="115" t="s">
        <v>92</v>
      </c>
      <c r="D147" s="115">
        <v>12</v>
      </c>
      <c r="E147" s="115" t="s">
        <v>585</v>
      </c>
      <c r="F147" s="115" t="s">
        <v>490</v>
      </c>
      <c r="G147" s="99">
        <f t="shared" si="28"/>
        <v>600</v>
      </c>
      <c r="H147" s="99">
        <f t="shared" si="28"/>
        <v>0</v>
      </c>
      <c r="I147" s="100">
        <f t="shared" si="26"/>
        <v>600</v>
      </c>
      <c r="J147" s="99">
        <f t="shared" si="29"/>
        <v>600</v>
      </c>
      <c r="K147" s="99">
        <f t="shared" si="29"/>
        <v>0</v>
      </c>
      <c r="L147" s="12">
        <f t="shared" si="27"/>
        <v>600</v>
      </c>
    </row>
    <row r="148" spans="1:12" ht="45.6" customHeight="1" x14ac:dyDescent="0.3">
      <c r="A148" s="5" t="s">
        <v>88</v>
      </c>
      <c r="B148" s="114">
        <v>522</v>
      </c>
      <c r="C148" s="115" t="s">
        <v>92</v>
      </c>
      <c r="D148" s="115">
        <v>12</v>
      </c>
      <c r="E148" s="115" t="s">
        <v>585</v>
      </c>
      <c r="F148" s="115" t="s">
        <v>486</v>
      </c>
      <c r="G148" s="99">
        <v>600</v>
      </c>
      <c r="H148" s="99"/>
      <c r="I148" s="100">
        <f t="shared" si="26"/>
        <v>600</v>
      </c>
      <c r="J148" s="99">
        <v>600</v>
      </c>
      <c r="K148" s="80"/>
      <c r="L148" s="12">
        <f t="shared" si="27"/>
        <v>600</v>
      </c>
    </row>
    <row r="149" spans="1:12" ht="104.25" customHeight="1" x14ac:dyDescent="0.3">
      <c r="A149" s="5" t="s">
        <v>1146</v>
      </c>
      <c r="B149" s="114">
        <v>522</v>
      </c>
      <c r="C149" s="115" t="s">
        <v>92</v>
      </c>
      <c r="D149" s="115">
        <v>12</v>
      </c>
      <c r="E149" s="115" t="s">
        <v>586</v>
      </c>
      <c r="F149" s="115" t="s">
        <v>66</v>
      </c>
      <c r="G149" s="99">
        <f t="shared" ref="G149:H152" si="30">G150</f>
        <v>600</v>
      </c>
      <c r="H149" s="99">
        <f t="shared" si="30"/>
        <v>0</v>
      </c>
      <c r="I149" s="100">
        <f t="shared" si="26"/>
        <v>600</v>
      </c>
      <c r="J149" s="99">
        <f t="shared" ref="J149:K152" si="31">J150</f>
        <v>600</v>
      </c>
      <c r="K149" s="99">
        <f t="shared" si="31"/>
        <v>0</v>
      </c>
      <c r="L149" s="12">
        <f t="shared" si="27"/>
        <v>600</v>
      </c>
    </row>
    <row r="150" spans="1:12" ht="138" customHeight="1" x14ac:dyDescent="0.3">
      <c r="A150" s="5" t="s">
        <v>758</v>
      </c>
      <c r="B150" s="114">
        <v>522</v>
      </c>
      <c r="C150" s="115" t="s">
        <v>92</v>
      </c>
      <c r="D150" s="115">
        <v>12</v>
      </c>
      <c r="E150" s="115" t="s">
        <v>588</v>
      </c>
      <c r="F150" s="115" t="s">
        <v>66</v>
      </c>
      <c r="G150" s="99">
        <f t="shared" si="30"/>
        <v>600</v>
      </c>
      <c r="H150" s="99">
        <f t="shared" si="30"/>
        <v>0</v>
      </c>
      <c r="I150" s="100">
        <f t="shared" si="26"/>
        <v>600</v>
      </c>
      <c r="J150" s="99">
        <f t="shared" si="31"/>
        <v>600</v>
      </c>
      <c r="K150" s="99">
        <f t="shared" si="31"/>
        <v>0</v>
      </c>
      <c r="L150" s="12">
        <f t="shared" si="27"/>
        <v>600</v>
      </c>
    </row>
    <row r="151" spans="1:12" ht="49.5" customHeight="1" x14ac:dyDescent="0.3">
      <c r="A151" s="5" t="s">
        <v>589</v>
      </c>
      <c r="B151" s="114">
        <v>522</v>
      </c>
      <c r="C151" s="115" t="s">
        <v>92</v>
      </c>
      <c r="D151" s="115">
        <v>12</v>
      </c>
      <c r="E151" s="115" t="s">
        <v>587</v>
      </c>
      <c r="F151" s="115" t="s">
        <v>590</v>
      </c>
      <c r="G151" s="99">
        <f t="shared" si="30"/>
        <v>600</v>
      </c>
      <c r="H151" s="99">
        <f t="shared" si="30"/>
        <v>0</v>
      </c>
      <c r="I151" s="100">
        <f t="shared" si="26"/>
        <v>600</v>
      </c>
      <c r="J151" s="99">
        <f t="shared" si="31"/>
        <v>600</v>
      </c>
      <c r="K151" s="99">
        <f t="shared" si="31"/>
        <v>0</v>
      </c>
      <c r="L151" s="12">
        <f t="shared" si="27"/>
        <v>600</v>
      </c>
    </row>
    <row r="152" spans="1:12" ht="48.75" customHeight="1" x14ac:dyDescent="0.3">
      <c r="A152" s="5" t="s">
        <v>580</v>
      </c>
      <c r="B152" s="114">
        <v>522</v>
      </c>
      <c r="C152" s="115" t="s">
        <v>92</v>
      </c>
      <c r="D152" s="115">
        <v>12</v>
      </c>
      <c r="E152" s="115" t="s">
        <v>587</v>
      </c>
      <c r="F152" s="115" t="s">
        <v>490</v>
      </c>
      <c r="G152" s="99">
        <f t="shared" si="30"/>
        <v>600</v>
      </c>
      <c r="H152" s="99">
        <f t="shared" si="30"/>
        <v>0</v>
      </c>
      <c r="I152" s="100">
        <f t="shared" si="26"/>
        <v>600</v>
      </c>
      <c r="J152" s="99">
        <f t="shared" si="31"/>
        <v>600</v>
      </c>
      <c r="K152" s="99">
        <f t="shared" si="31"/>
        <v>0</v>
      </c>
      <c r="L152" s="12">
        <f t="shared" si="27"/>
        <v>600</v>
      </c>
    </row>
    <row r="153" spans="1:12" ht="48" customHeight="1" x14ac:dyDescent="0.3">
      <c r="A153" s="5" t="s">
        <v>88</v>
      </c>
      <c r="B153" s="114">
        <v>522</v>
      </c>
      <c r="C153" s="115" t="s">
        <v>92</v>
      </c>
      <c r="D153" s="115">
        <v>12</v>
      </c>
      <c r="E153" s="115" t="s">
        <v>587</v>
      </c>
      <c r="F153" s="115" t="s">
        <v>486</v>
      </c>
      <c r="G153" s="99">
        <v>600</v>
      </c>
      <c r="H153" s="99"/>
      <c r="I153" s="100">
        <f t="shared" si="26"/>
        <v>600</v>
      </c>
      <c r="J153" s="99">
        <v>600</v>
      </c>
      <c r="K153" s="80"/>
      <c r="L153" s="12">
        <f t="shared" si="27"/>
        <v>600</v>
      </c>
    </row>
    <row r="154" spans="1:12" ht="45.75" customHeight="1" x14ac:dyDescent="0.3">
      <c r="A154" s="5" t="s">
        <v>791</v>
      </c>
      <c r="B154" s="114" t="s">
        <v>507</v>
      </c>
      <c r="C154" s="115" t="s">
        <v>92</v>
      </c>
      <c r="D154" s="115" t="s">
        <v>205</v>
      </c>
      <c r="E154" s="115" t="s">
        <v>792</v>
      </c>
      <c r="F154" s="115" t="s">
        <v>66</v>
      </c>
      <c r="G154" s="99">
        <f>G155</f>
        <v>140</v>
      </c>
      <c r="H154" s="99">
        <f>H155</f>
        <v>0</v>
      </c>
      <c r="I154" s="100">
        <f t="shared" si="26"/>
        <v>140</v>
      </c>
      <c r="J154" s="99">
        <f>J155</f>
        <v>140</v>
      </c>
      <c r="K154" s="99">
        <f>K155</f>
        <v>0</v>
      </c>
      <c r="L154" s="12">
        <f t="shared" si="27"/>
        <v>140</v>
      </c>
    </row>
    <row r="155" spans="1:12" ht="45" customHeight="1" x14ac:dyDescent="0.3">
      <c r="A155" s="5" t="s">
        <v>580</v>
      </c>
      <c r="B155" s="114" t="s">
        <v>507</v>
      </c>
      <c r="C155" s="115" t="s">
        <v>92</v>
      </c>
      <c r="D155" s="115" t="s">
        <v>205</v>
      </c>
      <c r="E155" s="115" t="s">
        <v>792</v>
      </c>
      <c r="F155" s="115" t="s">
        <v>66</v>
      </c>
      <c r="G155" s="99">
        <f>G156</f>
        <v>140</v>
      </c>
      <c r="H155" s="99">
        <f>H156</f>
        <v>0</v>
      </c>
      <c r="I155" s="100">
        <f t="shared" si="26"/>
        <v>140</v>
      </c>
      <c r="J155" s="99">
        <f>J156</f>
        <v>140</v>
      </c>
      <c r="K155" s="99">
        <f>K156</f>
        <v>0</v>
      </c>
      <c r="L155" s="12">
        <f t="shared" si="27"/>
        <v>140</v>
      </c>
    </row>
    <row r="156" spans="1:12" ht="45" customHeight="1" x14ac:dyDescent="0.3">
      <c r="A156" s="5" t="s">
        <v>88</v>
      </c>
      <c r="B156" s="114" t="s">
        <v>507</v>
      </c>
      <c r="C156" s="115" t="s">
        <v>92</v>
      </c>
      <c r="D156" s="115" t="s">
        <v>205</v>
      </c>
      <c r="E156" s="115" t="s">
        <v>792</v>
      </c>
      <c r="F156" s="115" t="s">
        <v>486</v>
      </c>
      <c r="G156" s="99">
        <v>140</v>
      </c>
      <c r="H156" s="99"/>
      <c r="I156" s="100">
        <f t="shared" si="26"/>
        <v>140</v>
      </c>
      <c r="J156" s="99">
        <v>140</v>
      </c>
      <c r="K156" s="80"/>
      <c r="L156" s="12">
        <f t="shared" si="27"/>
        <v>140</v>
      </c>
    </row>
    <row r="157" spans="1:12" ht="28.5" customHeight="1" x14ac:dyDescent="0.3">
      <c r="A157" s="4" t="s">
        <v>218</v>
      </c>
      <c r="B157" s="112">
        <v>522</v>
      </c>
      <c r="C157" s="113" t="s">
        <v>219</v>
      </c>
      <c r="D157" s="113" t="s">
        <v>64</v>
      </c>
      <c r="E157" s="113" t="s">
        <v>65</v>
      </c>
      <c r="F157" s="113" t="s">
        <v>66</v>
      </c>
      <c r="G157" s="96">
        <f>G170+G158+G181</f>
        <v>4827.7</v>
      </c>
      <c r="H157" s="96">
        <f>H170+H158+H181</f>
        <v>0</v>
      </c>
      <c r="I157" s="100">
        <f t="shared" si="26"/>
        <v>4827.7</v>
      </c>
      <c r="J157" s="96">
        <f>J170+J158+J181</f>
        <v>4870.1000000000004</v>
      </c>
      <c r="K157" s="96">
        <f>K170+K158+K181</f>
        <v>0</v>
      </c>
      <c r="L157" s="12">
        <f t="shared" si="27"/>
        <v>4870.1000000000004</v>
      </c>
    </row>
    <row r="158" spans="1:12" ht="17.25" customHeight="1" x14ac:dyDescent="0.3">
      <c r="A158" s="5" t="s">
        <v>220</v>
      </c>
      <c r="B158" s="114">
        <v>522</v>
      </c>
      <c r="C158" s="115" t="s">
        <v>219</v>
      </c>
      <c r="D158" s="115" t="s">
        <v>63</v>
      </c>
      <c r="E158" s="115" t="s">
        <v>65</v>
      </c>
      <c r="F158" s="115" t="s">
        <v>66</v>
      </c>
      <c r="G158" s="99">
        <f>G159+G164</f>
        <v>1884.5</v>
      </c>
      <c r="H158" s="99">
        <f>H159+H164</f>
        <v>0</v>
      </c>
      <c r="I158" s="100">
        <f t="shared" si="26"/>
        <v>1884.5</v>
      </c>
      <c r="J158" s="99">
        <f>J159+J164</f>
        <v>1914.5</v>
      </c>
      <c r="K158" s="99">
        <f>K159+K164</f>
        <v>0</v>
      </c>
      <c r="L158" s="12">
        <f t="shared" si="27"/>
        <v>1914.5</v>
      </c>
    </row>
    <row r="159" spans="1:12" ht="88.5" customHeight="1" x14ac:dyDescent="0.3">
      <c r="A159" s="5" t="s">
        <v>1147</v>
      </c>
      <c r="B159" s="114">
        <v>522</v>
      </c>
      <c r="C159" s="115" t="s">
        <v>219</v>
      </c>
      <c r="D159" s="115" t="s">
        <v>63</v>
      </c>
      <c r="E159" s="104" t="s">
        <v>330</v>
      </c>
      <c r="F159" s="115" t="s">
        <v>66</v>
      </c>
      <c r="G159" s="99">
        <f t="shared" ref="G159:H162" si="32">G160</f>
        <v>300</v>
      </c>
      <c r="H159" s="99">
        <f t="shared" si="32"/>
        <v>0</v>
      </c>
      <c r="I159" s="100">
        <f t="shared" si="26"/>
        <v>300</v>
      </c>
      <c r="J159" s="99">
        <f t="shared" ref="J159:K162" si="33">J160</f>
        <v>300</v>
      </c>
      <c r="K159" s="99">
        <f t="shared" si="33"/>
        <v>0</v>
      </c>
      <c r="L159" s="12">
        <f t="shared" si="27"/>
        <v>300</v>
      </c>
    </row>
    <row r="160" spans="1:12" ht="62.25" customHeight="1" x14ac:dyDescent="0.3">
      <c r="A160" s="5" t="s">
        <v>795</v>
      </c>
      <c r="B160" s="114">
        <v>522</v>
      </c>
      <c r="C160" s="115" t="s">
        <v>219</v>
      </c>
      <c r="D160" s="115" t="s">
        <v>63</v>
      </c>
      <c r="E160" s="104" t="s">
        <v>698</v>
      </c>
      <c r="F160" s="115" t="s">
        <v>66</v>
      </c>
      <c r="G160" s="99">
        <f t="shared" si="32"/>
        <v>300</v>
      </c>
      <c r="H160" s="99">
        <f t="shared" si="32"/>
        <v>0</v>
      </c>
      <c r="I160" s="100">
        <f t="shared" si="26"/>
        <v>300</v>
      </c>
      <c r="J160" s="99">
        <f t="shared" si="33"/>
        <v>300</v>
      </c>
      <c r="K160" s="99">
        <f t="shared" si="33"/>
        <v>0</v>
      </c>
      <c r="L160" s="12">
        <f t="shared" si="27"/>
        <v>300</v>
      </c>
    </row>
    <row r="161" spans="1:12" ht="61.15" customHeight="1" x14ac:dyDescent="0.3">
      <c r="A161" s="5" t="s">
        <v>1148</v>
      </c>
      <c r="B161" s="114">
        <v>522</v>
      </c>
      <c r="C161" s="115" t="s">
        <v>219</v>
      </c>
      <c r="D161" s="115" t="s">
        <v>63</v>
      </c>
      <c r="E161" s="104" t="s">
        <v>796</v>
      </c>
      <c r="F161" s="115" t="s">
        <v>66</v>
      </c>
      <c r="G161" s="99">
        <f t="shared" si="32"/>
        <v>300</v>
      </c>
      <c r="H161" s="99">
        <f t="shared" si="32"/>
        <v>0</v>
      </c>
      <c r="I161" s="100">
        <f t="shared" si="26"/>
        <v>300</v>
      </c>
      <c r="J161" s="99">
        <f t="shared" si="33"/>
        <v>300</v>
      </c>
      <c r="K161" s="99">
        <f t="shared" si="33"/>
        <v>0</v>
      </c>
      <c r="L161" s="12">
        <f t="shared" si="27"/>
        <v>300</v>
      </c>
    </row>
    <row r="162" spans="1:12" ht="48" customHeight="1" x14ac:dyDescent="0.3">
      <c r="A162" s="119" t="s">
        <v>797</v>
      </c>
      <c r="B162" s="114">
        <v>522</v>
      </c>
      <c r="C162" s="115" t="s">
        <v>219</v>
      </c>
      <c r="D162" s="115" t="s">
        <v>63</v>
      </c>
      <c r="E162" s="104" t="s">
        <v>796</v>
      </c>
      <c r="F162" s="115" t="s">
        <v>798</v>
      </c>
      <c r="G162" s="99">
        <f t="shared" si="32"/>
        <v>300</v>
      </c>
      <c r="H162" s="99">
        <f t="shared" si="32"/>
        <v>0</v>
      </c>
      <c r="I162" s="100">
        <f t="shared" si="26"/>
        <v>300</v>
      </c>
      <c r="J162" s="99">
        <f t="shared" si="33"/>
        <v>300</v>
      </c>
      <c r="K162" s="99">
        <f t="shared" si="33"/>
        <v>0</v>
      </c>
      <c r="L162" s="12">
        <f t="shared" si="27"/>
        <v>300</v>
      </c>
    </row>
    <row r="163" spans="1:12" ht="18.75" customHeight="1" x14ac:dyDescent="0.3">
      <c r="A163" s="119" t="s">
        <v>799</v>
      </c>
      <c r="B163" s="114">
        <v>522</v>
      </c>
      <c r="C163" s="115" t="s">
        <v>219</v>
      </c>
      <c r="D163" s="115" t="s">
        <v>63</v>
      </c>
      <c r="E163" s="104" t="s">
        <v>796</v>
      </c>
      <c r="F163" s="115" t="s">
        <v>800</v>
      </c>
      <c r="G163" s="99">
        <v>300</v>
      </c>
      <c r="H163" s="99"/>
      <c r="I163" s="100">
        <f t="shared" si="26"/>
        <v>300</v>
      </c>
      <c r="J163" s="99">
        <v>300</v>
      </c>
      <c r="K163" s="80"/>
      <c r="L163" s="12">
        <f t="shared" si="27"/>
        <v>300</v>
      </c>
    </row>
    <row r="164" spans="1:12" ht="61.5" customHeight="1" x14ac:dyDescent="0.3">
      <c r="A164" s="5" t="s">
        <v>884</v>
      </c>
      <c r="B164" s="114">
        <v>522</v>
      </c>
      <c r="C164" s="115" t="s">
        <v>219</v>
      </c>
      <c r="D164" s="115" t="s">
        <v>63</v>
      </c>
      <c r="E164" s="115" t="s">
        <v>121</v>
      </c>
      <c r="F164" s="115" t="s">
        <v>66</v>
      </c>
      <c r="G164" s="99">
        <f t="shared" ref="G164:H168" si="34">G165</f>
        <v>1584.5</v>
      </c>
      <c r="H164" s="99">
        <f t="shared" si="34"/>
        <v>0</v>
      </c>
      <c r="I164" s="100">
        <f t="shared" si="26"/>
        <v>1584.5</v>
      </c>
      <c r="J164" s="99">
        <f t="shared" ref="J164:K168" si="35">J165</f>
        <v>1614.5</v>
      </c>
      <c r="K164" s="99">
        <f t="shared" si="35"/>
        <v>0</v>
      </c>
      <c r="L164" s="12">
        <f t="shared" si="27"/>
        <v>1614.5</v>
      </c>
    </row>
    <row r="165" spans="1:12" ht="61.15" customHeight="1" x14ac:dyDescent="0.3">
      <c r="A165" s="5" t="s">
        <v>1149</v>
      </c>
      <c r="B165" s="114">
        <v>522</v>
      </c>
      <c r="C165" s="115" t="s">
        <v>219</v>
      </c>
      <c r="D165" s="115" t="s">
        <v>63</v>
      </c>
      <c r="E165" s="115" t="s">
        <v>125</v>
      </c>
      <c r="F165" s="115" t="s">
        <v>66</v>
      </c>
      <c r="G165" s="99">
        <f t="shared" si="34"/>
        <v>1584.5</v>
      </c>
      <c r="H165" s="99">
        <f t="shared" si="34"/>
        <v>0</v>
      </c>
      <c r="I165" s="100">
        <f t="shared" si="26"/>
        <v>1584.5</v>
      </c>
      <c r="J165" s="99">
        <f t="shared" si="35"/>
        <v>1614.5</v>
      </c>
      <c r="K165" s="99">
        <f t="shared" si="35"/>
        <v>0</v>
      </c>
      <c r="L165" s="12">
        <f t="shared" si="27"/>
        <v>1614.5</v>
      </c>
    </row>
    <row r="166" spans="1:12" ht="61.5" customHeight="1" x14ac:dyDescent="0.3">
      <c r="A166" s="116" t="s">
        <v>736</v>
      </c>
      <c r="B166" s="114" t="s">
        <v>507</v>
      </c>
      <c r="C166" s="115" t="s">
        <v>219</v>
      </c>
      <c r="D166" s="115" t="s">
        <v>63</v>
      </c>
      <c r="E166" s="115" t="s">
        <v>126</v>
      </c>
      <c r="F166" s="115" t="s">
        <v>66</v>
      </c>
      <c r="G166" s="99">
        <f t="shared" si="34"/>
        <v>1584.5</v>
      </c>
      <c r="H166" s="99">
        <f t="shared" si="34"/>
        <v>0</v>
      </c>
      <c r="I166" s="100">
        <f t="shared" si="26"/>
        <v>1584.5</v>
      </c>
      <c r="J166" s="99">
        <f t="shared" si="35"/>
        <v>1614.5</v>
      </c>
      <c r="K166" s="99">
        <f t="shared" si="35"/>
        <v>0</v>
      </c>
      <c r="L166" s="12">
        <f t="shared" si="27"/>
        <v>1614.5</v>
      </c>
    </row>
    <row r="167" spans="1:12" ht="60.75" customHeight="1" x14ac:dyDescent="0.3">
      <c r="A167" s="116" t="s">
        <v>677</v>
      </c>
      <c r="B167" s="114" t="s">
        <v>507</v>
      </c>
      <c r="C167" s="115" t="s">
        <v>219</v>
      </c>
      <c r="D167" s="115" t="s">
        <v>63</v>
      </c>
      <c r="E167" s="115" t="s">
        <v>127</v>
      </c>
      <c r="F167" s="115" t="s">
        <v>66</v>
      </c>
      <c r="G167" s="99">
        <f t="shared" si="34"/>
        <v>1584.5</v>
      </c>
      <c r="H167" s="99">
        <f t="shared" si="34"/>
        <v>0</v>
      </c>
      <c r="I167" s="100">
        <f t="shared" si="26"/>
        <v>1584.5</v>
      </c>
      <c r="J167" s="99">
        <f t="shared" si="35"/>
        <v>1614.5</v>
      </c>
      <c r="K167" s="99">
        <f t="shared" si="35"/>
        <v>0</v>
      </c>
      <c r="L167" s="12">
        <f t="shared" si="27"/>
        <v>1614.5</v>
      </c>
    </row>
    <row r="168" spans="1:12" ht="60" customHeight="1" x14ac:dyDescent="0.3">
      <c r="A168" s="116" t="s">
        <v>759</v>
      </c>
      <c r="B168" s="114" t="s">
        <v>507</v>
      </c>
      <c r="C168" s="115" t="s">
        <v>219</v>
      </c>
      <c r="D168" s="115" t="s">
        <v>63</v>
      </c>
      <c r="E168" s="115" t="s">
        <v>127</v>
      </c>
      <c r="F168" s="115" t="s">
        <v>490</v>
      </c>
      <c r="G168" s="99">
        <f t="shared" si="34"/>
        <v>1584.5</v>
      </c>
      <c r="H168" s="99">
        <f t="shared" si="34"/>
        <v>0</v>
      </c>
      <c r="I168" s="100">
        <f t="shared" si="26"/>
        <v>1584.5</v>
      </c>
      <c r="J168" s="99">
        <f t="shared" si="35"/>
        <v>1614.5</v>
      </c>
      <c r="K168" s="99">
        <f t="shared" si="35"/>
        <v>0</v>
      </c>
      <c r="L168" s="12">
        <f t="shared" si="27"/>
        <v>1614.5</v>
      </c>
    </row>
    <row r="169" spans="1:12" ht="47.25" customHeight="1" x14ac:dyDescent="0.3">
      <c r="A169" s="5" t="s">
        <v>88</v>
      </c>
      <c r="B169" s="114" t="s">
        <v>507</v>
      </c>
      <c r="C169" s="115" t="s">
        <v>219</v>
      </c>
      <c r="D169" s="115" t="s">
        <v>63</v>
      </c>
      <c r="E169" s="115" t="s">
        <v>127</v>
      </c>
      <c r="F169" s="115" t="s">
        <v>486</v>
      </c>
      <c r="G169" s="99">
        <v>1584.5</v>
      </c>
      <c r="H169" s="99"/>
      <c r="I169" s="100">
        <f t="shared" si="26"/>
        <v>1584.5</v>
      </c>
      <c r="J169" s="99">
        <v>1614.5</v>
      </c>
      <c r="K169" s="80"/>
      <c r="L169" s="12">
        <f t="shared" si="27"/>
        <v>1614.5</v>
      </c>
    </row>
    <row r="170" spans="1:12" x14ac:dyDescent="0.3">
      <c r="A170" s="5" t="s">
        <v>221</v>
      </c>
      <c r="B170" s="114">
        <v>522</v>
      </c>
      <c r="C170" s="115" t="s">
        <v>219</v>
      </c>
      <c r="D170" s="115" t="s">
        <v>68</v>
      </c>
      <c r="E170" s="115" t="s">
        <v>65</v>
      </c>
      <c r="F170" s="115" t="s">
        <v>66</v>
      </c>
      <c r="G170" s="99">
        <f>G171+G176</f>
        <v>86.2</v>
      </c>
      <c r="H170" s="99">
        <f>H171+H176</f>
        <v>0</v>
      </c>
      <c r="I170" s="100">
        <f t="shared" si="26"/>
        <v>86.2</v>
      </c>
      <c r="J170" s="99">
        <f>J171+J176</f>
        <v>98.6</v>
      </c>
      <c r="K170" s="99">
        <f>K171+K176</f>
        <v>0</v>
      </c>
      <c r="L170" s="12">
        <f t="shared" si="27"/>
        <v>98.6</v>
      </c>
    </row>
    <row r="171" spans="1:12" ht="66" hidden="1" x14ac:dyDescent="0.25">
      <c r="A171" s="5" t="s">
        <v>1150</v>
      </c>
      <c r="B171" s="114">
        <v>522</v>
      </c>
      <c r="C171" s="115" t="s">
        <v>219</v>
      </c>
      <c r="D171" s="115" t="s">
        <v>68</v>
      </c>
      <c r="E171" s="115" t="s">
        <v>228</v>
      </c>
      <c r="F171" s="115" t="s">
        <v>66</v>
      </c>
      <c r="G171" s="99">
        <f>G172</f>
        <v>0</v>
      </c>
      <c r="H171" s="99"/>
      <c r="I171" s="100">
        <f t="shared" si="26"/>
        <v>0</v>
      </c>
      <c r="J171" s="99">
        <f>J172</f>
        <v>0</v>
      </c>
      <c r="K171" s="80"/>
      <c r="L171" s="12">
        <f t="shared" si="27"/>
        <v>0</v>
      </c>
    </row>
    <row r="172" spans="1:12" ht="66" hidden="1" x14ac:dyDescent="0.25">
      <c r="A172" s="5" t="s">
        <v>229</v>
      </c>
      <c r="B172" s="114">
        <v>522</v>
      </c>
      <c r="C172" s="115" t="s">
        <v>219</v>
      </c>
      <c r="D172" s="115" t="s">
        <v>68</v>
      </c>
      <c r="E172" s="115" t="s">
        <v>538</v>
      </c>
      <c r="F172" s="115" t="s">
        <v>66</v>
      </c>
      <c r="G172" s="99">
        <f>G173</f>
        <v>0</v>
      </c>
      <c r="H172" s="99"/>
      <c r="I172" s="100">
        <f t="shared" si="26"/>
        <v>0</v>
      </c>
      <c r="J172" s="99">
        <f t="shared" ref="J172:J173" si="36">J173</f>
        <v>0</v>
      </c>
      <c r="K172" s="80"/>
      <c r="L172" s="12">
        <f t="shared" si="27"/>
        <v>0</v>
      </c>
    </row>
    <row r="173" spans="1:12" ht="39.6" hidden="1" x14ac:dyDescent="0.25">
      <c r="A173" s="5" t="s">
        <v>230</v>
      </c>
      <c r="B173" s="114">
        <v>522</v>
      </c>
      <c r="C173" s="115" t="s">
        <v>219</v>
      </c>
      <c r="D173" s="115" t="s">
        <v>68</v>
      </c>
      <c r="E173" s="115" t="s">
        <v>539</v>
      </c>
      <c r="F173" s="115" t="s">
        <v>66</v>
      </c>
      <c r="G173" s="99">
        <f>G174</f>
        <v>0</v>
      </c>
      <c r="H173" s="99"/>
      <c r="I173" s="100">
        <f t="shared" si="26"/>
        <v>0</v>
      </c>
      <c r="J173" s="99">
        <f t="shared" si="36"/>
        <v>0</v>
      </c>
      <c r="K173" s="80"/>
      <c r="L173" s="12">
        <f t="shared" si="27"/>
        <v>0</v>
      </c>
    </row>
    <row r="174" spans="1:12" ht="45.6" hidden="1" customHeight="1" x14ac:dyDescent="0.25">
      <c r="A174" s="5" t="s">
        <v>87</v>
      </c>
      <c r="B174" s="114">
        <v>522</v>
      </c>
      <c r="C174" s="115" t="s">
        <v>219</v>
      </c>
      <c r="D174" s="115" t="s">
        <v>68</v>
      </c>
      <c r="E174" s="115" t="s">
        <v>539</v>
      </c>
      <c r="F174" s="115">
        <v>200</v>
      </c>
      <c r="G174" s="99">
        <f>G175</f>
        <v>0</v>
      </c>
      <c r="H174" s="99"/>
      <c r="I174" s="100">
        <f t="shared" si="26"/>
        <v>0</v>
      </c>
      <c r="J174" s="99">
        <f>J175</f>
        <v>0</v>
      </c>
      <c r="K174" s="80"/>
      <c r="L174" s="12">
        <f t="shared" si="27"/>
        <v>0</v>
      </c>
    </row>
    <row r="175" spans="1:12" ht="48" hidden="1" customHeight="1" x14ac:dyDescent="0.25">
      <c r="A175" s="5" t="s">
        <v>88</v>
      </c>
      <c r="B175" s="114">
        <v>522</v>
      </c>
      <c r="C175" s="115" t="s">
        <v>219</v>
      </c>
      <c r="D175" s="115" t="s">
        <v>68</v>
      </c>
      <c r="E175" s="115" t="s">
        <v>539</v>
      </c>
      <c r="F175" s="115">
        <v>240</v>
      </c>
      <c r="G175" s="99">
        <v>0</v>
      </c>
      <c r="H175" s="99"/>
      <c r="I175" s="100">
        <f t="shared" si="26"/>
        <v>0</v>
      </c>
      <c r="J175" s="99">
        <v>0</v>
      </c>
      <c r="K175" s="80"/>
      <c r="L175" s="12">
        <f t="shared" si="27"/>
        <v>0</v>
      </c>
    </row>
    <row r="176" spans="1:12" ht="30" x14ac:dyDescent="0.3">
      <c r="A176" s="5" t="s">
        <v>111</v>
      </c>
      <c r="B176" s="114">
        <v>522</v>
      </c>
      <c r="C176" s="115" t="s">
        <v>219</v>
      </c>
      <c r="D176" s="115" t="s">
        <v>68</v>
      </c>
      <c r="E176" s="104" t="s">
        <v>112</v>
      </c>
      <c r="F176" s="115" t="s">
        <v>66</v>
      </c>
      <c r="G176" s="99">
        <f t="shared" ref="G176:H179" si="37">G177</f>
        <v>86.2</v>
      </c>
      <c r="H176" s="99">
        <f t="shared" si="37"/>
        <v>0</v>
      </c>
      <c r="I176" s="100">
        <f t="shared" si="26"/>
        <v>86.2</v>
      </c>
      <c r="J176" s="99">
        <f t="shared" ref="J176:K179" si="38">J177</f>
        <v>98.6</v>
      </c>
      <c r="K176" s="99">
        <f t="shared" si="38"/>
        <v>0</v>
      </c>
      <c r="L176" s="12">
        <f t="shared" si="27"/>
        <v>98.6</v>
      </c>
    </row>
    <row r="177" spans="1:12" x14ac:dyDescent="0.3">
      <c r="A177" s="5" t="s">
        <v>113</v>
      </c>
      <c r="B177" s="114">
        <v>522</v>
      </c>
      <c r="C177" s="115" t="s">
        <v>219</v>
      </c>
      <c r="D177" s="115" t="s">
        <v>68</v>
      </c>
      <c r="E177" s="104" t="s">
        <v>114</v>
      </c>
      <c r="F177" s="115" t="s">
        <v>66</v>
      </c>
      <c r="G177" s="99">
        <f t="shared" si="37"/>
        <v>86.2</v>
      </c>
      <c r="H177" s="99">
        <f t="shared" si="37"/>
        <v>0</v>
      </c>
      <c r="I177" s="100">
        <f t="shared" si="26"/>
        <v>86.2</v>
      </c>
      <c r="J177" s="99">
        <f t="shared" si="38"/>
        <v>98.6</v>
      </c>
      <c r="K177" s="99">
        <f t="shared" si="38"/>
        <v>0</v>
      </c>
      <c r="L177" s="12">
        <f t="shared" si="27"/>
        <v>98.6</v>
      </c>
    </row>
    <row r="178" spans="1:12" ht="118.5" customHeight="1" x14ac:dyDescent="0.3">
      <c r="A178" s="5" t="s">
        <v>760</v>
      </c>
      <c r="B178" s="114">
        <v>522</v>
      </c>
      <c r="C178" s="115" t="s">
        <v>219</v>
      </c>
      <c r="D178" s="115" t="s">
        <v>68</v>
      </c>
      <c r="E178" s="104" t="s">
        <v>232</v>
      </c>
      <c r="F178" s="115" t="s">
        <v>66</v>
      </c>
      <c r="G178" s="100">
        <f t="shared" si="37"/>
        <v>86.2</v>
      </c>
      <c r="H178" s="100">
        <f t="shared" si="37"/>
        <v>0</v>
      </c>
      <c r="I178" s="100">
        <f t="shared" si="26"/>
        <v>86.2</v>
      </c>
      <c r="J178" s="100">
        <f t="shared" si="38"/>
        <v>98.6</v>
      </c>
      <c r="K178" s="100">
        <f t="shared" si="38"/>
        <v>0</v>
      </c>
      <c r="L178" s="12">
        <f t="shared" si="27"/>
        <v>98.6</v>
      </c>
    </row>
    <row r="179" spans="1:12" ht="37.5" customHeight="1" x14ac:dyDescent="0.3">
      <c r="A179" s="5" t="s">
        <v>87</v>
      </c>
      <c r="B179" s="114">
        <v>522</v>
      </c>
      <c r="C179" s="115" t="s">
        <v>219</v>
      </c>
      <c r="D179" s="115" t="s">
        <v>68</v>
      </c>
      <c r="E179" s="104" t="s">
        <v>232</v>
      </c>
      <c r="F179" s="115">
        <v>200</v>
      </c>
      <c r="G179" s="100">
        <f t="shared" si="37"/>
        <v>86.2</v>
      </c>
      <c r="H179" s="100">
        <f t="shared" si="37"/>
        <v>0</v>
      </c>
      <c r="I179" s="100">
        <f t="shared" si="26"/>
        <v>86.2</v>
      </c>
      <c r="J179" s="100">
        <f t="shared" si="38"/>
        <v>98.6</v>
      </c>
      <c r="K179" s="100">
        <f t="shared" si="38"/>
        <v>0</v>
      </c>
      <c r="L179" s="12">
        <f t="shared" si="27"/>
        <v>98.6</v>
      </c>
    </row>
    <row r="180" spans="1:12" ht="45.75" customHeight="1" x14ac:dyDescent="0.3">
      <c r="A180" s="5" t="s">
        <v>88</v>
      </c>
      <c r="B180" s="114">
        <v>522</v>
      </c>
      <c r="C180" s="115" t="s">
        <v>219</v>
      </c>
      <c r="D180" s="115" t="s">
        <v>68</v>
      </c>
      <c r="E180" s="104" t="s">
        <v>232</v>
      </c>
      <c r="F180" s="115">
        <v>240</v>
      </c>
      <c r="G180" s="100">
        <v>86.2</v>
      </c>
      <c r="H180" s="100"/>
      <c r="I180" s="100">
        <f t="shared" si="26"/>
        <v>86.2</v>
      </c>
      <c r="J180" s="99">
        <v>98.6</v>
      </c>
      <c r="K180" s="80"/>
      <c r="L180" s="12">
        <f t="shared" si="27"/>
        <v>98.6</v>
      </c>
    </row>
    <row r="181" spans="1:12" ht="20.25" customHeight="1" x14ac:dyDescent="0.3">
      <c r="A181" s="5" t="s">
        <v>826</v>
      </c>
      <c r="B181" s="114" t="s">
        <v>507</v>
      </c>
      <c r="C181" s="115" t="s">
        <v>219</v>
      </c>
      <c r="D181" s="115" t="s">
        <v>80</v>
      </c>
      <c r="E181" s="104" t="s">
        <v>65</v>
      </c>
      <c r="F181" s="115" t="s">
        <v>66</v>
      </c>
      <c r="G181" s="100">
        <f t="shared" ref="G181:H183" si="39">G182</f>
        <v>2857</v>
      </c>
      <c r="H181" s="100">
        <f t="shared" si="39"/>
        <v>0</v>
      </c>
      <c r="I181" s="100">
        <f t="shared" si="26"/>
        <v>2857</v>
      </c>
      <c r="J181" s="100">
        <f t="shared" ref="J181:K183" si="40">J182</f>
        <v>2857</v>
      </c>
      <c r="K181" s="100">
        <f t="shared" si="40"/>
        <v>0</v>
      </c>
      <c r="L181" s="12">
        <f t="shared" si="27"/>
        <v>2857</v>
      </c>
    </row>
    <row r="182" spans="1:12" ht="61.15" customHeight="1" x14ac:dyDescent="0.3">
      <c r="A182" s="5" t="s">
        <v>869</v>
      </c>
      <c r="B182" s="114" t="s">
        <v>507</v>
      </c>
      <c r="C182" s="115" t="s">
        <v>219</v>
      </c>
      <c r="D182" s="115" t="s">
        <v>80</v>
      </c>
      <c r="E182" s="104" t="s">
        <v>870</v>
      </c>
      <c r="F182" s="115" t="s">
        <v>66</v>
      </c>
      <c r="G182" s="100">
        <f t="shared" si="39"/>
        <v>2857</v>
      </c>
      <c r="H182" s="100">
        <f t="shared" si="39"/>
        <v>0</v>
      </c>
      <c r="I182" s="100">
        <f t="shared" si="26"/>
        <v>2857</v>
      </c>
      <c r="J182" s="100">
        <f t="shared" si="40"/>
        <v>2857</v>
      </c>
      <c r="K182" s="100">
        <f t="shared" si="40"/>
        <v>0</v>
      </c>
      <c r="L182" s="12">
        <f t="shared" si="27"/>
        <v>2857</v>
      </c>
    </row>
    <row r="183" spans="1:12" ht="33.75" customHeight="1" x14ac:dyDescent="0.3">
      <c r="A183" s="5" t="s">
        <v>87</v>
      </c>
      <c r="B183" s="114" t="s">
        <v>507</v>
      </c>
      <c r="C183" s="115" t="s">
        <v>219</v>
      </c>
      <c r="D183" s="115" t="s">
        <v>80</v>
      </c>
      <c r="E183" s="104" t="s">
        <v>870</v>
      </c>
      <c r="F183" s="115">
        <v>200</v>
      </c>
      <c r="G183" s="100">
        <f t="shared" si="39"/>
        <v>2857</v>
      </c>
      <c r="H183" s="100">
        <f t="shared" si="39"/>
        <v>0</v>
      </c>
      <c r="I183" s="100">
        <f t="shared" si="26"/>
        <v>2857</v>
      </c>
      <c r="J183" s="100">
        <f t="shared" si="40"/>
        <v>2857</v>
      </c>
      <c r="K183" s="100">
        <f t="shared" si="40"/>
        <v>0</v>
      </c>
      <c r="L183" s="12">
        <f t="shared" si="27"/>
        <v>2857</v>
      </c>
    </row>
    <row r="184" spans="1:12" ht="45.75" customHeight="1" x14ac:dyDescent="0.3">
      <c r="A184" s="5" t="s">
        <v>88</v>
      </c>
      <c r="B184" s="114" t="s">
        <v>507</v>
      </c>
      <c r="C184" s="115" t="s">
        <v>219</v>
      </c>
      <c r="D184" s="115" t="s">
        <v>80</v>
      </c>
      <c r="E184" s="104" t="s">
        <v>870</v>
      </c>
      <c r="F184" s="115">
        <v>240</v>
      </c>
      <c r="G184" s="100">
        <v>2857</v>
      </c>
      <c r="H184" s="100"/>
      <c r="I184" s="100">
        <f t="shared" si="26"/>
        <v>2857</v>
      </c>
      <c r="J184" s="99">
        <v>2857</v>
      </c>
      <c r="K184" s="80"/>
      <c r="L184" s="12">
        <f t="shared" si="27"/>
        <v>2857</v>
      </c>
    </row>
    <row r="185" spans="1:12" x14ac:dyDescent="0.3">
      <c r="A185" s="4" t="s">
        <v>315</v>
      </c>
      <c r="B185" s="112">
        <v>522</v>
      </c>
      <c r="C185" s="113">
        <v>10</v>
      </c>
      <c r="D185" s="113" t="s">
        <v>64</v>
      </c>
      <c r="E185" s="113" t="s">
        <v>65</v>
      </c>
      <c r="F185" s="113" t="s">
        <v>66</v>
      </c>
      <c r="G185" s="102">
        <f>G186+G193</f>
        <v>5640.9</v>
      </c>
      <c r="H185" s="102">
        <f>H186+H193</f>
        <v>0</v>
      </c>
      <c r="I185" s="100">
        <f t="shared" si="26"/>
        <v>5640.9</v>
      </c>
      <c r="J185" s="102">
        <f>J186+J193</f>
        <v>5640.9</v>
      </c>
      <c r="K185" s="102">
        <f>K186+K193</f>
        <v>0</v>
      </c>
      <c r="L185" s="12">
        <f t="shared" si="27"/>
        <v>5640.9</v>
      </c>
    </row>
    <row r="186" spans="1:12" x14ac:dyDescent="0.3">
      <c r="A186" s="5" t="s">
        <v>318</v>
      </c>
      <c r="B186" s="114">
        <v>522</v>
      </c>
      <c r="C186" s="115">
        <v>10</v>
      </c>
      <c r="D186" s="115" t="s">
        <v>63</v>
      </c>
      <c r="E186" s="115" t="s">
        <v>65</v>
      </c>
      <c r="F186" s="115" t="s">
        <v>66</v>
      </c>
      <c r="G186" s="99">
        <f t="shared" ref="G186:H191" si="41">G187</f>
        <v>5240.8999999999996</v>
      </c>
      <c r="H186" s="99">
        <f t="shared" si="41"/>
        <v>0</v>
      </c>
      <c r="I186" s="100">
        <f t="shared" si="26"/>
        <v>5240.8999999999996</v>
      </c>
      <c r="J186" s="99">
        <f t="shared" ref="J186:K191" si="42">J187</f>
        <v>5240.8999999999996</v>
      </c>
      <c r="K186" s="99">
        <f t="shared" si="42"/>
        <v>0</v>
      </c>
      <c r="L186" s="12">
        <f t="shared" si="27"/>
        <v>5240.8999999999996</v>
      </c>
    </row>
    <row r="187" spans="1:12" ht="45" x14ac:dyDescent="0.3">
      <c r="A187" s="5" t="s">
        <v>678</v>
      </c>
      <c r="B187" s="114">
        <v>522</v>
      </c>
      <c r="C187" s="115">
        <v>10</v>
      </c>
      <c r="D187" s="115" t="s">
        <v>63</v>
      </c>
      <c r="E187" s="115" t="s">
        <v>319</v>
      </c>
      <c r="F187" s="115" t="s">
        <v>66</v>
      </c>
      <c r="G187" s="99">
        <f t="shared" si="41"/>
        <v>5240.8999999999996</v>
      </c>
      <c r="H187" s="99">
        <f t="shared" si="41"/>
        <v>0</v>
      </c>
      <c r="I187" s="100">
        <f t="shared" si="26"/>
        <v>5240.8999999999996</v>
      </c>
      <c r="J187" s="99">
        <f t="shared" si="42"/>
        <v>5240.8999999999996</v>
      </c>
      <c r="K187" s="99">
        <f t="shared" si="42"/>
        <v>0</v>
      </c>
      <c r="L187" s="12">
        <f t="shared" si="27"/>
        <v>5240.8999999999996</v>
      </c>
    </row>
    <row r="188" spans="1:12" ht="91.9" customHeight="1" x14ac:dyDescent="0.3">
      <c r="A188" s="120" t="s">
        <v>763</v>
      </c>
      <c r="B188" s="114">
        <v>522</v>
      </c>
      <c r="C188" s="115" t="s">
        <v>316</v>
      </c>
      <c r="D188" s="115" t="s">
        <v>63</v>
      </c>
      <c r="E188" s="115" t="s">
        <v>320</v>
      </c>
      <c r="F188" s="115" t="s">
        <v>66</v>
      </c>
      <c r="G188" s="99">
        <f t="shared" si="41"/>
        <v>5240.8999999999996</v>
      </c>
      <c r="H188" s="99">
        <f t="shared" si="41"/>
        <v>0</v>
      </c>
      <c r="I188" s="100">
        <f t="shared" si="26"/>
        <v>5240.8999999999996</v>
      </c>
      <c r="J188" s="99">
        <f t="shared" si="42"/>
        <v>5240.8999999999996</v>
      </c>
      <c r="K188" s="99">
        <f t="shared" si="42"/>
        <v>0</v>
      </c>
      <c r="L188" s="12">
        <f t="shared" si="27"/>
        <v>5240.8999999999996</v>
      </c>
    </row>
    <row r="189" spans="1:12" ht="76.5" customHeight="1" x14ac:dyDescent="0.3">
      <c r="A189" s="120" t="s">
        <v>704</v>
      </c>
      <c r="B189" s="114">
        <v>522</v>
      </c>
      <c r="C189" s="115">
        <v>10</v>
      </c>
      <c r="D189" s="115" t="s">
        <v>63</v>
      </c>
      <c r="E189" s="115" t="s">
        <v>321</v>
      </c>
      <c r="F189" s="115" t="s">
        <v>66</v>
      </c>
      <c r="G189" s="99">
        <f t="shared" si="41"/>
        <v>5240.8999999999996</v>
      </c>
      <c r="H189" s="99">
        <f t="shared" si="41"/>
        <v>0</v>
      </c>
      <c r="I189" s="100">
        <f t="shared" si="26"/>
        <v>5240.8999999999996</v>
      </c>
      <c r="J189" s="99">
        <f t="shared" si="42"/>
        <v>5240.8999999999996</v>
      </c>
      <c r="K189" s="99">
        <f t="shared" si="42"/>
        <v>0</v>
      </c>
      <c r="L189" s="12">
        <f t="shared" si="27"/>
        <v>5240.8999999999996</v>
      </c>
    </row>
    <row r="190" spans="1:12" ht="61.5" customHeight="1" x14ac:dyDescent="0.3">
      <c r="A190" s="120" t="s">
        <v>613</v>
      </c>
      <c r="B190" s="114">
        <v>522</v>
      </c>
      <c r="C190" s="115" t="s">
        <v>316</v>
      </c>
      <c r="D190" s="115" t="s">
        <v>63</v>
      </c>
      <c r="E190" s="115" t="s">
        <v>411</v>
      </c>
      <c r="F190" s="115" t="s">
        <v>66</v>
      </c>
      <c r="G190" s="99">
        <f t="shared" si="41"/>
        <v>5240.8999999999996</v>
      </c>
      <c r="H190" s="99">
        <f t="shared" si="41"/>
        <v>0</v>
      </c>
      <c r="I190" s="100">
        <f t="shared" si="26"/>
        <v>5240.8999999999996</v>
      </c>
      <c r="J190" s="99">
        <f t="shared" si="42"/>
        <v>5240.8999999999996</v>
      </c>
      <c r="K190" s="99">
        <f t="shared" si="42"/>
        <v>0</v>
      </c>
      <c r="L190" s="12">
        <f t="shared" si="27"/>
        <v>5240.8999999999996</v>
      </c>
    </row>
    <row r="191" spans="1:12" ht="30.75" customHeight="1" x14ac:dyDescent="0.3">
      <c r="A191" s="5" t="s">
        <v>323</v>
      </c>
      <c r="B191" s="114">
        <v>522</v>
      </c>
      <c r="C191" s="115">
        <v>10</v>
      </c>
      <c r="D191" s="115" t="s">
        <v>63</v>
      </c>
      <c r="E191" s="115" t="s">
        <v>322</v>
      </c>
      <c r="F191" s="115">
        <v>300</v>
      </c>
      <c r="G191" s="99">
        <f t="shared" si="41"/>
        <v>5240.8999999999996</v>
      </c>
      <c r="H191" s="99">
        <f t="shared" si="41"/>
        <v>0</v>
      </c>
      <c r="I191" s="100">
        <f t="shared" si="26"/>
        <v>5240.8999999999996</v>
      </c>
      <c r="J191" s="99">
        <f t="shared" si="42"/>
        <v>5240.8999999999996</v>
      </c>
      <c r="K191" s="99">
        <f t="shared" si="42"/>
        <v>0</v>
      </c>
      <c r="L191" s="12">
        <f t="shared" si="27"/>
        <v>5240.8999999999996</v>
      </c>
    </row>
    <row r="192" spans="1:12" ht="30" x14ac:dyDescent="0.3">
      <c r="A192" s="5" t="s">
        <v>324</v>
      </c>
      <c r="B192" s="114">
        <v>522</v>
      </c>
      <c r="C192" s="115" t="s">
        <v>316</v>
      </c>
      <c r="D192" s="115" t="s">
        <v>63</v>
      </c>
      <c r="E192" s="115" t="s">
        <v>322</v>
      </c>
      <c r="F192" s="115">
        <v>310</v>
      </c>
      <c r="G192" s="99">
        <v>5240.8999999999996</v>
      </c>
      <c r="H192" s="99"/>
      <c r="I192" s="100">
        <f t="shared" si="26"/>
        <v>5240.8999999999996</v>
      </c>
      <c r="J192" s="99">
        <v>5240.8999999999996</v>
      </c>
      <c r="K192" s="80"/>
      <c r="L192" s="12">
        <f t="shared" si="27"/>
        <v>5240.8999999999996</v>
      </c>
    </row>
    <row r="193" spans="1:12" x14ac:dyDescent="0.3">
      <c r="A193" s="5" t="s">
        <v>325</v>
      </c>
      <c r="B193" s="114">
        <v>522</v>
      </c>
      <c r="C193" s="115">
        <v>10</v>
      </c>
      <c r="D193" s="115" t="s">
        <v>80</v>
      </c>
      <c r="E193" s="114" t="s">
        <v>65</v>
      </c>
      <c r="F193" s="115" t="s">
        <v>66</v>
      </c>
      <c r="G193" s="99">
        <f>G194</f>
        <v>400</v>
      </c>
      <c r="H193" s="99">
        <f>H194</f>
        <v>0</v>
      </c>
      <c r="I193" s="100">
        <f t="shared" si="26"/>
        <v>400</v>
      </c>
      <c r="J193" s="99">
        <f>J194</f>
        <v>400</v>
      </c>
      <c r="K193" s="99">
        <f>K194</f>
        <v>0</v>
      </c>
      <c r="L193" s="12">
        <f t="shared" si="27"/>
        <v>400</v>
      </c>
    </row>
    <row r="194" spans="1:12" ht="45" x14ac:dyDescent="0.3">
      <c r="A194" s="5" t="s">
        <v>705</v>
      </c>
      <c r="B194" s="114">
        <v>522</v>
      </c>
      <c r="C194" s="115">
        <v>10</v>
      </c>
      <c r="D194" s="115" t="s">
        <v>80</v>
      </c>
      <c r="E194" s="115" t="s">
        <v>319</v>
      </c>
      <c r="F194" s="115" t="s">
        <v>66</v>
      </c>
      <c r="G194" s="99">
        <f>G195+G200</f>
        <v>400</v>
      </c>
      <c r="H194" s="99">
        <f>H195+H200</f>
        <v>0</v>
      </c>
      <c r="I194" s="100">
        <f t="shared" si="26"/>
        <v>400</v>
      </c>
      <c r="J194" s="99">
        <f>J195+J200</f>
        <v>400</v>
      </c>
      <c r="K194" s="99">
        <f>K195+K200</f>
        <v>0</v>
      </c>
      <c r="L194" s="12">
        <f t="shared" si="27"/>
        <v>400</v>
      </c>
    </row>
    <row r="195" spans="1:12" ht="45" x14ac:dyDescent="0.3">
      <c r="A195" s="120" t="s">
        <v>331</v>
      </c>
      <c r="B195" s="114">
        <v>522</v>
      </c>
      <c r="C195" s="115">
        <v>10</v>
      </c>
      <c r="D195" s="115" t="s">
        <v>80</v>
      </c>
      <c r="E195" s="115" t="s">
        <v>332</v>
      </c>
      <c r="F195" s="115" t="s">
        <v>66</v>
      </c>
      <c r="G195" s="99">
        <f t="shared" ref="G195:H198" si="43">G196</f>
        <v>300</v>
      </c>
      <c r="H195" s="99">
        <f t="shared" si="43"/>
        <v>0</v>
      </c>
      <c r="I195" s="100">
        <f t="shared" si="26"/>
        <v>300</v>
      </c>
      <c r="J195" s="99">
        <f t="shared" ref="J195:K198" si="44">J196</f>
        <v>300</v>
      </c>
      <c r="K195" s="99">
        <f t="shared" si="44"/>
        <v>0</v>
      </c>
      <c r="L195" s="12">
        <f t="shared" si="27"/>
        <v>300</v>
      </c>
    </row>
    <row r="196" spans="1:12" ht="63" customHeight="1" x14ac:dyDescent="0.3">
      <c r="A196" s="120" t="s">
        <v>617</v>
      </c>
      <c r="B196" s="114">
        <v>522</v>
      </c>
      <c r="C196" s="115">
        <v>10</v>
      </c>
      <c r="D196" s="115" t="s">
        <v>80</v>
      </c>
      <c r="E196" s="115" t="s">
        <v>333</v>
      </c>
      <c r="F196" s="115" t="s">
        <v>66</v>
      </c>
      <c r="G196" s="99">
        <f t="shared" si="43"/>
        <v>300</v>
      </c>
      <c r="H196" s="99">
        <f t="shared" si="43"/>
        <v>0</v>
      </c>
      <c r="I196" s="100">
        <f t="shared" si="26"/>
        <v>300</v>
      </c>
      <c r="J196" s="99">
        <f t="shared" si="44"/>
        <v>300</v>
      </c>
      <c r="K196" s="99">
        <f t="shared" si="44"/>
        <v>0</v>
      </c>
      <c r="L196" s="12">
        <f t="shared" si="27"/>
        <v>300</v>
      </c>
    </row>
    <row r="197" spans="1:12" ht="60.75" customHeight="1" x14ac:dyDescent="0.3">
      <c r="A197" s="120" t="s">
        <v>615</v>
      </c>
      <c r="B197" s="114">
        <v>522</v>
      </c>
      <c r="C197" s="115">
        <v>10</v>
      </c>
      <c r="D197" s="115" t="s">
        <v>80</v>
      </c>
      <c r="E197" s="115" t="s">
        <v>334</v>
      </c>
      <c r="F197" s="115" t="s">
        <v>66</v>
      </c>
      <c r="G197" s="99">
        <f t="shared" si="43"/>
        <v>300</v>
      </c>
      <c r="H197" s="99">
        <f t="shared" si="43"/>
        <v>0</v>
      </c>
      <c r="I197" s="100">
        <f t="shared" si="26"/>
        <v>300</v>
      </c>
      <c r="J197" s="99">
        <f t="shared" si="44"/>
        <v>300</v>
      </c>
      <c r="K197" s="99">
        <f t="shared" si="44"/>
        <v>0</v>
      </c>
      <c r="L197" s="12">
        <f t="shared" si="27"/>
        <v>300</v>
      </c>
    </row>
    <row r="198" spans="1:12" ht="30" x14ac:dyDescent="0.3">
      <c r="A198" s="5" t="s">
        <v>323</v>
      </c>
      <c r="B198" s="114">
        <v>522</v>
      </c>
      <c r="C198" s="115">
        <v>10</v>
      </c>
      <c r="D198" s="115" t="s">
        <v>80</v>
      </c>
      <c r="E198" s="115" t="s">
        <v>334</v>
      </c>
      <c r="F198" s="115">
        <v>300</v>
      </c>
      <c r="G198" s="99">
        <f t="shared" si="43"/>
        <v>300</v>
      </c>
      <c r="H198" s="99">
        <f t="shared" si="43"/>
        <v>0</v>
      </c>
      <c r="I198" s="100">
        <f t="shared" si="26"/>
        <v>300</v>
      </c>
      <c r="J198" s="99">
        <f t="shared" si="44"/>
        <v>300</v>
      </c>
      <c r="K198" s="99">
        <f t="shared" si="44"/>
        <v>0</v>
      </c>
      <c r="L198" s="12">
        <f t="shared" si="27"/>
        <v>300</v>
      </c>
    </row>
    <row r="199" spans="1:12" ht="45" x14ac:dyDescent="0.3">
      <c r="A199" s="5" t="s">
        <v>329</v>
      </c>
      <c r="B199" s="114">
        <v>522</v>
      </c>
      <c r="C199" s="115">
        <v>10</v>
      </c>
      <c r="D199" s="115" t="s">
        <v>80</v>
      </c>
      <c r="E199" s="115" t="s">
        <v>334</v>
      </c>
      <c r="F199" s="115">
        <v>320</v>
      </c>
      <c r="G199" s="99">
        <v>300</v>
      </c>
      <c r="H199" s="99"/>
      <c r="I199" s="100">
        <f t="shared" si="26"/>
        <v>300</v>
      </c>
      <c r="J199" s="99">
        <v>300</v>
      </c>
      <c r="K199" s="80"/>
      <c r="L199" s="12">
        <f t="shared" si="27"/>
        <v>300</v>
      </c>
    </row>
    <row r="200" spans="1:12" ht="47.25" customHeight="1" x14ac:dyDescent="0.3">
      <c r="A200" s="5" t="s">
        <v>1151</v>
      </c>
      <c r="B200" s="114">
        <v>522</v>
      </c>
      <c r="C200" s="115">
        <v>10</v>
      </c>
      <c r="D200" s="115" t="s">
        <v>80</v>
      </c>
      <c r="E200" s="115" t="s">
        <v>336</v>
      </c>
      <c r="F200" s="115" t="s">
        <v>66</v>
      </c>
      <c r="G200" s="99">
        <f t="shared" ref="G200:H203" si="45">G201</f>
        <v>100</v>
      </c>
      <c r="H200" s="99">
        <f t="shared" si="45"/>
        <v>0</v>
      </c>
      <c r="I200" s="100">
        <f t="shared" ref="I200:I263" si="46">G200+H200</f>
        <v>100</v>
      </c>
      <c r="J200" s="99">
        <f t="shared" ref="J200:K203" si="47">J201</f>
        <v>100</v>
      </c>
      <c r="K200" s="99">
        <f t="shared" si="47"/>
        <v>0</v>
      </c>
      <c r="L200" s="12">
        <f t="shared" ref="L200:L263" si="48">K200+J200</f>
        <v>100</v>
      </c>
    </row>
    <row r="201" spans="1:12" ht="75.75" customHeight="1" x14ac:dyDescent="0.3">
      <c r="A201" s="5" t="s">
        <v>1152</v>
      </c>
      <c r="B201" s="114">
        <v>522</v>
      </c>
      <c r="C201" s="115">
        <v>10</v>
      </c>
      <c r="D201" s="115" t="s">
        <v>80</v>
      </c>
      <c r="E201" s="115" t="s">
        <v>337</v>
      </c>
      <c r="F201" s="115" t="s">
        <v>66</v>
      </c>
      <c r="G201" s="99">
        <f t="shared" si="45"/>
        <v>100</v>
      </c>
      <c r="H201" s="99">
        <f t="shared" si="45"/>
        <v>0</v>
      </c>
      <c r="I201" s="100">
        <f t="shared" si="46"/>
        <v>100</v>
      </c>
      <c r="J201" s="99">
        <f t="shared" si="47"/>
        <v>100</v>
      </c>
      <c r="K201" s="99">
        <f t="shared" si="47"/>
        <v>0</v>
      </c>
      <c r="L201" s="12">
        <f t="shared" si="48"/>
        <v>100</v>
      </c>
    </row>
    <row r="202" spans="1:12" ht="60" customHeight="1" x14ac:dyDescent="0.3">
      <c r="A202" s="5" t="s">
        <v>1153</v>
      </c>
      <c r="B202" s="114">
        <v>522</v>
      </c>
      <c r="C202" s="115">
        <v>10</v>
      </c>
      <c r="D202" s="115" t="s">
        <v>80</v>
      </c>
      <c r="E202" s="115" t="s">
        <v>338</v>
      </c>
      <c r="F202" s="115" t="s">
        <v>66</v>
      </c>
      <c r="G202" s="99">
        <f t="shared" si="45"/>
        <v>100</v>
      </c>
      <c r="H202" s="99">
        <f t="shared" si="45"/>
        <v>0</v>
      </c>
      <c r="I202" s="100">
        <f t="shared" si="46"/>
        <v>100</v>
      </c>
      <c r="J202" s="99">
        <f t="shared" si="47"/>
        <v>100</v>
      </c>
      <c r="K202" s="99">
        <f t="shared" si="47"/>
        <v>0</v>
      </c>
      <c r="L202" s="12">
        <f t="shared" si="48"/>
        <v>100</v>
      </c>
    </row>
    <row r="203" spans="1:12" ht="51" customHeight="1" x14ac:dyDescent="0.3">
      <c r="A203" s="5" t="s">
        <v>176</v>
      </c>
      <c r="B203" s="114">
        <v>522</v>
      </c>
      <c r="C203" s="115">
        <v>10</v>
      </c>
      <c r="D203" s="115" t="s">
        <v>80</v>
      </c>
      <c r="E203" s="115" t="s">
        <v>338</v>
      </c>
      <c r="F203" s="115">
        <v>600</v>
      </c>
      <c r="G203" s="99">
        <f t="shared" si="45"/>
        <v>100</v>
      </c>
      <c r="H203" s="99">
        <f t="shared" si="45"/>
        <v>0</v>
      </c>
      <c r="I203" s="100">
        <f t="shared" si="46"/>
        <v>100</v>
      </c>
      <c r="J203" s="99">
        <f t="shared" si="47"/>
        <v>100</v>
      </c>
      <c r="K203" s="99">
        <f t="shared" si="47"/>
        <v>0</v>
      </c>
      <c r="L203" s="12">
        <f t="shared" si="48"/>
        <v>100</v>
      </c>
    </row>
    <row r="204" spans="1:12" ht="61.5" customHeight="1" x14ac:dyDescent="0.3">
      <c r="A204" s="5" t="s">
        <v>339</v>
      </c>
      <c r="B204" s="114">
        <v>522</v>
      </c>
      <c r="C204" s="115">
        <v>10</v>
      </c>
      <c r="D204" s="115" t="s">
        <v>80</v>
      </c>
      <c r="E204" s="115" t="s">
        <v>338</v>
      </c>
      <c r="F204" s="115">
        <v>630</v>
      </c>
      <c r="G204" s="99">
        <v>100</v>
      </c>
      <c r="H204" s="99"/>
      <c r="I204" s="100">
        <f t="shared" si="46"/>
        <v>100</v>
      </c>
      <c r="J204" s="99">
        <v>100</v>
      </c>
      <c r="K204" s="80"/>
      <c r="L204" s="12">
        <f t="shared" si="48"/>
        <v>100</v>
      </c>
    </row>
    <row r="205" spans="1:12" x14ac:dyDescent="0.3">
      <c r="A205" s="4" t="s">
        <v>346</v>
      </c>
      <c r="B205" s="112">
        <v>522</v>
      </c>
      <c r="C205" s="113">
        <v>11</v>
      </c>
      <c r="D205" s="113" t="s">
        <v>64</v>
      </c>
      <c r="E205" s="113" t="s">
        <v>65</v>
      </c>
      <c r="F205" s="113" t="s">
        <v>66</v>
      </c>
      <c r="G205" s="96">
        <f>G206+G283</f>
        <v>9557.3000000000011</v>
      </c>
      <c r="H205" s="96">
        <f>H206+H283</f>
        <v>0</v>
      </c>
      <c r="I205" s="100">
        <f t="shared" si="46"/>
        <v>9557.3000000000011</v>
      </c>
      <c r="J205" s="96">
        <f>J206+J283</f>
        <v>9644.2000000000007</v>
      </c>
      <c r="K205" s="96">
        <f>K206+K283</f>
        <v>0</v>
      </c>
      <c r="L205" s="12">
        <f t="shared" si="48"/>
        <v>9644.2000000000007</v>
      </c>
    </row>
    <row r="206" spans="1:12" ht="16.149999999999999" customHeight="1" x14ac:dyDescent="0.3">
      <c r="A206" s="5" t="s">
        <v>348</v>
      </c>
      <c r="B206" s="114">
        <v>522</v>
      </c>
      <c r="C206" s="115">
        <v>11</v>
      </c>
      <c r="D206" s="115" t="s">
        <v>63</v>
      </c>
      <c r="E206" s="115" t="s">
        <v>65</v>
      </c>
      <c r="F206" s="115" t="s">
        <v>66</v>
      </c>
      <c r="G206" s="99">
        <f>G207</f>
        <v>986.7</v>
      </c>
      <c r="H206" s="99">
        <f>H207</f>
        <v>0</v>
      </c>
      <c r="I206" s="100">
        <f t="shared" si="46"/>
        <v>986.7</v>
      </c>
      <c r="J206" s="99">
        <f>J207</f>
        <v>986.7</v>
      </c>
      <c r="K206" s="99">
        <f>K207</f>
        <v>0</v>
      </c>
      <c r="L206" s="12">
        <f t="shared" si="48"/>
        <v>986.7</v>
      </c>
    </row>
    <row r="207" spans="1:12" ht="60" x14ac:dyDescent="0.3">
      <c r="A207" s="5" t="s">
        <v>1154</v>
      </c>
      <c r="B207" s="114">
        <v>522</v>
      </c>
      <c r="C207" s="115">
        <v>11</v>
      </c>
      <c r="D207" s="115" t="s">
        <v>63</v>
      </c>
      <c r="E207" s="115" t="s">
        <v>349</v>
      </c>
      <c r="F207" s="115" t="s">
        <v>66</v>
      </c>
      <c r="G207" s="99">
        <f>G208+G215</f>
        <v>986.7</v>
      </c>
      <c r="H207" s="99">
        <f>H208+H215</f>
        <v>0</v>
      </c>
      <c r="I207" s="100">
        <f t="shared" si="46"/>
        <v>986.7</v>
      </c>
      <c r="J207" s="99">
        <f>J208+J215</f>
        <v>986.7</v>
      </c>
      <c r="K207" s="99">
        <f>K208+K215</f>
        <v>0</v>
      </c>
      <c r="L207" s="12">
        <f t="shared" si="48"/>
        <v>986.7</v>
      </c>
    </row>
    <row r="208" spans="1:12" ht="45" x14ac:dyDescent="0.3">
      <c r="A208" s="5" t="s">
        <v>350</v>
      </c>
      <c r="B208" s="114">
        <v>522</v>
      </c>
      <c r="C208" s="115">
        <v>11</v>
      </c>
      <c r="D208" s="115" t="s">
        <v>63</v>
      </c>
      <c r="E208" s="115" t="s">
        <v>364</v>
      </c>
      <c r="F208" s="115" t="s">
        <v>66</v>
      </c>
      <c r="G208" s="99">
        <f>G209</f>
        <v>549.70000000000005</v>
      </c>
      <c r="H208" s="99">
        <f>H209</f>
        <v>0</v>
      </c>
      <c r="I208" s="100">
        <f t="shared" si="46"/>
        <v>549.70000000000005</v>
      </c>
      <c r="J208" s="99">
        <f>J209</f>
        <v>549.70000000000005</v>
      </c>
      <c r="K208" s="99">
        <f>K209</f>
        <v>0</v>
      </c>
      <c r="L208" s="12">
        <f t="shared" si="48"/>
        <v>549.70000000000005</v>
      </c>
    </row>
    <row r="209" spans="1:12" ht="34.9" customHeight="1" x14ac:dyDescent="0.3">
      <c r="A209" s="5" t="s">
        <v>352</v>
      </c>
      <c r="B209" s="114">
        <v>522</v>
      </c>
      <c r="C209" s="115">
        <v>11</v>
      </c>
      <c r="D209" s="115" t="s">
        <v>63</v>
      </c>
      <c r="E209" s="115" t="s">
        <v>412</v>
      </c>
      <c r="F209" s="115" t="s">
        <v>66</v>
      </c>
      <c r="G209" s="99">
        <f>G210</f>
        <v>549.70000000000005</v>
      </c>
      <c r="H209" s="99">
        <f>H210</f>
        <v>0</v>
      </c>
      <c r="I209" s="100">
        <f t="shared" si="46"/>
        <v>549.70000000000005</v>
      </c>
      <c r="J209" s="99">
        <f>J210</f>
        <v>549.70000000000005</v>
      </c>
      <c r="K209" s="99">
        <f>K210</f>
        <v>0</v>
      </c>
      <c r="L209" s="12">
        <f t="shared" si="48"/>
        <v>549.70000000000005</v>
      </c>
    </row>
    <row r="210" spans="1:12" ht="45" x14ac:dyDescent="0.3">
      <c r="A210" s="5" t="s">
        <v>354</v>
      </c>
      <c r="B210" s="114">
        <v>522</v>
      </c>
      <c r="C210" s="115">
        <v>11</v>
      </c>
      <c r="D210" s="115" t="s">
        <v>63</v>
      </c>
      <c r="E210" s="115" t="s">
        <v>355</v>
      </c>
      <c r="F210" s="115" t="s">
        <v>66</v>
      </c>
      <c r="G210" s="99">
        <f>G211+G213</f>
        <v>549.70000000000005</v>
      </c>
      <c r="H210" s="99">
        <f>H211+H213</f>
        <v>0</v>
      </c>
      <c r="I210" s="100">
        <f t="shared" si="46"/>
        <v>549.70000000000005</v>
      </c>
      <c r="J210" s="99">
        <f>J211+J213</f>
        <v>549.70000000000005</v>
      </c>
      <c r="K210" s="99">
        <f>K211+K213</f>
        <v>0</v>
      </c>
      <c r="L210" s="12">
        <f t="shared" si="48"/>
        <v>549.70000000000005</v>
      </c>
    </row>
    <row r="211" spans="1:12" ht="105" customHeight="1" x14ac:dyDescent="0.3">
      <c r="A211" s="5" t="s">
        <v>75</v>
      </c>
      <c r="B211" s="114">
        <v>522</v>
      </c>
      <c r="C211" s="115">
        <v>11</v>
      </c>
      <c r="D211" s="115" t="s">
        <v>63</v>
      </c>
      <c r="E211" s="115" t="s">
        <v>355</v>
      </c>
      <c r="F211" s="115">
        <v>100</v>
      </c>
      <c r="G211" s="99">
        <f>G212</f>
        <v>423</v>
      </c>
      <c r="H211" s="99">
        <f>H212</f>
        <v>0</v>
      </c>
      <c r="I211" s="100">
        <f t="shared" si="46"/>
        <v>423</v>
      </c>
      <c r="J211" s="99">
        <f>J212</f>
        <v>423</v>
      </c>
      <c r="K211" s="99">
        <f>K212</f>
        <v>0</v>
      </c>
      <c r="L211" s="12">
        <f t="shared" si="48"/>
        <v>423</v>
      </c>
    </row>
    <row r="212" spans="1:12" ht="30" x14ac:dyDescent="0.3">
      <c r="A212" s="5" t="s">
        <v>137</v>
      </c>
      <c r="B212" s="114">
        <v>522</v>
      </c>
      <c r="C212" s="115">
        <v>11</v>
      </c>
      <c r="D212" s="115" t="s">
        <v>63</v>
      </c>
      <c r="E212" s="115" t="s">
        <v>355</v>
      </c>
      <c r="F212" s="115">
        <v>110</v>
      </c>
      <c r="G212" s="99">
        <v>423</v>
      </c>
      <c r="H212" s="99"/>
      <c r="I212" s="100">
        <f t="shared" si="46"/>
        <v>423</v>
      </c>
      <c r="J212" s="99">
        <v>423</v>
      </c>
      <c r="K212" s="80"/>
      <c r="L212" s="12">
        <f t="shared" si="48"/>
        <v>423</v>
      </c>
    </row>
    <row r="213" spans="1:12" ht="34.5" customHeight="1" x14ac:dyDescent="0.3">
      <c r="A213" s="5" t="s">
        <v>87</v>
      </c>
      <c r="B213" s="114">
        <v>522</v>
      </c>
      <c r="C213" s="115">
        <v>11</v>
      </c>
      <c r="D213" s="115" t="s">
        <v>63</v>
      </c>
      <c r="E213" s="115" t="s">
        <v>355</v>
      </c>
      <c r="F213" s="115" t="s">
        <v>490</v>
      </c>
      <c r="G213" s="99">
        <f>G214</f>
        <v>126.7</v>
      </c>
      <c r="H213" s="99">
        <f>H214</f>
        <v>0</v>
      </c>
      <c r="I213" s="100">
        <f t="shared" si="46"/>
        <v>126.7</v>
      </c>
      <c r="J213" s="99">
        <f>J214</f>
        <v>126.7</v>
      </c>
      <c r="K213" s="99">
        <f>K214</f>
        <v>0</v>
      </c>
      <c r="L213" s="12">
        <f t="shared" si="48"/>
        <v>126.7</v>
      </c>
    </row>
    <row r="214" spans="1:12" ht="45" x14ac:dyDescent="0.3">
      <c r="A214" s="5" t="s">
        <v>88</v>
      </c>
      <c r="B214" s="114">
        <v>522</v>
      </c>
      <c r="C214" s="115">
        <v>11</v>
      </c>
      <c r="D214" s="115" t="s">
        <v>63</v>
      </c>
      <c r="E214" s="115" t="s">
        <v>355</v>
      </c>
      <c r="F214" s="115" t="s">
        <v>486</v>
      </c>
      <c r="G214" s="99">
        <v>126.7</v>
      </c>
      <c r="H214" s="99"/>
      <c r="I214" s="100">
        <f t="shared" si="46"/>
        <v>126.7</v>
      </c>
      <c r="J214" s="99">
        <v>126.7</v>
      </c>
      <c r="K214" s="80"/>
      <c r="L214" s="12">
        <f t="shared" si="48"/>
        <v>126.7</v>
      </c>
    </row>
    <row r="215" spans="1:12" ht="43.15" customHeight="1" x14ac:dyDescent="0.3">
      <c r="A215" s="5" t="s">
        <v>413</v>
      </c>
      <c r="B215" s="114">
        <v>522</v>
      </c>
      <c r="C215" s="115">
        <v>11</v>
      </c>
      <c r="D215" s="115" t="s">
        <v>63</v>
      </c>
      <c r="E215" s="115" t="s">
        <v>358</v>
      </c>
      <c r="F215" s="115" t="s">
        <v>66</v>
      </c>
      <c r="G215" s="99">
        <f t="shared" ref="G215:H218" si="49">G216</f>
        <v>437</v>
      </c>
      <c r="H215" s="99">
        <f t="shared" si="49"/>
        <v>0</v>
      </c>
      <c r="I215" s="100">
        <f t="shared" si="46"/>
        <v>437</v>
      </c>
      <c r="J215" s="99">
        <f t="shared" ref="J215:K217" si="50">J216</f>
        <v>437</v>
      </c>
      <c r="K215" s="99">
        <f t="shared" si="50"/>
        <v>0</v>
      </c>
      <c r="L215" s="12">
        <f t="shared" si="48"/>
        <v>437</v>
      </c>
    </row>
    <row r="216" spans="1:12" ht="45" x14ac:dyDescent="0.3">
      <c r="A216" s="5" t="s">
        <v>359</v>
      </c>
      <c r="B216" s="114">
        <v>522</v>
      </c>
      <c r="C216" s="115">
        <v>11</v>
      </c>
      <c r="D216" s="115" t="s">
        <v>63</v>
      </c>
      <c r="E216" s="115" t="s">
        <v>360</v>
      </c>
      <c r="F216" s="115" t="s">
        <v>66</v>
      </c>
      <c r="G216" s="99">
        <f t="shared" si="49"/>
        <v>437</v>
      </c>
      <c r="H216" s="99">
        <f t="shared" si="49"/>
        <v>0</v>
      </c>
      <c r="I216" s="100">
        <f t="shared" si="46"/>
        <v>437</v>
      </c>
      <c r="J216" s="99">
        <f t="shared" si="50"/>
        <v>437</v>
      </c>
      <c r="K216" s="99">
        <f t="shared" si="50"/>
        <v>0</v>
      </c>
      <c r="L216" s="12">
        <f t="shared" si="48"/>
        <v>437</v>
      </c>
    </row>
    <row r="217" spans="1:12" ht="48" customHeight="1" x14ac:dyDescent="0.3">
      <c r="A217" s="5" t="s">
        <v>361</v>
      </c>
      <c r="B217" s="114">
        <v>522</v>
      </c>
      <c r="C217" s="115">
        <v>11</v>
      </c>
      <c r="D217" s="115" t="s">
        <v>63</v>
      </c>
      <c r="E217" s="115" t="s">
        <v>362</v>
      </c>
      <c r="F217" s="115" t="s">
        <v>66</v>
      </c>
      <c r="G217" s="99">
        <f t="shared" si="49"/>
        <v>437</v>
      </c>
      <c r="H217" s="99">
        <f t="shared" si="49"/>
        <v>0</v>
      </c>
      <c r="I217" s="100">
        <f t="shared" si="46"/>
        <v>437</v>
      </c>
      <c r="J217" s="99">
        <f t="shared" si="50"/>
        <v>437</v>
      </c>
      <c r="K217" s="99">
        <f t="shared" si="50"/>
        <v>0</v>
      </c>
      <c r="L217" s="12">
        <f t="shared" si="48"/>
        <v>437</v>
      </c>
    </row>
    <row r="218" spans="1:12" ht="31.5" customHeight="1" x14ac:dyDescent="0.3">
      <c r="A218" s="5" t="s">
        <v>87</v>
      </c>
      <c r="B218" s="114">
        <v>522</v>
      </c>
      <c r="C218" s="115">
        <v>11</v>
      </c>
      <c r="D218" s="115" t="s">
        <v>63</v>
      </c>
      <c r="E218" s="115" t="s">
        <v>362</v>
      </c>
      <c r="F218" s="115">
        <v>200</v>
      </c>
      <c r="G218" s="99">
        <f t="shared" si="49"/>
        <v>437</v>
      </c>
      <c r="H218" s="99">
        <f t="shared" si="49"/>
        <v>0</v>
      </c>
      <c r="I218" s="100">
        <f t="shared" si="46"/>
        <v>437</v>
      </c>
      <c r="J218" s="99">
        <f>J219</f>
        <v>437</v>
      </c>
      <c r="K218" s="99">
        <f>K219</f>
        <v>0</v>
      </c>
      <c r="L218" s="12">
        <f t="shared" si="48"/>
        <v>437</v>
      </c>
    </row>
    <row r="219" spans="1:12" ht="45" x14ac:dyDescent="0.3">
      <c r="A219" s="5" t="s">
        <v>88</v>
      </c>
      <c r="B219" s="114">
        <v>522</v>
      </c>
      <c r="C219" s="115">
        <v>11</v>
      </c>
      <c r="D219" s="115" t="s">
        <v>63</v>
      </c>
      <c r="E219" s="115" t="s">
        <v>362</v>
      </c>
      <c r="F219" s="115">
        <v>240</v>
      </c>
      <c r="G219" s="99">
        <v>437</v>
      </c>
      <c r="H219" s="99"/>
      <c r="I219" s="100">
        <f t="shared" si="46"/>
        <v>437</v>
      </c>
      <c r="J219" s="99">
        <v>437</v>
      </c>
      <c r="K219" s="80"/>
      <c r="L219" s="12">
        <f t="shared" si="48"/>
        <v>437</v>
      </c>
    </row>
    <row r="220" spans="1:12" ht="26.45" hidden="1" x14ac:dyDescent="0.25">
      <c r="A220" s="4" t="s">
        <v>1155</v>
      </c>
      <c r="B220" s="112">
        <v>541</v>
      </c>
      <c r="C220" s="112" t="s">
        <v>64</v>
      </c>
      <c r="D220" s="112" t="s">
        <v>64</v>
      </c>
      <c r="E220" s="112" t="s">
        <v>65</v>
      </c>
      <c r="F220" s="112" t="s">
        <v>66</v>
      </c>
      <c r="G220" s="96">
        <f>G221+G261+G275</f>
        <v>0</v>
      </c>
      <c r="H220" s="96"/>
      <c r="I220" s="100">
        <f t="shared" si="46"/>
        <v>0</v>
      </c>
      <c r="J220" s="96">
        <f>J221+J261+J275</f>
        <v>0</v>
      </c>
      <c r="K220" s="80"/>
      <c r="L220" s="12">
        <f t="shared" si="48"/>
        <v>0</v>
      </c>
    </row>
    <row r="221" spans="1:12" ht="26.45" hidden="1" x14ac:dyDescent="0.25">
      <c r="A221" s="4" t="s">
        <v>1156</v>
      </c>
      <c r="B221" s="112">
        <v>541</v>
      </c>
      <c r="C221" s="112" t="s">
        <v>63</v>
      </c>
      <c r="D221" s="112">
        <v>13</v>
      </c>
      <c r="E221" s="112" t="s">
        <v>65</v>
      </c>
      <c r="F221" s="112" t="s">
        <v>66</v>
      </c>
      <c r="G221" s="96">
        <f>G222+G241+G253</f>
        <v>0</v>
      </c>
      <c r="H221" s="96"/>
      <c r="I221" s="100">
        <f t="shared" si="46"/>
        <v>0</v>
      </c>
      <c r="J221" s="96">
        <f>J222+J241+J253</f>
        <v>0</v>
      </c>
      <c r="K221" s="80"/>
      <c r="L221" s="12">
        <f t="shared" si="48"/>
        <v>0</v>
      </c>
    </row>
    <row r="222" spans="1:12" ht="66" hidden="1" x14ac:dyDescent="0.25">
      <c r="A222" s="5" t="s">
        <v>1157</v>
      </c>
      <c r="B222" s="114">
        <v>541</v>
      </c>
      <c r="C222" s="115" t="s">
        <v>63</v>
      </c>
      <c r="D222" s="115">
        <v>13</v>
      </c>
      <c r="E222" s="115" t="s">
        <v>121</v>
      </c>
      <c r="F222" s="115" t="s">
        <v>66</v>
      </c>
      <c r="G222" s="99">
        <f>G223+G234</f>
        <v>0</v>
      </c>
      <c r="H222" s="99"/>
      <c r="I222" s="100">
        <f t="shared" si="46"/>
        <v>0</v>
      </c>
      <c r="J222" s="99">
        <f>J223+J234</f>
        <v>0</v>
      </c>
      <c r="K222" s="80"/>
      <c r="L222" s="12">
        <f t="shared" si="48"/>
        <v>0</v>
      </c>
    </row>
    <row r="223" spans="1:12" ht="39.6" hidden="1" x14ac:dyDescent="0.25">
      <c r="A223" s="5" t="s">
        <v>1158</v>
      </c>
      <c r="B223" s="114">
        <v>541</v>
      </c>
      <c r="C223" s="115" t="s">
        <v>63</v>
      </c>
      <c r="D223" s="115">
        <v>13</v>
      </c>
      <c r="E223" s="115" t="s">
        <v>122</v>
      </c>
      <c r="F223" s="115" t="s">
        <v>66</v>
      </c>
      <c r="G223" s="99">
        <f>G224</f>
        <v>0</v>
      </c>
      <c r="H223" s="99"/>
      <c r="I223" s="100">
        <f t="shared" si="46"/>
        <v>0</v>
      </c>
      <c r="J223" s="99">
        <f>J224</f>
        <v>0</v>
      </c>
      <c r="K223" s="80"/>
      <c r="L223" s="12">
        <f t="shared" si="48"/>
        <v>0</v>
      </c>
    </row>
    <row r="224" spans="1:12" ht="52.9" hidden="1" x14ac:dyDescent="0.25">
      <c r="A224" s="5" t="s">
        <v>1159</v>
      </c>
      <c r="B224" s="114">
        <v>541</v>
      </c>
      <c r="C224" s="115" t="s">
        <v>63</v>
      </c>
      <c r="D224" s="115">
        <v>13</v>
      </c>
      <c r="E224" s="115" t="s">
        <v>123</v>
      </c>
      <c r="F224" s="115" t="s">
        <v>66</v>
      </c>
      <c r="G224" s="99">
        <f>G228+G232+G225</f>
        <v>0</v>
      </c>
      <c r="H224" s="99"/>
      <c r="I224" s="100">
        <f t="shared" si="46"/>
        <v>0</v>
      </c>
      <c r="J224" s="99">
        <f>J228+J232+J225</f>
        <v>0</v>
      </c>
      <c r="K224" s="80"/>
      <c r="L224" s="12">
        <f t="shared" si="48"/>
        <v>0</v>
      </c>
    </row>
    <row r="225" spans="1:12" ht="39.6" hidden="1" x14ac:dyDescent="0.25">
      <c r="A225" s="5" t="s">
        <v>1160</v>
      </c>
      <c r="B225" s="114">
        <v>541</v>
      </c>
      <c r="C225" s="115" t="s">
        <v>63</v>
      </c>
      <c r="D225" s="115">
        <v>13</v>
      </c>
      <c r="E225" s="104" t="s">
        <v>485</v>
      </c>
      <c r="F225" s="115" t="s">
        <v>66</v>
      </c>
      <c r="G225" s="100">
        <f>G226</f>
        <v>0</v>
      </c>
      <c r="H225" s="100"/>
      <c r="I225" s="100">
        <f t="shared" si="46"/>
        <v>0</v>
      </c>
      <c r="J225" s="100">
        <f>J226</f>
        <v>0</v>
      </c>
      <c r="K225" s="80"/>
      <c r="L225" s="12">
        <f t="shared" si="48"/>
        <v>0</v>
      </c>
    </row>
    <row r="226" spans="1:12" ht="39.6" hidden="1" x14ac:dyDescent="0.25">
      <c r="A226" s="5" t="s">
        <v>87</v>
      </c>
      <c r="B226" s="114">
        <v>541</v>
      </c>
      <c r="C226" s="115" t="s">
        <v>63</v>
      </c>
      <c r="D226" s="115">
        <v>13</v>
      </c>
      <c r="E226" s="104" t="s">
        <v>485</v>
      </c>
      <c r="F226" s="115">
        <v>200</v>
      </c>
      <c r="G226" s="100">
        <f>G227</f>
        <v>0</v>
      </c>
      <c r="H226" s="100"/>
      <c r="I226" s="100">
        <f t="shared" si="46"/>
        <v>0</v>
      </c>
      <c r="J226" s="100">
        <f>J227</f>
        <v>0</v>
      </c>
      <c r="K226" s="80"/>
      <c r="L226" s="12">
        <f t="shared" si="48"/>
        <v>0</v>
      </c>
    </row>
    <row r="227" spans="1:12" ht="39.6" hidden="1" x14ac:dyDescent="0.25">
      <c r="A227" s="5" t="s">
        <v>88</v>
      </c>
      <c r="B227" s="114">
        <v>541</v>
      </c>
      <c r="C227" s="115" t="s">
        <v>63</v>
      </c>
      <c r="D227" s="115">
        <v>13</v>
      </c>
      <c r="E227" s="104" t="s">
        <v>485</v>
      </c>
      <c r="F227" s="115" t="s">
        <v>486</v>
      </c>
      <c r="G227" s="100">
        <v>0</v>
      </c>
      <c r="H227" s="100"/>
      <c r="I227" s="100">
        <f t="shared" si="46"/>
        <v>0</v>
      </c>
      <c r="J227" s="99">
        <v>0</v>
      </c>
      <c r="K227" s="80"/>
      <c r="L227" s="12">
        <f t="shared" si="48"/>
        <v>0</v>
      </c>
    </row>
    <row r="228" spans="1:12" ht="31.9" hidden="1" customHeight="1" x14ac:dyDescent="0.25">
      <c r="A228" s="5" t="s">
        <v>1161</v>
      </c>
      <c r="B228" s="114">
        <v>541</v>
      </c>
      <c r="C228" s="115" t="s">
        <v>63</v>
      </c>
      <c r="D228" s="115">
        <v>13</v>
      </c>
      <c r="E228" s="115" t="s">
        <v>124</v>
      </c>
      <c r="F228" s="115" t="s">
        <v>66</v>
      </c>
      <c r="G228" s="99">
        <f>G229</f>
        <v>0</v>
      </c>
      <c r="H228" s="99"/>
      <c r="I228" s="100">
        <f t="shared" si="46"/>
        <v>0</v>
      </c>
      <c r="J228" s="99">
        <f>J229</f>
        <v>0</v>
      </c>
      <c r="K228" s="80"/>
      <c r="L228" s="12">
        <f t="shared" si="48"/>
        <v>0</v>
      </c>
    </row>
    <row r="229" spans="1:12" ht="39.6" hidden="1" x14ac:dyDescent="0.25">
      <c r="A229" s="5" t="s">
        <v>87</v>
      </c>
      <c r="B229" s="114">
        <v>541</v>
      </c>
      <c r="C229" s="115" t="s">
        <v>63</v>
      </c>
      <c r="D229" s="115">
        <v>13</v>
      </c>
      <c r="E229" s="115" t="s">
        <v>124</v>
      </c>
      <c r="F229" s="115">
        <v>200</v>
      </c>
      <c r="G229" s="99">
        <f>G230</f>
        <v>0</v>
      </c>
      <c r="H229" s="99"/>
      <c r="I229" s="100">
        <f t="shared" si="46"/>
        <v>0</v>
      </c>
      <c r="J229" s="99">
        <f>J230</f>
        <v>0</v>
      </c>
      <c r="K229" s="80"/>
      <c r="L229" s="12">
        <f t="shared" si="48"/>
        <v>0</v>
      </c>
    </row>
    <row r="230" spans="1:12" ht="39.6" hidden="1" x14ac:dyDescent="0.25">
      <c r="A230" s="5" t="s">
        <v>88</v>
      </c>
      <c r="B230" s="114">
        <v>541</v>
      </c>
      <c r="C230" s="115" t="s">
        <v>63</v>
      </c>
      <c r="D230" s="115">
        <v>13</v>
      </c>
      <c r="E230" s="115" t="s">
        <v>124</v>
      </c>
      <c r="F230" s="115">
        <v>240</v>
      </c>
      <c r="G230" s="99">
        <v>0</v>
      </c>
      <c r="H230" s="99"/>
      <c r="I230" s="100">
        <f t="shared" si="46"/>
        <v>0</v>
      </c>
      <c r="J230" s="99">
        <v>0</v>
      </c>
      <c r="K230" s="80"/>
      <c r="L230" s="12">
        <f t="shared" si="48"/>
        <v>0</v>
      </c>
    </row>
    <row r="231" spans="1:12" ht="21.6" hidden="1" customHeight="1" x14ac:dyDescent="0.25">
      <c r="A231" s="5" t="s">
        <v>1162</v>
      </c>
      <c r="B231" s="114">
        <v>541</v>
      </c>
      <c r="C231" s="115" t="s">
        <v>63</v>
      </c>
      <c r="D231" s="115">
        <v>13</v>
      </c>
      <c r="E231" s="115" t="s">
        <v>1163</v>
      </c>
      <c r="F231" s="115" t="s">
        <v>66</v>
      </c>
      <c r="G231" s="99">
        <f>G232</f>
        <v>0</v>
      </c>
      <c r="H231" s="99"/>
      <c r="I231" s="100">
        <f t="shared" si="46"/>
        <v>0</v>
      </c>
      <c r="J231" s="99">
        <f>J232</f>
        <v>0</v>
      </c>
      <c r="K231" s="80"/>
      <c r="L231" s="12">
        <f t="shared" si="48"/>
        <v>0</v>
      </c>
    </row>
    <row r="232" spans="1:12" ht="39.6" hidden="1" x14ac:dyDescent="0.25">
      <c r="A232" s="5" t="s">
        <v>87</v>
      </c>
      <c r="B232" s="114">
        <v>541</v>
      </c>
      <c r="C232" s="115" t="s">
        <v>63</v>
      </c>
      <c r="D232" s="115">
        <v>13</v>
      </c>
      <c r="E232" s="115" t="s">
        <v>1163</v>
      </c>
      <c r="F232" s="115">
        <v>200</v>
      </c>
      <c r="G232" s="99">
        <f>G233</f>
        <v>0</v>
      </c>
      <c r="H232" s="99"/>
      <c r="I232" s="100">
        <f t="shared" si="46"/>
        <v>0</v>
      </c>
      <c r="J232" s="99">
        <f>J233</f>
        <v>0</v>
      </c>
      <c r="K232" s="80"/>
      <c r="L232" s="12">
        <f t="shared" si="48"/>
        <v>0</v>
      </c>
    </row>
    <row r="233" spans="1:12" ht="39.6" hidden="1" x14ac:dyDescent="0.25">
      <c r="A233" s="5" t="s">
        <v>88</v>
      </c>
      <c r="B233" s="114">
        <v>541</v>
      </c>
      <c r="C233" s="115" t="s">
        <v>63</v>
      </c>
      <c r="D233" s="115">
        <v>13</v>
      </c>
      <c r="E233" s="115" t="s">
        <v>1163</v>
      </c>
      <c r="F233" s="115">
        <v>240</v>
      </c>
      <c r="G233" s="99">
        <v>0</v>
      </c>
      <c r="H233" s="99"/>
      <c r="I233" s="100">
        <f t="shared" si="46"/>
        <v>0</v>
      </c>
      <c r="J233" s="99">
        <v>0</v>
      </c>
      <c r="K233" s="80">
        <v>0</v>
      </c>
      <c r="L233" s="12">
        <f t="shared" si="48"/>
        <v>0</v>
      </c>
    </row>
    <row r="234" spans="1:12" ht="92.45" hidden="1" x14ac:dyDescent="0.25">
      <c r="A234" s="5" t="s">
        <v>1164</v>
      </c>
      <c r="B234" s="114">
        <v>541</v>
      </c>
      <c r="C234" s="115" t="s">
        <v>63</v>
      </c>
      <c r="D234" s="115">
        <v>13</v>
      </c>
      <c r="E234" s="115" t="s">
        <v>125</v>
      </c>
      <c r="F234" s="115" t="s">
        <v>66</v>
      </c>
      <c r="G234" s="99">
        <f>G235</f>
        <v>0</v>
      </c>
      <c r="H234" s="99"/>
      <c r="I234" s="100">
        <f t="shared" si="46"/>
        <v>0</v>
      </c>
      <c r="J234" s="99">
        <f t="shared" ref="J234:J237" si="51">J235</f>
        <v>0</v>
      </c>
      <c r="K234" s="80"/>
      <c r="L234" s="12">
        <f t="shared" si="48"/>
        <v>0</v>
      </c>
    </row>
    <row r="235" spans="1:12" ht="39.6" hidden="1" x14ac:dyDescent="0.25">
      <c r="A235" s="5" t="s">
        <v>1165</v>
      </c>
      <c r="B235" s="114">
        <v>541</v>
      </c>
      <c r="C235" s="115" t="s">
        <v>63</v>
      </c>
      <c r="D235" s="115">
        <v>13</v>
      </c>
      <c r="E235" s="115" t="s">
        <v>126</v>
      </c>
      <c r="F235" s="115" t="s">
        <v>66</v>
      </c>
      <c r="G235" s="99">
        <f>G236</f>
        <v>0</v>
      </c>
      <c r="H235" s="99"/>
      <c r="I235" s="100">
        <f t="shared" si="46"/>
        <v>0</v>
      </c>
      <c r="J235" s="99">
        <f t="shared" si="51"/>
        <v>0</v>
      </c>
      <c r="K235" s="80"/>
      <c r="L235" s="12">
        <f t="shared" si="48"/>
        <v>0</v>
      </c>
    </row>
    <row r="236" spans="1:12" ht="39.6" hidden="1" x14ac:dyDescent="0.25">
      <c r="A236" s="5" t="s">
        <v>1166</v>
      </c>
      <c r="B236" s="114">
        <v>541</v>
      </c>
      <c r="C236" s="115" t="s">
        <v>63</v>
      </c>
      <c r="D236" s="115">
        <v>13</v>
      </c>
      <c r="E236" s="115" t="s">
        <v>127</v>
      </c>
      <c r="F236" s="115" t="s">
        <v>66</v>
      </c>
      <c r="G236" s="99">
        <f>G237+G239</f>
        <v>0</v>
      </c>
      <c r="H236" s="99"/>
      <c r="I236" s="100">
        <f t="shared" si="46"/>
        <v>0</v>
      </c>
      <c r="J236" s="99">
        <f>J237+J239</f>
        <v>0</v>
      </c>
      <c r="K236" s="80"/>
      <c r="L236" s="12">
        <f t="shared" si="48"/>
        <v>0</v>
      </c>
    </row>
    <row r="237" spans="1:12" ht="39.6" hidden="1" x14ac:dyDescent="0.25">
      <c r="A237" s="5" t="s">
        <v>87</v>
      </c>
      <c r="B237" s="114">
        <v>541</v>
      </c>
      <c r="C237" s="115" t="s">
        <v>63</v>
      </c>
      <c r="D237" s="115">
        <v>13</v>
      </c>
      <c r="E237" s="115" t="s">
        <v>127</v>
      </c>
      <c r="F237" s="115">
        <v>200</v>
      </c>
      <c r="G237" s="99">
        <f>G238</f>
        <v>0</v>
      </c>
      <c r="H237" s="99"/>
      <c r="I237" s="100">
        <f t="shared" si="46"/>
        <v>0</v>
      </c>
      <c r="J237" s="99">
        <f t="shared" si="51"/>
        <v>0</v>
      </c>
      <c r="K237" s="80"/>
      <c r="L237" s="12">
        <f t="shared" si="48"/>
        <v>0</v>
      </c>
    </row>
    <row r="238" spans="1:12" ht="56.25" hidden="1" customHeight="1" x14ac:dyDescent="0.25">
      <c r="A238" s="5" t="s">
        <v>88</v>
      </c>
      <c r="B238" s="114">
        <v>541</v>
      </c>
      <c r="C238" s="115" t="s">
        <v>63</v>
      </c>
      <c r="D238" s="115">
        <v>13</v>
      </c>
      <c r="E238" s="115" t="s">
        <v>127</v>
      </c>
      <c r="F238" s="115">
        <v>240</v>
      </c>
      <c r="G238" s="99"/>
      <c r="H238" s="99"/>
      <c r="I238" s="100">
        <f t="shared" si="46"/>
        <v>0</v>
      </c>
      <c r="J238" s="99"/>
      <c r="K238" s="80"/>
      <c r="L238" s="12">
        <f t="shared" si="48"/>
        <v>0</v>
      </c>
    </row>
    <row r="239" spans="1:12" ht="17.45" hidden="1" customHeight="1" x14ac:dyDescent="0.25">
      <c r="A239" s="5" t="s">
        <v>89</v>
      </c>
      <c r="B239" s="114">
        <v>541</v>
      </c>
      <c r="C239" s="115" t="s">
        <v>63</v>
      </c>
      <c r="D239" s="115">
        <v>13</v>
      </c>
      <c r="E239" s="115" t="s">
        <v>127</v>
      </c>
      <c r="F239" s="115" t="s">
        <v>495</v>
      </c>
      <c r="G239" s="99">
        <f>G240</f>
        <v>0</v>
      </c>
      <c r="H239" s="99"/>
      <c r="I239" s="100">
        <f t="shared" si="46"/>
        <v>0</v>
      </c>
      <c r="J239" s="99">
        <f>J240</f>
        <v>0</v>
      </c>
      <c r="K239" s="80"/>
      <c r="L239" s="12">
        <f t="shared" si="48"/>
        <v>0</v>
      </c>
    </row>
    <row r="240" spans="1:12" ht="17.45" hidden="1" customHeight="1" x14ac:dyDescent="0.25">
      <c r="A240" s="5" t="s">
        <v>90</v>
      </c>
      <c r="B240" s="114">
        <v>541</v>
      </c>
      <c r="C240" s="115" t="s">
        <v>63</v>
      </c>
      <c r="D240" s="115">
        <v>13</v>
      </c>
      <c r="E240" s="115" t="s">
        <v>127</v>
      </c>
      <c r="F240" s="115" t="s">
        <v>518</v>
      </c>
      <c r="G240" s="99">
        <v>0</v>
      </c>
      <c r="H240" s="99"/>
      <c r="I240" s="100">
        <f t="shared" si="46"/>
        <v>0</v>
      </c>
      <c r="J240" s="99">
        <v>0</v>
      </c>
      <c r="K240" s="80"/>
      <c r="L240" s="12">
        <f t="shared" si="48"/>
        <v>0</v>
      </c>
    </row>
    <row r="241" spans="1:12" ht="26.45" hidden="1" x14ac:dyDescent="0.25">
      <c r="A241" s="5" t="s">
        <v>414</v>
      </c>
      <c r="B241" s="114">
        <v>541</v>
      </c>
      <c r="C241" s="115" t="s">
        <v>63</v>
      </c>
      <c r="D241" s="115">
        <v>13</v>
      </c>
      <c r="E241" s="115" t="s">
        <v>100</v>
      </c>
      <c r="F241" s="115" t="s">
        <v>66</v>
      </c>
      <c r="G241" s="99">
        <f>G242</f>
        <v>0</v>
      </c>
      <c r="H241" s="99"/>
      <c r="I241" s="100">
        <f t="shared" si="46"/>
        <v>0</v>
      </c>
      <c r="J241" s="99">
        <f>J242</f>
        <v>0</v>
      </c>
      <c r="K241" s="80"/>
      <c r="L241" s="12">
        <f t="shared" si="48"/>
        <v>0</v>
      </c>
    </row>
    <row r="242" spans="1:12" ht="26.45" hidden="1" x14ac:dyDescent="0.25">
      <c r="A242" s="5" t="s">
        <v>128</v>
      </c>
      <c r="B242" s="114">
        <v>541</v>
      </c>
      <c r="C242" s="115" t="s">
        <v>63</v>
      </c>
      <c r="D242" s="115">
        <v>13</v>
      </c>
      <c r="E242" s="115" t="s">
        <v>129</v>
      </c>
      <c r="F242" s="115" t="s">
        <v>66</v>
      </c>
      <c r="G242" s="99">
        <f>G243+G246</f>
        <v>0</v>
      </c>
      <c r="H242" s="99"/>
      <c r="I242" s="100">
        <f t="shared" si="46"/>
        <v>0</v>
      </c>
      <c r="J242" s="99">
        <f>J243+J246</f>
        <v>0</v>
      </c>
      <c r="K242" s="80"/>
      <c r="L242" s="12">
        <f t="shared" si="48"/>
        <v>0</v>
      </c>
    </row>
    <row r="243" spans="1:12" ht="26.45" hidden="1" x14ac:dyDescent="0.25">
      <c r="A243" s="5" t="s">
        <v>73</v>
      </c>
      <c r="B243" s="114">
        <v>541</v>
      </c>
      <c r="C243" s="115" t="s">
        <v>63</v>
      </c>
      <c r="D243" s="115">
        <v>13</v>
      </c>
      <c r="E243" s="115" t="s">
        <v>130</v>
      </c>
      <c r="F243" s="115" t="s">
        <v>66</v>
      </c>
      <c r="G243" s="99">
        <f>G244</f>
        <v>0</v>
      </c>
      <c r="H243" s="99"/>
      <c r="I243" s="100">
        <f t="shared" si="46"/>
        <v>0</v>
      </c>
      <c r="J243" s="99">
        <f>J244</f>
        <v>0</v>
      </c>
      <c r="K243" s="80"/>
      <c r="L243" s="12">
        <f t="shared" si="48"/>
        <v>0</v>
      </c>
    </row>
    <row r="244" spans="1:12" ht="114.6" hidden="1" customHeight="1" x14ac:dyDescent="0.25">
      <c r="A244" s="5" t="s">
        <v>75</v>
      </c>
      <c r="B244" s="114">
        <v>541</v>
      </c>
      <c r="C244" s="115" t="s">
        <v>63</v>
      </c>
      <c r="D244" s="115">
        <v>13</v>
      </c>
      <c r="E244" s="115" t="s">
        <v>130</v>
      </c>
      <c r="F244" s="115">
        <v>100</v>
      </c>
      <c r="G244" s="99">
        <f>G245</f>
        <v>0</v>
      </c>
      <c r="H244" s="99"/>
      <c r="I244" s="100">
        <f t="shared" si="46"/>
        <v>0</v>
      </c>
      <c r="J244" s="99">
        <f>J245</f>
        <v>0</v>
      </c>
      <c r="K244" s="80"/>
      <c r="L244" s="12">
        <f t="shared" si="48"/>
        <v>0</v>
      </c>
    </row>
    <row r="245" spans="1:12" ht="39.6" hidden="1" x14ac:dyDescent="0.25">
      <c r="A245" s="5" t="s">
        <v>76</v>
      </c>
      <c r="B245" s="114">
        <v>541</v>
      </c>
      <c r="C245" s="115" t="s">
        <v>63</v>
      </c>
      <c r="D245" s="115">
        <v>13</v>
      </c>
      <c r="E245" s="115" t="s">
        <v>130</v>
      </c>
      <c r="F245" s="115">
        <v>120</v>
      </c>
      <c r="G245" s="99">
        <v>0</v>
      </c>
      <c r="H245" s="99"/>
      <c r="I245" s="100">
        <f t="shared" si="46"/>
        <v>0</v>
      </c>
      <c r="J245" s="99">
        <v>0</v>
      </c>
      <c r="K245" s="80"/>
      <c r="L245" s="12">
        <f t="shared" si="48"/>
        <v>0</v>
      </c>
    </row>
    <row r="246" spans="1:12" ht="26.45" hidden="1" x14ac:dyDescent="0.25">
      <c r="A246" s="5" t="s">
        <v>77</v>
      </c>
      <c r="B246" s="114">
        <v>541</v>
      </c>
      <c r="C246" s="115" t="s">
        <v>63</v>
      </c>
      <c r="D246" s="115">
        <v>13</v>
      </c>
      <c r="E246" s="115" t="s">
        <v>131</v>
      </c>
      <c r="F246" s="115" t="s">
        <v>66</v>
      </c>
      <c r="G246" s="99">
        <f>G247+G249+G251</f>
        <v>0</v>
      </c>
      <c r="H246" s="99"/>
      <c r="I246" s="100">
        <f t="shared" si="46"/>
        <v>0</v>
      </c>
      <c r="J246" s="99">
        <f>J247+J249+J251</f>
        <v>0</v>
      </c>
      <c r="K246" s="80"/>
      <c r="L246" s="12">
        <f t="shared" si="48"/>
        <v>0</v>
      </c>
    </row>
    <row r="247" spans="1:12" ht="112.9" hidden="1" customHeight="1" x14ac:dyDescent="0.25">
      <c r="A247" s="5" t="s">
        <v>75</v>
      </c>
      <c r="B247" s="114">
        <v>541</v>
      </c>
      <c r="C247" s="115" t="s">
        <v>63</v>
      </c>
      <c r="D247" s="115">
        <v>13</v>
      </c>
      <c r="E247" s="115" t="s">
        <v>131</v>
      </c>
      <c r="F247" s="115">
        <v>100</v>
      </c>
      <c r="G247" s="99">
        <f>G248</f>
        <v>0</v>
      </c>
      <c r="H247" s="99"/>
      <c r="I247" s="100">
        <f t="shared" si="46"/>
        <v>0</v>
      </c>
      <c r="J247" s="99">
        <f>J248</f>
        <v>0</v>
      </c>
      <c r="K247" s="80"/>
      <c r="L247" s="12">
        <f t="shared" si="48"/>
        <v>0</v>
      </c>
    </row>
    <row r="248" spans="1:12" ht="39.6" hidden="1" x14ac:dyDescent="0.25">
      <c r="A248" s="5" t="s">
        <v>76</v>
      </c>
      <c r="B248" s="114">
        <v>541</v>
      </c>
      <c r="C248" s="115" t="s">
        <v>63</v>
      </c>
      <c r="D248" s="115">
        <v>13</v>
      </c>
      <c r="E248" s="115" t="s">
        <v>131</v>
      </c>
      <c r="F248" s="115">
        <v>120</v>
      </c>
      <c r="G248" s="99">
        <v>0</v>
      </c>
      <c r="H248" s="99"/>
      <c r="I248" s="100">
        <f t="shared" si="46"/>
        <v>0</v>
      </c>
      <c r="J248" s="99">
        <v>0</v>
      </c>
      <c r="K248" s="80"/>
      <c r="L248" s="12">
        <f t="shared" si="48"/>
        <v>0</v>
      </c>
    </row>
    <row r="249" spans="1:12" ht="39.6" hidden="1" x14ac:dyDescent="0.25">
      <c r="A249" s="5" t="s">
        <v>87</v>
      </c>
      <c r="B249" s="114">
        <v>541</v>
      </c>
      <c r="C249" s="115" t="s">
        <v>63</v>
      </c>
      <c r="D249" s="115">
        <v>13</v>
      </c>
      <c r="E249" s="115" t="s">
        <v>131</v>
      </c>
      <c r="F249" s="115">
        <v>200</v>
      </c>
      <c r="G249" s="99">
        <f>G250</f>
        <v>0</v>
      </c>
      <c r="H249" s="99"/>
      <c r="I249" s="100">
        <f t="shared" si="46"/>
        <v>0</v>
      </c>
      <c r="J249" s="99">
        <f>J250</f>
        <v>0</v>
      </c>
      <c r="K249" s="80"/>
      <c r="L249" s="12">
        <f t="shared" si="48"/>
        <v>0</v>
      </c>
    </row>
    <row r="250" spans="1:12" ht="39.6" hidden="1" x14ac:dyDescent="0.25">
      <c r="A250" s="5" t="s">
        <v>88</v>
      </c>
      <c r="B250" s="114">
        <v>541</v>
      </c>
      <c r="C250" s="115" t="s">
        <v>63</v>
      </c>
      <c r="D250" s="115">
        <v>13</v>
      </c>
      <c r="E250" s="115" t="s">
        <v>131</v>
      </c>
      <c r="F250" s="115">
        <v>240</v>
      </c>
      <c r="G250" s="99">
        <v>0</v>
      </c>
      <c r="H250" s="99"/>
      <c r="I250" s="100">
        <f t="shared" si="46"/>
        <v>0</v>
      </c>
      <c r="J250" s="99">
        <v>0</v>
      </c>
      <c r="K250" s="80"/>
      <c r="L250" s="12">
        <f t="shared" si="48"/>
        <v>0</v>
      </c>
    </row>
    <row r="251" spans="1:12" ht="16.5" hidden="1" customHeight="1" x14ac:dyDescent="0.25">
      <c r="A251" s="5" t="s">
        <v>89</v>
      </c>
      <c r="B251" s="114">
        <v>541</v>
      </c>
      <c r="C251" s="115" t="s">
        <v>63</v>
      </c>
      <c r="D251" s="115">
        <v>13</v>
      </c>
      <c r="E251" s="115" t="s">
        <v>131</v>
      </c>
      <c r="F251" s="115">
        <v>800</v>
      </c>
      <c r="G251" s="99">
        <f>G252</f>
        <v>0</v>
      </c>
      <c r="H251" s="99"/>
      <c r="I251" s="100">
        <f t="shared" si="46"/>
        <v>0</v>
      </c>
      <c r="J251" s="99">
        <f>J252</f>
        <v>0</v>
      </c>
      <c r="K251" s="80"/>
      <c r="L251" s="12">
        <f t="shared" si="48"/>
        <v>0</v>
      </c>
    </row>
    <row r="252" spans="1:12" ht="33" hidden="1" customHeight="1" x14ac:dyDescent="0.25">
      <c r="A252" s="5" t="s">
        <v>90</v>
      </c>
      <c r="B252" s="114">
        <v>541</v>
      </c>
      <c r="C252" s="115" t="s">
        <v>63</v>
      </c>
      <c r="D252" s="115">
        <v>13</v>
      </c>
      <c r="E252" s="115" t="s">
        <v>131</v>
      </c>
      <c r="F252" s="115">
        <v>850</v>
      </c>
      <c r="G252" s="99">
        <v>0</v>
      </c>
      <c r="H252" s="99"/>
      <c r="I252" s="100">
        <f t="shared" si="46"/>
        <v>0</v>
      </c>
      <c r="J252" s="99">
        <v>0</v>
      </c>
      <c r="K252" s="80"/>
      <c r="L252" s="12">
        <f t="shared" si="48"/>
        <v>0</v>
      </c>
    </row>
    <row r="253" spans="1:12" ht="13.15" hidden="1" x14ac:dyDescent="0.25">
      <c r="A253" s="5" t="s">
        <v>394</v>
      </c>
      <c r="B253" s="114">
        <v>541</v>
      </c>
      <c r="C253" s="115" t="s">
        <v>63</v>
      </c>
      <c r="D253" s="115">
        <v>13</v>
      </c>
      <c r="E253" s="115" t="s">
        <v>112</v>
      </c>
      <c r="F253" s="115" t="s">
        <v>66</v>
      </c>
      <c r="G253" s="99">
        <f>G254</f>
        <v>0</v>
      </c>
      <c r="H253" s="99"/>
      <c r="I253" s="100">
        <f t="shared" si="46"/>
        <v>0</v>
      </c>
      <c r="J253" s="99">
        <f>J254</f>
        <v>0</v>
      </c>
      <c r="K253" s="80"/>
      <c r="L253" s="12">
        <f t="shared" si="48"/>
        <v>0</v>
      </c>
    </row>
    <row r="254" spans="1:12" ht="13.15" hidden="1" x14ac:dyDescent="0.25">
      <c r="A254" s="5" t="s">
        <v>113</v>
      </c>
      <c r="B254" s="114">
        <v>541</v>
      </c>
      <c r="C254" s="115" t="s">
        <v>63</v>
      </c>
      <c r="D254" s="115">
        <v>13</v>
      </c>
      <c r="E254" s="115" t="s">
        <v>114</v>
      </c>
      <c r="F254" s="115" t="s">
        <v>66</v>
      </c>
      <c r="G254" s="99">
        <f>G255+G258</f>
        <v>0</v>
      </c>
      <c r="H254" s="99"/>
      <c r="I254" s="100">
        <f t="shared" si="46"/>
        <v>0</v>
      </c>
      <c r="J254" s="99">
        <f>J255+J258</f>
        <v>0</v>
      </c>
      <c r="K254" s="80"/>
      <c r="L254" s="12">
        <f t="shared" si="48"/>
        <v>0</v>
      </c>
    </row>
    <row r="255" spans="1:12" ht="39.6" hidden="1" x14ac:dyDescent="0.25">
      <c r="A255" s="5" t="s">
        <v>138</v>
      </c>
      <c r="B255" s="114">
        <v>541</v>
      </c>
      <c r="C255" s="115" t="s">
        <v>63</v>
      </c>
      <c r="D255" s="115">
        <v>13</v>
      </c>
      <c r="E255" s="115" t="s">
        <v>139</v>
      </c>
      <c r="F255" s="115" t="s">
        <v>66</v>
      </c>
      <c r="G255" s="99">
        <f>G256</f>
        <v>0</v>
      </c>
      <c r="H255" s="99"/>
      <c r="I255" s="100">
        <f t="shared" si="46"/>
        <v>0</v>
      </c>
      <c r="J255" s="99">
        <f>J256</f>
        <v>0</v>
      </c>
      <c r="K255" s="80"/>
      <c r="L255" s="12">
        <f t="shared" si="48"/>
        <v>0</v>
      </c>
    </row>
    <row r="256" spans="1:12" ht="39.6" hidden="1" x14ac:dyDescent="0.25">
      <c r="A256" s="5" t="s">
        <v>87</v>
      </c>
      <c r="B256" s="114">
        <v>541</v>
      </c>
      <c r="C256" s="115" t="s">
        <v>63</v>
      </c>
      <c r="D256" s="115">
        <v>13</v>
      </c>
      <c r="E256" s="115" t="s">
        <v>139</v>
      </c>
      <c r="F256" s="115">
        <v>200</v>
      </c>
      <c r="G256" s="99">
        <f>G257</f>
        <v>0</v>
      </c>
      <c r="H256" s="99"/>
      <c r="I256" s="100">
        <f t="shared" si="46"/>
        <v>0</v>
      </c>
      <c r="J256" s="99">
        <f>J257</f>
        <v>0</v>
      </c>
      <c r="K256" s="80"/>
      <c r="L256" s="12">
        <f t="shared" si="48"/>
        <v>0</v>
      </c>
    </row>
    <row r="257" spans="1:12" ht="39.6" hidden="1" x14ac:dyDescent="0.25">
      <c r="A257" s="5" t="s">
        <v>88</v>
      </c>
      <c r="B257" s="114">
        <v>541</v>
      </c>
      <c r="C257" s="115" t="s">
        <v>63</v>
      </c>
      <c r="D257" s="115">
        <v>13</v>
      </c>
      <c r="E257" s="115" t="s">
        <v>139</v>
      </c>
      <c r="F257" s="115">
        <v>240</v>
      </c>
      <c r="G257" s="99">
        <v>0</v>
      </c>
      <c r="H257" s="99"/>
      <c r="I257" s="100">
        <f t="shared" si="46"/>
        <v>0</v>
      </c>
      <c r="J257" s="99">
        <v>0</v>
      </c>
      <c r="K257" s="80"/>
      <c r="L257" s="12">
        <f t="shared" si="48"/>
        <v>0</v>
      </c>
    </row>
    <row r="258" spans="1:12" ht="84.6" hidden="1" customHeight="1" x14ac:dyDescent="0.25">
      <c r="A258" s="5" t="s">
        <v>1167</v>
      </c>
      <c r="B258" s="114">
        <v>541</v>
      </c>
      <c r="C258" s="115" t="s">
        <v>63</v>
      </c>
      <c r="D258" s="115">
        <v>13</v>
      </c>
      <c r="E258" s="115" t="s">
        <v>140</v>
      </c>
      <c r="F258" s="115" t="s">
        <v>66</v>
      </c>
      <c r="G258" s="99">
        <f>G259</f>
        <v>0</v>
      </c>
      <c r="H258" s="99"/>
      <c r="I258" s="100">
        <f t="shared" si="46"/>
        <v>0</v>
      </c>
      <c r="J258" s="99">
        <f>J259</f>
        <v>0</v>
      </c>
      <c r="K258" s="80"/>
      <c r="L258" s="12">
        <f t="shared" si="48"/>
        <v>0</v>
      </c>
    </row>
    <row r="259" spans="1:12" ht="39.6" hidden="1" x14ac:dyDescent="0.25">
      <c r="A259" s="5" t="s">
        <v>87</v>
      </c>
      <c r="B259" s="114">
        <v>541</v>
      </c>
      <c r="C259" s="115" t="s">
        <v>63</v>
      </c>
      <c r="D259" s="115">
        <v>13</v>
      </c>
      <c r="E259" s="115" t="s">
        <v>140</v>
      </c>
      <c r="F259" s="115">
        <v>200</v>
      </c>
      <c r="G259" s="99">
        <f>G260</f>
        <v>0</v>
      </c>
      <c r="H259" s="99"/>
      <c r="I259" s="100">
        <f t="shared" si="46"/>
        <v>0</v>
      </c>
      <c r="J259" s="99">
        <f>J260</f>
        <v>0</v>
      </c>
      <c r="K259" s="80"/>
      <c r="L259" s="12">
        <f t="shared" si="48"/>
        <v>0</v>
      </c>
    </row>
    <row r="260" spans="1:12" ht="39.6" hidden="1" x14ac:dyDescent="0.25">
      <c r="A260" s="5" t="s">
        <v>88</v>
      </c>
      <c r="B260" s="114">
        <v>541</v>
      </c>
      <c r="C260" s="115" t="s">
        <v>63</v>
      </c>
      <c r="D260" s="115">
        <v>13</v>
      </c>
      <c r="E260" s="115" t="s">
        <v>140</v>
      </c>
      <c r="F260" s="115">
        <v>240</v>
      </c>
      <c r="G260" s="99">
        <v>0</v>
      </c>
      <c r="H260" s="99"/>
      <c r="I260" s="100">
        <f t="shared" si="46"/>
        <v>0</v>
      </c>
      <c r="J260" s="99">
        <v>0</v>
      </c>
      <c r="K260" s="80"/>
      <c r="L260" s="12">
        <f t="shared" si="48"/>
        <v>0</v>
      </c>
    </row>
    <row r="261" spans="1:12" ht="13.15" hidden="1" x14ac:dyDescent="0.25">
      <c r="A261" s="4" t="s">
        <v>1168</v>
      </c>
      <c r="B261" s="112">
        <v>541</v>
      </c>
      <c r="C261" s="113" t="s">
        <v>92</v>
      </c>
      <c r="D261" s="113" t="s">
        <v>64</v>
      </c>
      <c r="E261" s="113" t="s">
        <v>65</v>
      </c>
      <c r="F261" s="113" t="s">
        <v>66</v>
      </c>
      <c r="G261" s="96">
        <f>G262</f>
        <v>0</v>
      </c>
      <c r="H261" s="96"/>
      <c r="I261" s="100">
        <f t="shared" si="46"/>
        <v>0</v>
      </c>
      <c r="J261" s="96">
        <f t="shared" ref="J261:J264" si="52">J262</f>
        <v>0</v>
      </c>
      <c r="K261" s="80"/>
      <c r="L261" s="12">
        <f t="shared" si="48"/>
        <v>0</v>
      </c>
    </row>
    <row r="262" spans="1:12" ht="26.45" hidden="1" x14ac:dyDescent="0.25">
      <c r="A262" s="5" t="s">
        <v>415</v>
      </c>
      <c r="B262" s="114">
        <v>541</v>
      </c>
      <c r="C262" s="115" t="s">
        <v>92</v>
      </c>
      <c r="D262" s="115" t="s">
        <v>150</v>
      </c>
      <c r="E262" s="115" t="s">
        <v>65</v>
      </c>
      <c r="F262" s="115" t="s">
        <v>66</v>
      </c>
      <c r="G262" s="99">
        <f>G263</f>
        <v>0</v>
      </c>
      <c r="H262" s="99"/>
      <c r="I262" s="100">
        <f t="shared" si="46"/>
        <v>0</v>
      </c>
      <c r="J262" s="99">
        <f t="shared" si="52"/>
        <v>0</v>
      </c>
      <c r="K262" s="80"/>
      <c r="L262" s="12">
        <f t="shared" si="48"/>
        <v>0</v>
      </c>
    </row>
    <row r="263" spans="1:12" ht="66" hidden="1" x14ac:dyDescent="0.25">
      <c r="A263" s="5" t="s">
        <v>1169</v>
      </c>
      <c r="B263" s="114">
        <v>541</v>
      </c>
      <c r="C263" s="115" t="s">
        <v>92</v>
      </c>
      <c r="D263" s="115" t="s">
        <v>150</v>
      </c>
      <c r="E263" s="115" t="s">
        <v>196</v>
      </c>
      <c r="F263" s="115" t="s">
        <v>66</v>
      </c>
      <c r="G263" s="99">
        <f>G264</f>
        <v>0</v>
      </c>
      <c r="H263" s="99"/>
      <c r="I263" s="100">
        <f t="shared" si="46"/>
        <v>0</v>
      </c>
      <c r="J263" s="99">
        <f t="shared" si="52"/>
        <v>0</v>
      </c>
      <c r="K263" s="80"/>
      <c r="L263" s="12">
        <f t="shared" si="48"/>
        <v>0</v>
      </c>
    </row>
    <row r="264" spans="1:12" ht="52.9" hidden="1" x14ac:dyDescent="0.25">
      <c r="A264" s="5" t="s">
        <v>1170</v>
      </c>
      <c r="B264" s="114">
        <v>541</v>
      </c>
      <c r="C264" s="115" t="s">
        <v>92</v>
      </c>
      <c r="D264" s="115" t="s">
        <v>150</v>
      </c>
      <c r="E264" s="115" t="s">
        <v>197</v>
      </c>
      <c r="F264" s="115" t="s">
        <v>66</v>
      </c>
      <c r="G264" s="99">
        <f>G265</f>
        <v>0</v>
      </c>
      <c r="H264" s="99"/>
      <c r="I264" s="100">
        <f t="shared" ref="I264:I327" si="53">G264+H264</f>
        <v>0</v>
      </c>
      <c r="J264" s="99">
        <f t="shared" si="52"/>
        <v>0</v>
      </c>
      <c r="K264" s="80"/>
      <c r="L264" s="12">
        <f t="shared" ref="L264:L327" si="54">K264+J264</f>
        <v>0</v>
      </c>
    </row>
    <row r="265" spans="1:12" ht="39.6" hidden="1" x14ac:dyDescent="0.25">
      <c r="A265" s="5" t="s">
        <v>198</v>
      </c>
      <c r="B265" s="114">
        <v>541</v>
      </c>
      <c r="C265" s="115" t="s">
        <v>92</v>
      </c>
      <c r="D265" s="115" t="s">
        <v>150</v>
      </c>
      <c r="E265" s="115" t="s">
        <v>1171</v>
      </c>
      <c r="F265" s="115" t="s">
        <v>66</v>
      </c>
      <c r="G265" s="99">
        <f>G266+G269+G273</f>
        <v>0</v>
      </c>
      <c r="H265" s="99"/>
      <c r="I265" s="100">
        <f t="shared" si="53"/>
        <v>0</v>
      </c>
      <c r="J265" s="99">
        <f>J266+J269+J273</f>
        <v>0</v>
      </c>
      <c r="K265" s="80"/>
      <c r="L265" s="12">
        <f t="shared" si="54"/>
        <v>0</v>
      </c>
    </row>
    <row r="266" spans="1:12" ht="39.6" hidden="1" x14ac:dyDescent="0.25">
      <c r="A266" s="5" t="s">
        <v>199</v>
      </c>
      <c r="B266" s="114">
        <v>541</v>
      </c>
      <c r="C266" s="115" t="s">
        <v>92</v>
      </c>
      <c r="D266" s="115" t="s">
        <v>150</v>
      </c>
      <c r="E266" s="115" t="s">
        <v>200</v>
      </c>
      <c r="F266" s="115" t="s">
        <v>66</v>
      </c>
      <c r="G266" s="99">
        <f>G267</f>
        <v>0</v>
      </c>
      <c r="H266" s="99"/>
      <c r="I266" s="100">
        <f t="shared" si="53"/>
        <v>0</v>
      </c>
      <c r="J266" s="99">
        <f>J267</f>
        <v>0</v>
      </c>
      <c r="K266" s="80"/>
      <c r="L266" s="12">
        <f t="shared" si="54"/>
        <v>0</v>
      </c>
    </row>
    <row r="267" spans="1:12" ht="39.6" hidden="1" x14ac:dyDescent="0.25">
      <c r="A267" s="5" t="s">
        <v>87</v>
      </c>
      <c r="B267" s="114">
        <v>541</v>
      </c>
      <c r="C267" s="115" t="s">
        <v>92</v>
      </c>
      <c r="D267" s="115" t="s">
        <v>150</v>
      </c>
      <c r="E267" s="115" t="s">
        <v>200</v>
      </c>
      <c r="F267" s="115">
        <v>200</v>
      </c>
      <c r="G267" s="99">
        <f>G268</f>
        <v>0</v>
      </c>
      <c r="H267" s="99"/>
      <c r="I267" s="100">
        <f t="shared" si="53"/>
        <v>0</v>
      </c>
      <c r="J267" s="99">
        <f>J268</f>
        <v>0</v>
      </c>
      <c r="K267" s="80"/>
      <c r="L267" s="12">
        <f t="shared" si="54"/>
        <v>0</v>
      </c>
    </row>
    <row r="268" spans="1:12" ht="49.15" hidden="1" customHeight="1" x14ac:dyDescent="0.25">
      <c r="A268" s="5" t="s">
        <v>88</v>
      </c>
      <c r="B268" s="114">
        <v>541</v>
      </c>
      <c r="C268" s="115" t="s">
        <v>92</v>
      </c>
      <c r="D268" s="115" t="s">
        <v>150</v>
      </c>
      <c r="E268" s="115" t="s">
        <v>200</v>
      </c>
      <c r="F268" s="115">
        <v>240</v>
      </c>
      <c r="G268" s="99">
        <v>0</v>
      </c>
      <c r="H268" s="99"/>
      <c r="I268" s="100">
        <f t="shared" si="53"/>
        <v>0</v>
      </c>
      <c r="J268" s="99">
        <v>0</v>
      </c>
      <c r="K268" s="80"/>
      <c r="L268" s="12">
        <f t="shared" si="54"/>
        <v>0</v>
      </c>
    </row>
    <row r="269" spans="1:12" ht="30" hidden="1" customHeight="1" x14ac:dyDescent="0.25">
      <c r="A269" s="5" t="s">
        <v>416</v>
      </c>
      <c r="B269" s="114">
        <v>541</v>
      </c>
      <c r="C269" s="115" t="s">
        <v>92</v>
      </c>
      <c r="D269" s="115" t="s">
        <v>150</v>
      </c>
      <c r="E269" s="115" t="s">
        <v>202</v>
      </c>
      <c r="F269" s="115" t="s">
        <v>66</v>
      </c>
      <c r="G269" s="99">
        <f>G270</f>
        <v>0</v>
      </c>
      <c r="H269" s="99"/>
      <c r="I269" s="100">
        <f t="shared" si="53"/>
        <v>0</v>
      </c>
      <c r="J269" s="99">
        <f>J270</f>
        <v>0</v>
      </c>
      <c r="K269" s="80"/>
      <c r="L269" s="12">
        <f t="shared" si="54"/>
        <v>0</v>
      </c>
    </row>
    <row r="270" spans="1:12" ht="46.9" hidden="1" customHeight="1" x14ac:dyDescent="0.25">
      <c r="A270" s="5" t="s">
        <v>87</v>
      </c>
      <c r="B270" s="114">
        <v>541</v>
      </c>
      <c r="C270" s="115" t="s">
        <v>92</v>
      </c>
      <c r="D270" s="115" t="s">
        <v>150</v>
      </c>
      <c r="E270" s="115" t="s">
        <v>202</v>
      </c>
      <c r="F270" s="115">
        <v>200</v>
      </c>
      <c r="G270" s="99">
        <f>G271</f>
        <v>0</v>
      </c>
      <c r="H270" s="99"/>
      <c r="I270" s="100">
        <f t="shared" si="53"/>
        <v>0</v>
      </c>
      <c r="J270" s="99">
        <f>J271</f>
        <v>0</v>
      </c>
      <c r="K270" s="80"/>
      <c r="L270" s="12">
        <f t="shared" si="54"/>
        <v>0</v>
      </c>
    </row>
    <row r="271" spans="1:12" ht="39.6" hidden="1" x14ac:dyDescent="0.25">
      <c r="A271" s="5" t="s">
        <v>88</v>
      </c>
      <c r="B271" s="114">
        <v>541</v>
      </c>
      <c r="C271" s="115" t="s">
        <v>92</v>
      </c>
      <c r="D271" s="115" t="s">
        <v>150</v>
      </c>
      <c r="E271" s="115" t="s">
        <v>202</v>
      </c>
      <c r="F271" s="115">
        <v>240</v>
      </c>
      <c r="G271" s="99">
        <v>0</v>
      </c>
      <c r="H271" s="99"/>
      <c r="I271" s="100">
        <f t="shared" si="53"/>
        <v>0</v>
      </c>
      <c r="J271" s="99">
        <v>0</v>
      </c>
      <c r="K271" s="80"/>
      <c r="L271" s="12">
        <f t="shared" si="54"/>
        <v>0</v>
      </c>
    </row>
    <row r="272" spans="1:12" ht="39.6" hidden="1" x14ac:dyDescent="0.25">
      <c r="A272" s="5" t="s">
        <v>203</v>
      </c>
      <c r="B272" s="114">
        <v>541</v>
      </c>
      <c r="C272" s="115" t="s">
        <v>92</v>
      </c>
      <c r="D272" s="115" t="s">
        <v>150</v>
      </c>
      <c r="E272" s="115" t="s">
        <v>1172</v>
      </c>
      <c r="F272" s="115" t="s">
        <v>66</v>
      </c>
      <c r="G272" s="99">
        <f>G273</f>
        <v>0</v>
      </c>
      <c r="H272" s="99"/>
      <c r="I272" s="100">
        <f t="shared" si="53"/>
        <v>0</v>
      </c>
      <c r="J272" s="99">
        <f>J273</f>
        <v>0</v>
      </c>
      <c r="K272" s="80"/>
      <c r="L272" s="12">
        <f t="shared" si="54"/>
        <v>0</v>
      </c>
    </row>
    <row r="273" spans="1:12" ht="21" hidden="1" customHeight="1" x14ac:dyDescent="0.25">
      <c r="A273" s="5" t="s">
        <v>87</v>
      </c>
      <c r="B273" s="114">
        <v>541</v>
      </c>
      <c r="C273" s="115" t="s">
        <v>92</v>
      </c>
      <c r="D273" s="115" t="s">
        <v>150</v>
      </c>
      <c r="E273" s="115" t="s">
        <v>1172</v>
      </c>
      <c r="F273" s="115">
        <v>200</v>
      </c>
      <c r="G273" s="99">
        <f>G274</f>
        <v>0</v>
      </c>
      <c r="H273" s="99"/>
      <c r="I273" s="100">
        <f t="shared" si="53"/>
        <v>0</v>
      </c>
      <c r="J273" s="99">
        <f>J274</f>
        <v>0</v>
      </c>
      <c r="K273" s="80"/>
      <c r="L273" s="12">
        <f t="shared" si="54"/>
        <v>0</v>
      </c>
    </row>
    <row r="274" spans="1:12" ht="39.6" hidden="1" x14ac:dyDescent="0.25">
      <c r="A274" s="5" t="s">
        <v>88</v>
      </c>
      <c r="B274" s="114">
        <v>541</v>
      </c>
      <c r="C274" s="115" t="s">
        <v>92</v>
      </c>
      <c r="D274" s="115" t="s">
        <v>150</v>
      </c>
      <c r="E274" s="115" t="s">
        <v>1172</v>
      </c>
      <c r="F274" s="115">
        <v>240</v>
      </c>
      <c r="G274" s="99">
        <v>0</v>
      </c>
      <c r="H274" s="99"/>
      <c r="I274" s="100">
        <f t="shared" si="53"/>
        <v>0</v>
      </c>
      <c r="J274" s="96">
        <v>0</v>
      </c>
      <c r="K274" s="80"/>
      <c r="L274" s="12">
        <f t="shared" si="54"/>
        <v>0</v>
      </c>
    </row>
    <row r="275" spans="1:12" ht="31.9" hidden="1" customHeight="1" x14ac:dyDescent="0.25">
      <c r="A275" s="4" t="s">
        <v>218</v>
      </c>
      <c r="B275" s="112">
        <v>541</v>
      </c>
      <c r="C275" s="113" t="s">
        <v>219</v>
      </c>
      <c r="D275" s="113" t="s">
        <v>64</v>
      </c>
      <c r="E275" s="113" t="s">
        <v>65</v>
      </c>
      <c r="F275" s="113" t="s">
        <v>66</v>
      </c>
      <c r="G275" s="96">
        <f t="shared" ref="G275:G281" si="55">G276</f>
        <v>0</v>
      </c>
      <c r="H275" s="96"/>
      <c r="I275" s="100">
        <f t="shared" si="53"/>
        <v>0</v>
      </c>
      <c r="J275" s="96">
        <f t="shared" ref="J275:J281" si="56">J276</f>
        <v>0</v>
      </c>
      <c r="K275" s="80"/>
      <c r="L275" s="12">
        <f t="shared" si="54"/>
        <v>0</v>
      </c>
    </row>
    <row r="276" spans="1:12" ht="18.75" hidden="1" customHeight="1" x14ac:dyDescent="0.25">
      <c r="A276" s="5" t="s">
        <v>220</v>
      </c>
      <c r="B276" s="114">
        <v>541</v>
      </c>
      <c r="C276" s="115" t="s">
        <v>219</v>
      </c>
      <c r="D276" s="115" t="s">
        <v>63</v>
      </c>
      <c r="E276" s="115" t="s">
        <v>1173</v>
      </c>
      <c r="F276" s="115" t="s">
        <v>66</v>
      </c>
      <c r="G276" s="99">
        <f t="shared" si="55"/>
        <v>0</v>
      </c>
      <c r="H276" s="99"/>
      <c r="I276" s="100">
        <f t="shared" si="53"/>
        <v>0</v>
      </c>
      <c r="J276" s="99">
        <f t="shared" si="56"/>
        <v>0</v>
      </c>
      <c r="K276" s="80"/>
      <c r="L276" s="12">
        <f t="shared" si="54"/>
        <v>0</v>
      </c>
    </row>
    <row r="277" spans="1:12" ht="63" hidden="1" customHeight="1" x14ac:dyDescent="0.25">
      <c r="A277" s="5" t="s">
        <v>1157</v>
      </c>
      <c r="B277" s="114">
        <v>541</v>
      </c>
      <c r="C277" s="115" t="s">
        <v>219</v>
      </c>
      <c r="D277" s="115" t="s">
        <v>63</v>
      </c>
      <c r="E277" s="115" t="s">
        <v>121</v>
      </c>
      <c r="F277" s="115" t="s">
        <v>66</v>
      </c>
      <c r="G277" s="99">
        <f t="shared" si="55"/>
        <v>0</v>
      </c>
      <c r="H277" s="99"/>
      <c r="I277" s="100">
        <f t="shared" si="53"/>
        <v>0</v>
      </c>
      <c r="J277" s="99">
        <f t="shared" si="56"/>
        <v>0</v>
      </c>
      <c r="K277" s="80"/>
      <c r="L277" s="12">
        <f t="shared" si="54"/>
        <v>0</v>
      </c>
    </row>
    <row r="278" spans="1:12" ht="92.45" hidden="1" x14ac:dyDescent="0.25">
      <c r="A278" s="5" t="s">
        <v>1174</v>
      </c>
      <c r="B278" s="114">
        <v>541</v>
      </c>
      <c r="C278" s="115" t="s">
        <v>219</v>
      </c>
      <c r="D278" s="115" t="s">
        <v>63</v>
      </c>
      <c r="E278" s="115" t="s">
        <v>125</v>
      </c>
      <c r="F278" s="115" t="s">
        <v>66</v>
      </c>
      <c r="G278" s="99">
        <f t="shared" si="55"/>
        <v>0</v>
      </c>
      <c r="H278" s="99"/>
      <c r="I278" s="100">
        <f t="shared" si="53"/>
        <v>0</v>
      </c>
      <c r="J278" s="99">
        <f t="shared" si="56"/>
        <v>0</v>
      </c>
      <c r="K278" s="80"/>
      <c r="L278" s="12">
        <f t="shared" si="54"/>
        <v>0</v>
      </c>
    </row>
    <row r="279" spans="1:12" ht="39.6" hidden="1" x14ac:dyDescent="0.25">
      <c r="A279" s="5" t="s">
        <v>1165</v>
      </c>
      <c r="B279" s="114">
        <v>541</v>
      </c>
      <c r="C279" s="115" t="s">
        <v>219</v>
      </c>
      <c r="D279" s="115" t="s">
        <v>63</v>
      </c>
      <c r="E279" s="115" t="s">
        <v>126</v>
      </c>
      <c r="F279" s="115" t="s">
        <v>66</v>
      </c>
      <c r="G279" s="99">
        <f t="shared" si="55"/>
        <v>0</v>
      </c>
      <c r="H279" s="99"/>
      <c r="I279" s="100">
        <f t="shared" si="53"/>
        <v>0</v>
      </c>
      <c r="J279" s="99">
        <f t="shared" si="56"/>
        <v>0</v>
      </c>
      <c r="K279" s="80"/>
      <c r="L279" s="12">
        <f t="shared" si="54"/>
        <v>0</v>
      </c>
    </row>
    <row r="280" spans="1:12" ht="39.6" hidden="1" x14ac:dyDescent="0.25">
      <c r="A280" s="5" t="s">
        <v>1175</v>
      </c>
      <c r="B280" s="114">
        <v>541</v>
      </c>
      <c r="C280" s="115" t="s">
        <v>219</v>
      </c>
      <c r="D280" s="115" t="s">
        <v>63</v>
      </c>
      <c r="E280" s="115" t="s">
        <v>127</v>
      </c>
      <c r="F280" s="115" t="s">
        <v>66</v>
      </c>
      <c r="G280" s="99">
        <f t="shared" si="55"/>
        <v>0</v>
      </c>
      <c r="H280" s="99"/>
      <c r="I280" s="100">
        <f t="shared" si="53"/>
        <v>0</v>
      </c>
      <c r="J280" s="99">
        <f t="shared" si="56"/>
        <v>0</v>
      </c>
      <c r="K280" s="80"/>
      <c r="L280" s="12">
        <f t="shared" si="54"/>
        <v>0</v>
      </c>
    </row>
    <row r="281" spans="1:12" ht="39.6" hidden="1" x14ac:dyDescent="0.25">
      <c r="A281" s="5" t="s">
        <v>87</v>
      </c>
      <c r="B281" s="114">
        <v>541</v>
      </c>
      <c r="C281" s="115" t="s">
        <v>219</v>
      </c>
      <c r="D281" s="115" t="s">
        <v>63</v>
      </c>
      <c r="E281" s="115" t="s">
        <v>127</v>
      </c>
      <c r="F281" s="115">
        <v>200</v>
      </c>
      <c r="G281" s="99">
        <f t="shared" si="55"/>
        <v>0</v>
      </c>
      <c r="H281" s="99"/>
      <c r="I281" s="100">
        <f t="shared" si="53"/>
        <v>0</v>
      </c>
      <c r="J281" s="99">
        <f t="shared" si="56"/>
        <v>0</v>
      </c>
      <c r="K281" s="80"/>
      <c r="L281" s="12">
        <f t="shared" si="54"/>
        <v>0</v>
      </c>
    </row>
    <row r="282" spans="1:12" ht="39.6" hidden="1" x14ac:dyDescent="0.25">
      <c r="A282" s="5" t="s">
        <v>88</v>
      </c>
      <c r="B282" s="114">
        <v>541</v>
      </c>
      <c r="C282" s="115" t="s">
        <v>219</v>
      </c>
      <c r="D282" s="115" t="s">
        <v>63</v>
      </c>
      <c r="E282" s="115" t="s">
        <v>127</v>
      </c>
      <c r="F282" s="115">
        <v>240</v>
      </c>
      <c r="G282" s="99">
        <v>0</v>
      </c>
      <c r="H282" s="99"/>
      <c r="I282" s="100">
        <f t="shared" si="53"/>
        <v>0</v>
      </c>
      <c r="J282" s="99">
        <v>0</v>
      </c>
      <c r="K282" s="80"/>
      <c r="L282" s="12">
        <f t="shared" si="54"/>
        <v>0</v>
      </c>
    </row>
    <row r="283" spans="1:12" x14ac:dyDescent="0.3">
      <c r="A283" s="5" t="s">
        <v>363</v>
      </c>
      <c r="B283" s="114" t="s">
        <v>507</v>
      </c>
      <c r="C283" s="115" t="s">
        <v>347</v>
      </c>
      <c r="D283" s="115" t="s">
        <v>68</v>
      </c>
      <c r="E283" s="115" t="s">
        <v>65</v>
      </c>
      <c r="F283" s="115" t="s">
        <v>66</v>
      </c>
      <c r="G283" s="99">
        <f t="shared" ref="G283:H288" si="57">G284</f>
        <v>8570.6</v>
      </c>
      <c r="H283" s="99">
        <f t="shared" si="57"/>
        <v>0</v>
      </c>
      <c r="I283" s="100">
        <f t="shared" si="53"/>
        <v>8570.6</v>
      </c>
      <c r="J283" s="99">
        <f t="shared" ref="J283:K288" si="58">J284</f>
        <v>8657.5</v>
      </c>
      <c r="K283" s="99">
        <f t="shared" si="58"/>
        <v>0</v>
      </c>
      <c r="L283" s="12">
        <f t="shared" si="54"/>
        <v>8657.5</v>
      </c>
    </row>
    <row r="284" spans="1:12" ht="60" x14ac:dyDescent="0.3">
      <c r="A284" s="5" t="s">
        <v>762</v>
      </c>
      <c r="B284" s="114" t="s">
        <v>507</v>
      </c>
      <c r="C284" s="115" t="s">
        <v>347</v>
      </c>
      <c r="D284" s="115" t="s">
        <v>68</v>
      </c>
      <c r="E284" s="115" t="s">
        <v>349</v>
      </c>
      <c r="F284" s="115" t="s">
        <v>66</v>
      </c>
      <c r="G284" s="99">
        <f t="shared" si="57"/>
        <v>8570.6</v>
      </c>
      <c r="H284" s="99">
        <f t="shared" si="57"/>
        <v>0</v>
      </c>
      <c r="I284" s="100">
        <f t="shared" si="53"/>
        <v>8570.6</v>
      </c>
      <c r="J284" s="99">
        <f t="shared" si="58"/>
        <v>8657.5</v>
      </c>
      <c r="K284" s="99">
        <f t="shared" si="58"/>
        <v>0</v>
      </c>
      <c r="L284" s="12">
        <f t="shared" si="54"/>
        <v>8657.5</v>
      </c>
    </row>
    <row r="285" spans="1:12" ht="45" x14ac:dyDescent="0.3">
      <c r="A285" s="5" t="s">
        <v>350</v>
      </c>
      <c r="B285" s="114" t="s">
        <v>507</v>
      </c>
      <c r="C285" s="115" t="s">
        <v>347</v>
      </c>
      <c r="D285" s="115" t="s">
        <v>68</v>
      </c>
      <c r="E285" s="115" t="s">
        <v>364</v>
      </c>
      <c r="F285" s="115" t="s">
        <v>66</v>
      </c>
      <c r="G285" s="99">
        <f t="shared" si="57"/>
        <v>8570.6</v>
      </c>
      <c r="H285" s="99">
        <f t="shared" si="57"/>
        <v>0</v>
      </c>
      <c r="I285" s="100">
        <f t="shared" si="53"/>
        <v>8570.6</v>
      </c>
      <c r="J285" s="99">
        <f t="shared" si="58"/>
        <v>8657.5</v>
      </c>
      <c r="K285" s="99">
        <f t="shared" si="58"/>
        <v>0</v>
      </c>
      <c r="L285" s="12">
        <f t="shared" si="54"/>
        <v>8657.5</v>
      </c>
    </row>
    <row r="286" spans="1:12" ht="45" x14ac:dyDescent="0.3">
      <c r="A286" s="5" t="s">
        <v>564</v>
      </c>
      <c r="B286" s="114" t="s">
        <v>507</v>
      </c>
      <c r="C286" s="115" t="s">
        <v>347</v>
      </c>
      <c r="D286" s="115" t="s">
        <v>68</v>
      </c>
      <c r="E286" s="115" t="s">
        <v>366</v>
      </c>
      <c r="F286" s="115" t="s">
        <v>66</v>
      </c>
      <c r="G286" s="99">
        <f t="shared" si="57"/>
        <v>8570.6</v>
      </c>
      <c r="H286" s="99">
        <f t="shared" si="57"/>
        <v>0</v>
      </c>
      <c r="I286" s="100">
        <f t="shared" si="53"/>
        <v>8570.6</v>
      </c>
      <c r="J286" s="99">
        <f t="shared" si="58"/>
        <v>8657.5</v>
      </c>
      <c r="K286" s="99">
        <f t="shared" si="58"/>
        <v>0</v>
      </c>
      <c r="L286" s="12">
        <f t="shared" si="54"/>
        <v>8657.5</v>
      </c>
    </row>
    <row r="287" spans="1:12" ht="18.75" customHeight="1" x14ac:dyDescent="0.3">
      <c r="A287" s="5" t="s">
        <v>367</v>
      </c>
      <c r="B287" s="114" t="s">
        <v>507</v>
      </c>
      <c r="C287" s="115" t="s">
        <v>347</v>
      </c>
      <c r="D287" s="115" t="s">
        <v>68</v>
      </c>
      <c r="E287" s="115" t="s">
        <v>368</v>
      </c>
      <c r="F287" s="115" t="s">
        <v>66</v>
      </c>
      <c r="G287" s="99">
        <f t="shared" si="57"/>
        <v>8570.6</v>
      </c>
      <c r="H287" s="99">
        <f t="shared" si="57"/>
        <v>0</v>
      </c>
      <c r="I287" s="100">
        <f t="shared" si="53"/>
        <v>8570.6</v>
      </c>
      <c r="J287" s="99">
        <f t="shared" si="58"/>
        <v>8657.5</v>
      </c>
      <c r="K287" s="99">
        <f t="shared" si="58"/>
        <v>0</v>
      </c>
      <c r="L287" s="12">
        <f t="shared" si="54"/>
        <v>8657.5</v>
      </c>
    </row>
    <row r="288" spans="1:12" ht="45" customHeight="1" x14ac:dyDescent="0.3">
      <c r="A288" s="5" t="s">
        <v>176</v>
      </c>
      <c r="B288" s="114" t="s">
        <v>507</v>
      </c>
      <c r="C288" s="115" t="s">
        <v>347</v>
      </c>
      <c r="D288" s="115" t="s">
        <v>68</v>
      </c>
      <c r="E288" s="115" t="s">
        <v>368</v>
      </c>
      <c r="F288" s="115" t="s">
        <v>505</v>
      </c>
      <c r="G288" s="99">
        <f t="shared" si="57"/>
        <v>8570.6</v>
      </c>
      <c r="H288" s="99">
        <f t="shared" si="57"/>
        <v>0</v>
      </c>
      <c r="I288" s="100">
        <f t="shared" si="53"/>
        <v>8570.6</v>
      </c>
      <c r="J288" s="99">
        <f t="shared" si="58"/>
        <v>8657.5</v>
      </c>
      <c r="K288" s="99">
        <f t="shared" si="58"/>
        <v>0</v>
      </c>
      <c r="L288" s="12">
        <f t="shared" si="54"/>
        <v>8657.5</v>
      </c>
    </row>
    <row r="289" spans="1:12" ht="17.25" customHeight="1" x14ac:dyDescent="0.3">
      <c r="A289" s="5" t="s">
        <v>423</v>
      </c>
      <c r="B289" s="114" t="s">
        <v>507</v>
      </c>
      <c r="C289" s="115" t="s">
        <v>347</v>
      </c>
      <c r="D289" s="115" t="s">
        <v>68</v>
      </c>
      <c r="E289" s="115" t="s">
        <v>368</v>
      </c>
      <c r="F289" s="115" t="s">
        <v>679</v>
      </c>
      <c r="G289" s="99">
        <v>8570.6</v>
      </c>
      <c r="H289" s="99"/>
      <c r="I289" s="100">
        <f t="shared" si="53"/>
        <v>8570.6</v>
      </c>
      <c r="J289" s="99">
        <v>8657.5</v>
      </c>
      <c r="K289" s="80"/>
      <c r="L289" s="12">
        <f t="shared" si="54"/>
        <v>8657.5</v>
      </c>
    </row>
    <row r="290" spans="1:12" ht="43.15" customHeight="1" x14ac:dyDescent="0.3">
      <c r="A290" s="4" t="s">
        <v>14</v>
      </c>
      <c r="B290" s="112">
        <v>543</v>
      </c>
      <c r="C290" s="112" t="s">
        <v>64</v>
      </c>
      <c r="D290" s="112" t="s">
        <v>64</v>
      </c>
      <c r="E290" s="112" t="s">
        <v>65</v>
      </c>
      <c r="F290" s="112" t="s">
        <v>66</v>
      </c>
      <c r="G290" s="96">
        <f>G291+G297+G310+G355</f>
        <v>54047.9</v>
      </c>
      <c r="H290" s="96">
        <f>H291+H297+H310+H355</f>
        <v>0</v>
      </c>
      <c r="I290" s="100">
        <f t="shared" si="53"/>
        <v>54047.9</v>
      </c>
      <c r="J290" s="96">
        <f>J291+J297+J310+J355</f>
        <v>51486.3</v>
      </c>
      <c r="K290" s="96">
        <f>K291+K297+K310+K355</f>
        <v>0</v>
      </c>
      <c r="L290" s="12">
        <f t="shared" si="54"/>
        <v>51486.3</v>
      </c>
    </row>
    <row r="291" spans="1:12" ht="17.25" customHeight="1" x14ac:dyDescent="0.3">
      <c r="A291" s="4" t="s">
        <v>179</v>
      </c>
      <c r="B291" s="112">
        <v>543</v>
      </c>
      <c r="C291" s="112" t="s">
        <v>92</v>
      </c>
      <c r="D291" s="112" t="s">
        <v>63</v>
      </c>
      <c r="E291" s="112" t="s">
        <v>65</v>
      </c>
      <c r="F291" s="112" t="s">
        <v>66</v>
      </c>
      <c r="G291" s="96">
        <f t="shared" ref="G291:H295" si="59">G292</f>
        <v>100</v>
      </c>
      <c r="H291" s="96">
        <f t="shared" si="59"/>
        <v>0</v>
      </c>
      <c r="I291" s="100">
        <f t="shared" si="53"/>
        <v>100</v>
      </c>
      <c r="J291" s="96">
        <f t="shared" ref="J291:K295" si="60">J292</f>
        <v>100</v>
      </c>
      <c r="K291" s="96">
        <f t="shared" si="60"/>
        <v>0</v>
      </c>
      <c r="L291" s="12">
        <f t="shared" si="54"/>
        <v>100</v>
      </c>
    </row>
    <row r="292" spans="1:12" ht="51" customHeight="1" x14ac:dyDescent="0.3">
      <c r="A292" s="5" t="s">
        <v>676</v>
      </c>
      <c r="B292" s="114">
        <v>543</v>
      </c>
      <c r="C292" s="114" t="s">
        <v>92</v>
      </c>
      <c r="D292" s="114" t="s">
        <v>63</v>
      </c>
      <c r="E292" s="114" t="s">
        <v>180</v>
      </c>
      <c r="F292" s="115" t="s">
        <v>66</v>
      </c>
      <c r="G292" s="99">
        <f t="shared" si="59"/>
        <v>100</v>
      </c>
      <c r="H292" s="99">
        <f t="shared" si="59"/>
        <v>0</v>
      </c>
      <c r="I292" s="100">
        <f t="shared" si="53"/>
        <v>100</v>
      </c>
      <c r="J292" s="99">
        <f>J293</f>
        <v>100</v>
      </c>
      <c r="K292" s="99">
        <f>K293</f>
        <v>0</v>
      </c>
      <c r="L292" s="12">
        <f t="shared" si="54"/>
        <v>100</v>
      </c>
    </row>
    <row r="293" spans="1:12" ht="45" x14ac:dyDescent="0.3">
      <c r="A293" s="5" t="s">
        <v>182</v>
      </c>
      <c r="B293" s="114">
        <v>543</v>
      </c>
      <c r="C293" s="114" t="s">
        <v>92</v>
      </c>
      <c r="D293" s="114" t="s">
        <v>63</v>
      </c>
      <c r="E293" s="114" t="s">
        <v>565</v>
      </c>
      <c r="F293" s="115" t="s">
        <v>66</v>
      </c>
      <c r="G293" s="99">
        <f t="shared" si="59"/>
        <v>100</v>
      </c>
      <c r="H293" s="99">
        <f t="shared" si="59"/>
        <v>0</v>
      </c>
      <c r="I293" s="100">
        <f t="shared" si="53"/>
        <v>100</v>
      </c>
      <c r="J293" s="99">
        <f t="shared" si="60"/>
        <v>100</v>
      </c>
      <c r="K293" s="99">
        <f t="shared" si="60"/>
        <v>0</v>
      </c>
      <c r="L293" s="12">
        <f t="shared" si="54"/>
        <v>100</v>
      </c>
    </row>
    <row r="294" spans="1:12" ht="45" x14ac:dyDescent="0.3">
      <c r="A294" s="5" t="s">
        <v>183</v>
      </c>
      <c r="B294" s="114">
        <v>543</v>
      </c>
      <c r="C294" s="114" t="s">
        <v>92</v>
      </c>
      <c r="D294" s="114" t="s">
        <v>63</v>
      </c>
      <c r="E294" s="114" t="s">
        <v>804</v>
      </c>
      <c r="F294" s="115" t="s">
        <v>66</v>
      </c>
      <c r="G294" s="99">
        <f t="shared" si="59"/>
        <v>100</v>
      </c>
      <c r="H294" s="99">
        <f t="shared" si="59"/>
        <v>0</v>
      </c>
      <c r="I294" s="100">
        <f t="shared" si="53"/>
        <v>100</v>
      </c>
      <c r="J294" s="99">
        <f t="shared" si="60"/>
        <v>100</v>
      </c>
      <c r="K294" s="99">
        <f t="shared" si="60"/>
        <v>0</v>
      </c>
      <c r="L294" s="12">
        <f t="shared" si="54"/>
        <v>100</v>
      </c>
    </row>
    <row r="295" spans="1:12" ht="46.15" customHeight="1" x14ac:dyDescent="0.3">
      <c r="A295" s="5" t="s">
        <v>176</v>
      </c>
      <c r="B295" s="114">
        <v>543</v>
      </c>
      <c r="C295" s="114" t="s">
        <v>92</v>
      </c>
      <c r="D295" s="114" t="s">
        <v>63</v>
      </c>
      <c r="E295" s="114" t="s">
        <v>804</v>
      </c>
      <c r="F295" s="114">
        <v>600</v>
      </c>
      <c r="G295" s="99">
        <f t="shared" si="59"/>
        <v>100</v>
      </c>
      <c r="H295" s="99">
        <f t="shared" si="59"/>
        <v>0</v>
      </c>
      <c r="I295" s="100">
        <f t="shared" si="53"/>
        <v>100</v>
      </c>
      <c r="J295" s="99">
        <f t="shared" si="60"/>
        <v>100</v>
      </c>
      <c r="K295" s="99">
        <f t="shared" si="60"/>
        <v>0</v>
      </c>
      <c r="L295" s="12">
        <f t="shared" si="54"/>
        <v>100</v>
      </c>
    </row>
    <row r="296" spans="1:12" ht="16.899999999999999" customHeight="1" x14ac:dyDescent="0.3">
      <c r="A296" s="5" t="s">
        <v>184</v>
      </c>
      <c r="B296" s="114">
        <v>543</v>
      </c>
      <c r="C296" s="114" t="s">
        <v>92</v>
      </c>
      <c r="D296" s="114" t="s">
        <v>63</v>
      </c>
      <c r="E296" s="114" t="s">
        <v>804</v>
      </c>
      <c r="F296" s="114">
        <v>610</v>
      </c>
      <c r="G296" s="99">
        <v>100</v>
      </c>
      <c r="H296" s="99"/>
      <c r="I296" s="100">
        <f t="shared" si="53"/>
        <v>100</v>
      </c>
      <c r="J296" s="99">
        <v>100</v>
      </c>
      <c r="K296" s="80"/>
      <c r="L296" s="12">
        <f t="shared" si="54"/>
        <v>100</v>
      </c>
    </row>
    <row r="297" spans="1:12" x14ac:dyDescent="0.3">
      <c r="A297" s="4" t="s">
        <v>233</v>
      </c>
      <c r="B297" s="112">
        <v>543</v>
      </c>
      <c r="C297" s="112" t="s">
        <v>110</v>
      </c>
      <c r="D297" s="112" t="s">
        <v>64</v>
      </c>
      <c r="E297" s="112" t="s">
        <v>65</v>
      </c>
      <c r="F297" s="112" t="s">
        <v>66</v>
      </c>
      <c r="G297" s="96">
        <f>G298</f>
        <v>24529.1</v>
      </c>
      <c r="H297" s="96">
        <f>H298</f>
        <v>0</v>
      </c>
      <c r="I297" s="100">
        <f t="shared" si="53"/>
        <v>24529.1</v>
      </c>
      <c r="J297" s="96">
        <f t="shared" ref="J297:K303" si="61">J298</f>
        <v>23492.799999999999</v>
      </c>
      <c r="K297" s="96">
        <f t="shared" si="61"/>
        <v>0</v>
      </c>
      <c r="L297" s="12">
        <f t="shared" si="54"/>
        <v>23492.799999999999</v>
      </c>
    </row>
    <row r="298" spans="1:12" ht="14.25" customHeight="1" x14ac:dyDescent="0.3">
      <c r="A298" s="5" t="s">
        <v>417</v>
      </c>
      <c r="B298" s="114">
        <v>543</v>
      </c>
      <c r="C298" s="115" t="s">
        <v>110</v>
      </c>
      <c r="D298" s="115" t="s">
        <v>80</v>
      </c>
      <c r="E298" s="115" t="s">
        <v>65</v>
      </c>
      <c r="F298" s="115" t="s">
        <v>66</v>
      </c>
      <c r="G298" s="99">
        <f>G299+G305</f>
        <v>24529.1</v>
      </c>
      <c r="H298" s="99">
        <f>H299+H305</f>
        <v>0</v>
      </c>
      <c r="I298" s="100">
        <f t="shared" si="53"/>
        <v>24529.1</v>
      </c>
      <c r="J298" s="99">
        <f>J299+J305</f>
        <v>23492.799999999999</v>
      </c>
      <c r="K298" s="99">
        <f>K299+K305</f>
        <v>0</v>
      </c>
      <c r="L298" s="12">
        <f t="shared" si="54"/>
        <v>23492.799999999999</v>
      </c>
    </row>
    <row r="299" spans="1:12" ht="30" x14ac:dyDescent="0.3">
      <c r="A299" s="5" t="s">
        <v>680</v>
      </c>
      <c r="B299" s="114">
        <v>543</v>
      </c>
      <c r="C299" s="115" t="s">
        <v>110</v>
      </c>
      <c r="D299" s="115" t="s">
        <v>80</v>
      </c>
      <c r="E299" s="115" t="s">
        <v>273</v>
      </c>
      <c r="F299" s="115" t="s">
        <v>66</v>
      </c>
      <c r="G299" s="99">
        <f t="shared" ref="G299:H303" si="62">G300</f>
        <v>23709.1</v>
      </c>
      <c r="H299" s="99">
        <f t="shared" si="62"/>
        <v>0</v>
      </c>
      <c r="I299" s="100">
        <f t="shared" si="53"/>
        <v>23709.1</v>
      </c>
      <c r="J299" s="99">
        <f t="shared" si="61"/>
        <v>23492.799999999999</v>
      </c>
      <c r="K299" s="99">
        <f t="shared" si="61"/>
        <v>0</v>
      </c>
      <c r="L299" s="12">
        <f t="shared" si="54"/>
        <v>23492.799999999999</v>
      </c>
    </row>
    <row r="300" spans="1:12" ht="58.9" customHeight="1" x14ac:dyDescent="0.3">
      <c r="A300" s="5" t="s">
        <v>418</v>
      </c>
      <c r="B300" s="114">
        <v>543</v>
      </c>
      <c r="C300" s="115" t="s">
        <v>110</v>
      </c>
      <c r="D300" s="115" t="s">
        <v>80</v>
      </c>
      <c r="E300" s="115" t="s">
        <v>275</v>
      </c>
      <c r="F300" s="115" t="s">
        <v>66</v>
      </c>
      <c r="G300" s="99">
        <f t="shared" si="62"/>
        <v>23709.1</v>
      </c>
      <c r="H300" s="99">
        <f t="shared" si="62"/>
        <v>0</v>
      </c>
      <c r="I300" s="100">
        <f t="shared" si="53"/>
        <v>23709.1</v>
      </c>
      <c r="J300" s="99">
        <f t="shared" si="61"/>
        <v>23492.799999999999</v>
      </c>
      <c r="K300" s="99">
        <f t="shared" si="61"/>
        <v>0</v>
      </c>
      <c r="L300" s="12">
        <f t="shared" si="54"/>
        <v>23492.799999999999</v>
      </c>
    </row>
    <row r="301" spans="1:12" ht="62.25" customHeight="1" x14ac:dyDescent="0.3">
      <c r="A301" s="5" t="s">
        <v>1176</v>
      </c>
      <c r="B301" s="114">
        <v>543</v>
      </c>
      <c r="C301" s="115" t="s">
        <v>110</v>
      </c>
      <c r="D301" s="115" t="s">
        <v>80</v>
      </c>
      <c r="E301" s="115" t="s">
        <v>276</v>
      </c>
      <c r="F301" s="115" t="s">
        <v>66</v>
      </c>
      <c r="G301" s="99">
        <f t="shared" si="62"/>
        <v>23709.1</v>
      </c>
      <c r="H301" s="99">
        <f t="shared" si="62"/>
        <v>0</v>
      </c>
      <c r="I301" s="100">
        <f t="shared" si="53"/>
        <v>23709.1</v>
      </c>
      <c r="J301" s="99">
        <f t="shared" si="61"/>
        <v>23492.799999999999</v>
      </c>
      <c r="K301" s="99">
        <f t="shared" si="61"/>
        <v>0</v>
      </c>
      <c r="L301" s="12">
        <f t="shared" si="54"/>
        <v>23492.799999999999</v>
      </c>
    </row>
    <row r="302" spans="1:12" ht="61.5" customHeight="1" x14ac:dyDescent="0.3">
      <c r="A302" s="5" t="s">
        <v>419</v>
      </c>
      <c r="B302" s="114">
        <v>543</v>
      </c>
      <c r="C302" s="115" t="s">
        <v>110</v>
      </c>
      <c r="D302" s="115" t="s">
        <v>80</v>
      </c>
      <c r="E302" s="115" t="s">
        <v>278</v>
      </c>
      <c r="F302" s="115" t="s">
        <v>66</v>
      </c>
      <c r="G302" s="99">
        <f t="shared" si="62"/>
        <v>23709.1</v>
      </c>
      <c r="H302" s="99">
        <f t="shared" si="62"/>
        <v>0</v>
      </c>
      <c r="I302" s="100">
        <f t="shared" si="53"/>
        <v>23709.1</v>
      </c>
      <c r="J302" s="99">
        <f t="shared" si="61"/>
        <v>23492.799999999999</v>
      </c>
      <c r="K302" s="99">
        <f t="shared" si="61"/>
        <v>0</v>
      </c>
      <c r="L302" s="12">
        <f t="shared" si="54"/>
        <v>23492.799999999999</v>
      </c>
    </row>
    <row r="303" spans="1:12" ht="47.25" customHeight="1" x14ac:dyDescent="0.3">
      <c r="A303" s="5" t="s">
        <v>176</v>
      </c>
      <c r="B303" s="114">
        <v>543</v>
      </c>
      <c r="C303" s="115" t="s">
        <v>110</v>
      </c>
      <c r="D303" s="115" t="s">
        <v>80</v>
      </c>
      <c r="E303" s="115" t="s">
        <v>278</v>
      </c>
      <c r="F303" s="115">
        <v>600</v>
      </c>
      <c r="G303" s="99">
        <f t="shared" si="62"/>
        <v>23709.1</v>
      </c>
      <c r="H303" s="99">
        <f t="shared" si="62"/>
        <v>0</v>
      </c>
      <c r="I303" s="100">
        <f t="shared" si="53"/>
        <v>23709.1</v>
      </c>
      <c r="J303" s="99">
        <f t="shared" si="61"/>
        <v>23492.799999999999</v>
      </c>
      <c r="K303" s="99">
        <f t="shared" si="61"/>
        <v>0</v>
      </c>
      <c r="L303" s="12">
        <f t="shared" si="54"/>
        <v>23492.799999999999</v>
      </c>
    </row>
    <row r="304" spans="1:12" x14ac:dyDescent="0.3">
      <c r="A304" s="5" t="s">
        <v>184</v>
      </c>
      <c r="B304" s="114">
        <v>543</v>
      </c>
      <c r="C304" s="115" t="s">
        <v>110</v>
      </c>
      <c r="D304" s="115" t="s">
        <v>80</v>
      </c>
      <c r="E304" s="115" t="s">
        <v>278</v>
      </c>
      <c r="F304" s="115">
        <v>610</v>
      </c>
      <c r="G304" s="99">
        <v>23709.1</v>
      </c>
      <c r="H304" s="99"/>
      <c r="I304" s="100">
        <f t="shared" si="53"/>
        <v>23709.1</v>
      </c>
      <c r="J304" s="99">
        <v>23492.799999999999</v>
      </c>
      <c r="K304" s="80"/>
      <c r="L304" s="12">
        <f t="shared" si="54"/>
        <v>23492.799999999999</v>
      </c>
    </row>
    <row r="305" spans="1:12" ht="30" x14ac:dyDescent="0.3">
      <c r="A305" s="5" t="s">
        <v>690</v>
      </c>
      <c r="B305" s="114">
        <v>543</v>
      </c>
      <c r="C305" s="115" t="s">
        <v>110</v>
      </c>
      <c r="D305" s="115" t="s">
        <v>80</v>
      </c>
      <c r="E305" s="115" t="s">
        <v>501</v>
      </c>
      <c r="F305" s="115" t="s">
        <v>66</v>
      </c>
      <c r="G305" s="99">
        <f t="shared" ref="G305:H308" si="63">G306</f>
        <v>820</v>
      </c>
      <c r="H305" s="99">
        <f t="shared" si="63"/>
        <v>0</v>
      </c>
      <c r="I305" s="100">
        <f t="shared" si="53"/>
        <v>820</v>
      </c>
      <c r="J305" s="99">
        <f t="shared" ref="J305:K308" si="64">J306</f>
        <v>0</v>
      </c>
      <c r="K305" s="99">
        <f t="shared" si="64"/>
        <v>0</v>
      </c>
      <c r="L305" s="12">
        <f t="shared" si="54"/>
        <v>0</v>
      </c>
    </row>
    <row r="306" spans="1:12" ht="75" x14ac:dyDescent="0.3">
      <c r="A306" s="5" t="s">
        <v>502</v>
      </c>
      <c r="B306" s="114">
        <v>543</v>
      </c>
      <c r="C306" s="115" t="s">
        <v>110</v>
      </c>
      <c r="D306" s="115" t="s">
        <v>80</v>
      </c>
      <c r="E306" s="115" t="s">
        <v>503</v>
      </c>
      <c r="F306" s="115" t="s">
        <v>66</v>
      </c>
      <c r="G306" s="99">
        <f t="shared" si="63"/>
        <v>820</v>
      </c>
      <c r="H306" s="99">
        <f t="shared" si="63"/>
        <v>0</v>
      </c>
      <c r="I306" s="100">
        <f t="shared" si="53"/>
        <v>820</v>
      </c>
      <c r="J306" s="99">
        <f t="shared" si="64"/>
        <v>0</v>
      </c>
      <c r="K306" s="99">
        <f t="shared" si="64"/>
        <v>0</v>
      </c>
      <c r="L306" s="12">
        <f t="shared" si="54"/>
        <v>0</v>
      </c>
    </row>
    <row r="307" spans="1:12" ht="79.5" customHeight="1" x14ac:dyDescent="0.3">
      <c r="A307" s="5" t="s">
        <v>691</v>
      </c>
      <c r="B307" s="114">
        <v>543</v>
      </c>
      <c r="C307" s="115" t="s">
        <v>110</v>
      </c>
      <c r="D307" s="115" t="s">
        <v>80</v>
      </c>
      <c r="E307" s="115" t="s">
        <v>591</v>
      </c>
      <c r="F307" s="115" t="s">
        <v>66</v>
      </c>
      <c r="G307" s="99">
        <f t="shared" si="63"/>
        <v>820</v>
      </c>
      <c r="H307" s="99">
        <f t="shared" si="63"/>
        <v>0</v>
      </c>
      <c r="I307" s="100">
        <f t="shared" si="53"/>
        <v>820</v>
      </c>
      <c r="J307" s="99">
        <f t="shared" si="64"/>
        <v>0</v>
      </c>
      <c r="K307" s="99">
        <f t="shared" si="64"/>
        <v>0</v>
      </c>
      <c r="L307" s="12">
        <f t="shared" si="54"/>
        <v>0</v>
      </c>
    </row>
    <row r="308" spans="1:12" ht="45" x14ac:dyDescent="0.3">
      <c r="A308" s="5" t="s">
        <v>176</v>
      </c>
      <c r="B308" s="114">
        <v>543</v>
      </c>
      <c r="C308" s="115" t="s">
        <v>110</v>
      </c>
      <c r="D308" s="115" t="s">
        <v>80</v>
      </c>
      <c r="E308" s="115" t="s">
        <v>591</v>
      </c>
      <c r="F308" s="115">
        <v>600</v>
      </c>
      <c r="G308" s="99">
        <f t="shared" si="63"/>
        <v>820</v>
      </c>
      <c r="H308" s="99">
        <f t="shared" si="63"/>
        <v>0</v>
      </c>
      <c r="I308" s="100">
        <f t="shared" si="53"/>
        <v>820</v>
      </c>
      <c r="J308" s="99">
        <f t="shared" si="64"/>
        <v>0</v>
      </c>
      <c r="K308" s="99">
        <f t="shared" si="64"/>
        <v>0</v>
      </c>
      <c r="L308" s="12">
        <f t="shared" si="54"/>
        <v>0</v>
      </c>
    </row>
    <row r="309" spans="1:12" x14ac:dyDescent="0.3">
      <c r="A309" s="5" t="s">
        <v>184</v>
      </c>
      <c r="B309" s="114">
        <v>543</v>
      </c>
      <c r="C309" s="115" t="s">
        <v>110</v>
      </c>
      <c r="D309" s="115" t="s">
        <v>80</v>
      </c>
      <c r="E309" s="115" t="s">
        <v>591</v>
      </c>
      <c r="F309" s="115">
        <v>610</v>
      </c>
      <c r="G309" s="99">
        <v>820</v>
      </c>
      <c r="H309" s="99"/>
      <c r="I309" s="100">
        <f t="shared" si="53"/>
        <v>820</v>
      </c>
      <c r="J309" s="99">
        <v>0</v>
      </c>
      <c r="K309" s="80"/>
      <c r="L309" s="12">
        <f t="shared" si="54"/>
        <v>0</v>
      </c>
    </row>
    <row r="310" spans="1:12" x14ac:dyDescent="0.3">
      <c r="A310" s="4" t="s">
        <v>288</v>
      </c>
      <c r="B310" s="112">
        <v>543</v>
      </c>
      <c r="C310" s="113" t="s">
        <v>193</v>
      </c>
      <c r="D310" s="113" t="s">
        <v>64</v>
      </c>
      <c r="E310" s="113" t="s">
        <v>65</v>
      </c>
      <c r="F310" s="113" t="s">
        <v>66</v>
      </c>
      <c r="G310" s="96">
        <f>G311+G338</f>
        <v>28787.300000000003</v>
      </c>
      <c r="H310" s="96">
        <f>H311+H338</f>
        <v>0</v>
      </c>
      <c r="I310" s="100">
        <f t="shared" si="53"/>
        <v>28787.300000000003</v>
      </c>
      <c r="J310" s="96">
        <f>J311+J338</f>
        <v>27262</v>
      </c>
      <c r="K310" s="96">
        <f>K311+K338</f>
        <v>0</v>
      </c>
      <c r="L310" s="12">
        <f t="shared" si="54"/>
        <v>27262</v>
      </c>
    </row>
    <row r="311" spans="1:12" x14ac:dyDescent="0.3">
      <c r="A311" s="5" t="s">
        <v>289</v>
      </c>
      <c r="B311" s="114">
        <v>543</v>
      </c>
      <c r="C311" s="115" t="s">
        <v>193</v>
      </c>
      <c r="D311" s="115" t="s">
        <v>63</v>
      </c>
      <c r="E311" s="115" t="s">
        <v>65</v>
      </c>
      <c r="F311" s="115" t="s">
        <v>66</v>
      </c>
      <c r="G311" s="99">
        <f>G312</f>
        <v>24312.400000000001</v>
      </c>
      <c r="H311" s="99">
        <f>H312</f>
        <v>0</v>
      </c>
      <c r="I311" s="100">
        <f t="shared" si="53"/>
        <v>24312.400000000001</v>
      </c>
      <c r="J311" s="99">
        <f>J312</f>
        <v>22784.1</v>
      </c>
      <c r="K311" s="99">
        <f>K312</f>
        <v>0</v>
      </c>
      <c r="L311" s="12">
        <f t="shared" si="54"/>
        <v>22784.1</v>
      </c>
    </row>
    <row r="312" spans="1:12" ht="30" x14ac:dyDescent="0.3">
      <c r="A312" s="5" t="s">
        <v>680</v>
      </c>
      <c r="B312" s="114">
        <v>543</v>
      </c>
      <c r="C312" s="115" t="s">
        <v>193</v>
      </c>
      <c r="D312" s="115" t="s">
        <v>63</v>
      </c>
      <c r="E312" s="115" t="s">
        <v>273</v>
      </c>
      <c r="F312" s="115" t="s">
        <v>66</v>
      </c>
      <c r="G312" s="99">
        <f>G313+G331</f>
        <v>24312.400000000001</v>
      </c>
      <c r="H312" s="99">
        <f>H313+H331</f>
        <v>0</v>
      </c>
      <c r="I312" s="100">
        <f t="shared" si="53"/>
        <v>24312.400000000001</v>
      </c>
      <c r="J312" s="99">
        <f>J313+J331</f>
        <v>22784.1</v>
      </c>
      <c r="K312" s="99">
        <f>K313+K331</f>
        <v>0</v>
      </c>
      <c r="L312" s="12">
        <f t="shared" si="54"/>
        <v>22784.1</v>
      </c>
    </row>
    <row r="313" spans="1:12" ht="45" x14ac:dyDescent="0.3">
      <c r="A313" s="5" t="s">
        <v>290</v>
      </c>
      <c r="B313" s="114">
        <v>543</v>
      </c>
      <c r="C313" s="115" t="s">
        <v>193</v>
      </c>
      <c r="D313" s="115" t="s">
        <v>63</v>
      </c>
      <c r="E313" s="115" t="s">
        <v>291</v>
      </c>
      <c r="F313" s="115" t="s">
        <v>66</v>
      </c>
      <c r="G313" s="99">
        <f>G314+G324</f>
        <v>24101.4</v>
      </c>
      <c r="H313" s="99">
        <f>H314+H324</f>
        <v>0</v>
      </c>
      <c r="I313" s="100">
        <f t="shared" si="53"/>
        <v>24101.4</v>
      </c>
      <c r="J313" s="99">
        <f>J314+J324</f>
        <v>22567.1</v>
      </c>
      <c r="K313" s="99">
        <f>K314+K324</f>
        <v>0</v>
      </c>
      <c r="L313" s="12">
        <f t="shared" si="54"/>
        <v>22567.1</v>
      </c>
    </row>
    <row r="314" spans="1:12" ht="45" x14ac:dyDescent="0.3">
      <c r="A314" s="5" t="s">
        <v>292</v>
      </c>
      <c r="B314" s="114">
        <v>543</v>
      </c>
      <c r="C314" s="115" t="s">
        <v>193</v>
      </c>
      <c r="D314" s="115" t="s">
        <v>63</v>
      </c>
      <c r="E314" s="115" t="s">
        <v>293</v>
      </c>
      <c r="F314" s="115" t="s">
        <v>66</v>
      </c>
      <c r="G314" s="99">
        <f>G315+G318+G321</f>
        <v>9126.1</v>
      </c>
      <c r="H314" s="99">
        <f>H315+H318+H321</f>
        <v>0</v>
      </c>
      <c r="I314" s="100">
        <f t="shared" si="53"/>
        <v>9126.1</v>
      </c>
      <c r="J314" s="99">
        <f>J315+J318+J321</f>
        <v>8760.2999999999993</v>
      </c>
      <c r="K314" s="99">
        <f>K315+K318+K321</f>
        <v>0</v>
      </c>
      <c r="L314" s="12">
        <f t="shared" si="54"/>
        <v>8760.2999999999993</v>
      </c>
    </row>
    <row r="315" spans="1:12" ht="59.25" customHeight="1" x14ac:dyDescent="0.3">
      <c r="A315" s="5" t="s">
        <v>294</v>
      </c>
      <c r="B315" s="114">
        <v>543</v>
      </c>
      <c r="C315" s="115" t="s">
        <v>193</v>
      </c>
      <c r="D315" s="115" t="s">
        <v>63</v>
      </c>
      <c r="E315" s="115" t="s">
        <v>295</v>
      </c>
      <c r="F315" s="115" t="s">
        <v>66</v>
      </c>
      <c r="G315" s="99">
        <f>G316</f>
        <v>6936</v>
      </c>
      <c r="H315" s="99">
        <f>H316</f>
        <v>0</v>
      </c>
      <c r="I315" s="100">
        <f t="shared" si="53"/>
        <v>6936</v>
      </c>
      <c r="J315" s="99">
        <f>J316</f>
        <v>6502.5</v>
      </c>
      <c r="K315" s="99">
        <f>K316</f>
        <v>0</v>
      </c>
      <c r="L315" s="12">
        <f t="shared" si="54"/>
        <v>6502.5</v>
      </c>
    </row>
    <row r="316" spans="1:12" ht="47.25" customHeight="1" x14ac:dyDescent="0.3">
      <c r="A316" s="5" t="s">
        <v>176</v>
      </c>
      <c r="B316" s="114">
        <v>543</v>
      </c>
      <c r="C316" s="115" t="s">
        <v>193</v>
      </c>
      <c r="D316" s="115" t="s">
        <v>63</v>
      </c>
      <c r="E316" s="115" t="s">
        <v>295</v>
      </c>
      <c r="F316" s="115">
        <v>600</v>
      </c>
      <c r="G316" s="99">
        <f>G317</f>
        <v>6936</v>
      </c>
      <c r="H316" s="99">
        <f>H317</f>
        <v>0</v>
      </c>
      <c r="I316" s="100">
        <f t="shared" si="53"/>
        <v>6936</v>
      </c>
      <c r="J316" s="99">
        <f>J317</f>
        <v>6502.5</v>
      </c>
      <c r="K316" s="99">
        <f>K317</f>
        <v>0</v>
      </c>
      <c r="L316" s="12">
        <f t="shared" si="54"/>
        <v>6502.5</v>
      </c>
    </row>
    <row r="317" spans="1:12" x14ac:dyDescent="0.3">
      <c r="A317" s="5" t="s">
        <v>184</v>
      </c>
      <c r="B317" s="114">
        <v>543</v>
      </c>
      <c r="C317" s="115" t="s">
        <v>193</v>
      </c>
      <c r="D317" s="115" t="s">
        <v>63</v>
      </c>
      <c r="E317" s="115" t="s">
        <v>295</v>
      </c>
      <c r="F317" s="115">
        <v>610</v>
      </c>
      <c r="G317" s="99">
        <v>6936</v>
      </c>
      <c r="H317" s="99"/>
      <c r="I317" s="100">
        <f t="shared" si="53"/>
        <v>6936</v>
      </c>
      <c r="J317" s="99">
        <v>6502.5</v>
      </c>
      <c r="K317" s="80"/>
      <c r="L317" s="12">
        <f t="shared" si="54"/>
        <v>6502.5</v>
      </c>
    </row>
    <row r="318" spans="1:12" ht="48" customHeight="1" x14ac:dyDescent="0.3">
      <c r="A318" s="5" t="s">
        <v>296</v>
      </c>
      <c r="B318" s="114">
        <v>543</v>
      </c>
      <c r="C318" s="115" t="s">
        <v>193</v>
      </c>
      <c r="D318" s="115" t="s">
        <v>63</v>
      </c>
      <c r="E318" s="115" t="s">
        <v>297</v>
      </c>
      <c r="F318" s="115" t="s">
        <v>66</v>
      </c>
      <c r="G318" s="99">
        <f>G319</f>
        <v>2188.1</v>
      </c>
      <c r="H318" s="99">
        <f>H319</f>
        <v>0</v>
      </c>
      <c r="I318" s="100">
        <f t="shared" si="53"/>
        <v>2188.1</v>
      </c>
      <c r="J318" s="99">
        <f>J319</f>
        <v>2255.8000000000002</v>
      </c>
      <c r="K318" s="99">
        <f>K319</f>
        <v>0</v>
      </c>
      <c r="L318" s="12">
        <f t="shared" si="54"/>
        <v>2255.8000000000002</v>
      </c>
    </row>
    <row r="319" spans="1:12" ht="47.25" customHeight="1" x14ac:dyDescent="0.3">
      <c r="A319" s="5" t="s">
        <v>176</v>
      </c>
      <c r="B319" s="114">
        <v>543</v>
      </c>
      <c r="C319" s="115" t="s">
        <v>193</v>
      </c>
      <c r="D319" s="115" t="s">
        <v>63</v>
      </c>
      <c r="E319" s="115" t="s">
        <v>297</v>
      </c>
      <c r="F319" s="115">
        <v>600</v>
      </c>
      <c r="G319" s="99">
        <f>G320</f>
        <v>2188.1</v>
      </c>
      <c r="H319" s="99">
        <f>H320</f>
        <v>0</v>
      </c>
      <c r="I319" s="100">
        <f t="shared" si="53"/>
        <v>2188.1</v>
      </c>
      <c r="J319" s="99">
        <f>J320</f>
        <v>2255.8000000000002</v>
      </c>
      <c r="K319" s="99">
        <f>K320</f>
        <v>0</v>
      </c>
      <c r="L319" s="12">
        <f t="shared" si="54"/>
        <v>2255.8000000000002</v>
      </c>
    </row>
    <row r="320" spans="1:12" ht="17.25" customHeight="1" x14ac:dyDescent="0.3">
      <c r="A320" s="5" t="s">
        <v>184</v>
      </c>
      <c r="B320" s="114">
        <v>543</v>
      </c>
      <c r="C320" s="115" t="s">
        <v>193</v>
      </c>
      <c r="D320" s="115" t="s">
        <v>63</v>
      </c>
      <c r="E320" s="115" t="s">
        <v>297</v>
      </c>
      <c r="F320" s="115">
        <v>610</v>
      </c>
      <c r="G320" s="99">
        <v>2188.1</v>
      </c>
      <c r="H320" s="99"/>
      <c r="I320" s="100">
        <f t="shared" si="53"/>
        <v>2188.1</v>
      </c>
      <c r="J320" s="99">
        <v>2255.8000000000002</v>
      </c>
      <c r="K320" s="80"/>
      <c r="L320" s="12">
        <f t="shared" si="54"/>
        <v>2255.8000000000002</v>
      </c>
    </row>
    <row r="321" spans="1:12" ht="17.25" customHeight="1" x14ac:dyDescent="0.3">
      <c r="A321" s="5" t="s">
        <v>801</v>
      </c>
      <c r="B321" s="114" t="s">
        <v>802</v>
      </c>
      <c r="C321" s="115" t="s">
        <v>193</v>
      </c>
      <c r="D321" s="115" t="s">
        <v>63</v>
      </c>
      <c r="E321" s="115" t="s">
        <v>803</v>
      </c>
      <c r="F321" s="115" t="s">
        <v>66</v>
      </c>
      <c r="G321" s="99">
        <f>G322</f>
        <v>2</v>
      </c>
      <c r="H321" s="99">
        <f>H322</f>
        <v>0</v>
      </c>
      <c r="I321" s="100">
        <f t="shared" si="53"/>
        <v>2</v>
      </c>
      <c r="J321" s="99">
        <f>J322</f>
        <v>2</v>
      </c>
      <c r="K321" s="99">
        <f>K322</f>
        <v>0</v>
      </c>
      <c r="L321" s="12">
        <f t="shared" si="54"/>
        <v>2</v>
      </c>
    </row>
    <row r="322" spans="1:12" ht="17.25" customHeight="1" x14ac:dyDescent="0.3">
      <c r="A322" s="5" t="s">
        <v>176</v>
      </c>
      <c r="B322" s="114" t="s">
        <v>802</v>
      </c>
      <c r="C322" s="115" t="s">
        <v>193</v>
      </c>
      <c r="D322" s="115" t="s">
        <v>63</v>
      </c>
      <c r="E322" s="115" t="s">
        <v>803</v>
      </c>
      <c r="F322" s="115">
        <v>600</v>
      </c>
      <c r="G322" s="99">
        <f>G323</f>
        <v>2</v>
      </c>
      <c r="H322" s="99">
        <f>H323</f>
        <v>0</v>
      </c>
      <c r="I322" s="100">
        <f t="shared" si="53"/>
        <v>2</v>
      </c>
      <c r="J322" s="99">
        <f>J323</f>
        <v>2</v>
      </c>
      <c r="K322" s="99">
        <f>K323</f>
        <v>0</v>
      </c>
      <c r="L322" s="12">
        <f t="shared" si="54"/>
        <v>2</v>
      </c>
    </row>
    <row r="323" spans="1:12" ht="17.25" customHeight="1" x14ac:dyDescent="0.3">
      <c r="A323" s="5" t="s">
        <v>184</v>
      </c>
      <c r="B323" s="114" t="s">
        <v>802</v>
      </c>
      <c r="C323" s="115" t="s">
        <v>193</v>
      </c>
      <c r="D323" s="115" t="s">
        <v>63</v>
      </c>
      <c r="E323" s="115" t="s">
        <v>803</v>
      </c>
      <c r="F323" s="115">
        <v>610</v>
      </c>
      <c r="G323" s="99">
        <v>2</v>
      </c>
      <c r="H323" s="99"/>
      <c r="I323" s="100">
        <f t="shared" si="53"/>
        <v>2</v>
      </c>
      <c r="J323" s="99">
        <v>2</v>
      </c>
      <c r="K323" s="80"/>
      <c r="L323" s="12">
        <f t="shared" si="54"/>
        <v>2</v>
      </c>
    </row>
    <row r="324" spans="1:12" ht="34.5" customHeight="1" x14ac:dyDescent="0.3">
      <c r="A324" s="5" t="s">
        <v>420</v>
      </c>
      <c r="B324" s="114">
        <v>543</v>
      </c>
      <c r="C324" s="115" t="s">
        <v>193</v>
      </c>
      <c r="D324" s="115" t="s">
        <v>63</v>
      </c>
      <c r="E324" s="115" t="s">
        <v>299</v>
      </c>
      <c r="F324" s="115" t="s">
        <v>66</v>
      </c>
      <c r="G324" s="99">
        <f>G325+G328</f>
        <v>14975.3</v>
      </c>
      <c r="H324" s="99">
        <f>H325+H328</f>
        <v>0</v>
      </c>
      <c r="I324" s="100">
        <f t="shared" si="53"/>
        <v>14975.3</v>
      </c>
      <c r="J324" s="99">
        <f>J325+J328</f>
        <v>13806.8</v>
      </c>
      <c r="K324" s="99">
        <f>K325+K328</f>
        <v>0</v>
      </c>
      <c r="L324" s="12">
        <f t="shared" si="54"/>
        <v>13806.8</v>
      </c>
    </row>
    <row r="325" spans="1:12" ht="60.75" customHeight="1" x14ac:dyDescent="0.3">
      <c r="A325" s="5" t="s">
        <v>300</v>
      </c>
      <c r="B325" s="114">
        <v>543</v>
      </c>
      <c r="C325" s="115" t="s">
        <v>193</v>
      </c>
      <c r="D325" s="115" t="s">
        <v>63</v>
      </c>
      <c r="E325" s="115" t="s">
        <v>301</v>
      </c>
      <c r="F325" s="115" t="s">
        <v>66</v>
      </c>
      <c r="G325" s="99">
        <f>G326</f>
        <v>14974.3</v>
      </c>
      <c r="H325" s="99">
        <f>H326</f>
        <v>0</v>
      </c>
      <c r="I325" s="100">
        <f t="shared" si="53"/>
        <v>14974.3</v>
      </c>
      <c r="J325" s="99">
        <f t="shared" ref="J325:K326" si="65">J326</f>
        <v>13805.8</v>
      </c>
      <c r="K325" s="99">
        <f t="shared" si="65"/>
        <v>0</v>
      </c>
      <c r="L325" s="12">
        <f t="shared" si="54"/>
        <v>13805.8</v>
      </c>
    </row>
    <row r="326" spans="1:12" ht="47.25" customHeight="1" x14ac:dyDescent="0.3">
      <c r="A326" s="5" t="s">
        <v>176</v>
      </c>
      <c r="B326" s="114">
        <v>543</v>
      </c>
      <c r="C326" s="115" t="s">
        <v>193</v>
      </c>
      <c r="D326" s="115" t="s">
        <v>63</v>
      </c>
      <c r="E326" s="115" t="s">
        <v>301</v>
      </c>
      <c r="F326" s="115">
        <v>600</v>
      </c>
      <c r="G326" s="99">
        <f>G327</f>
        <v>14974.3</v>
      </c>
      <c r="H326" s="99">
        <f>H327</f>
        <v>0</v>
      </c>
      <c r="I326" s="100">
        <f t="shared" si="53"/>
        <v>14974.3</v>
      </c>
      <c r="J326" s="99">
        <f t="shared" si="65"/>
        <v>13805.8</v>
      </c>
      <c r="K326" s="99">
        <f t="shared" si="65"/>
        <v>0</v>
      </c>
      <c r="L326" s="12">
        <f t="shared" si="54"/>
        <v>13805.8</v>
      </c>
    </row>
    <row r="327" spans="1:12" ht="17.25" customHeight="1" x14ac:dyDescent="0.3">
      <c r="A327" s="5" t="s">
        <v>184</v>
      </c>
      <c r="B327" s="114">
        <v>543</v>
      </c>
      <c r="C327" s="115" t="s">
        <v>193</v>
      </c>
      <c r="D327" s="115" t="s">
        <v>63</v>
      </c>
      <c r="E327" s="115" t="s">
        <v>301</v>
      </c>
      <c r="F327" s="115">
        <v>610</v>
      </c>
      <c r="G327" s="99">
        <v>14974.3</v>
      </c>
      <c r="H327" s="99"/>
      <c r="I327" s="100">
        <f t="shared" si="53"/>
        <v>14974.3</v>
      </c>
      <c r="J327" s="99">
        <v>13805.8</v>
      </c>
      <c r="K327" s="80"/>
      <c r="L327" s="12">
        <f t="shared" si="54"/>
        <v>13805.8</v>
      </c>
    </row>
    <row r="328" spans="1:12" ht="36" customHeight="1" x14ac:dyDescent="0.3">
      <c r="A328" s="5" t="s">
        <v>682</v>
      </c>
      <c r="B328" s="114">
        <v>543</v>
      </c>
      <c r="C328" s="115" t="s">
        <v>193</v>
      </c>
      <c r="D328" s="115" t="s">
        <v>63</v>
      </c>
      <c r="E328" s="115" t="s">
        <v>683</v>
      </c>
      <c r="F328" s="115" t="s">
        <v>66</v>
      </c>
      <c r="G328" s="99">
        <f>G329</f>
        <v>1</v>
      </c>
      <c r="H328" s="99">
        <f>H329</f>
        <v>0</v>
      </c>
      <c r="I328" s="100">
        <f t="shared" ref="I328:I391" si="66">G328+H328</f>
        <v>1</v>
      </c>
      <c r="J328" s="99">
        <f>J329</f>
        <v>1</v>
      </c>
      <c r="K328" s="99">
        <f>K329</f>
        <v>0</v>
      </c>
      <c r="L328" s="12">
        <f t="shared" ref="L328:L391" si="67">K328+J328</f>
        <v>1</v>
      </c>
    </row>
    <row r="329" spans="1:12" ht="43.9" customHeight="1" x14ac:dyDescent="0.3">
      <c r="A329" s="5" t="s">
        <v>176</v>
      </c>
      <c r="B329" s="114">
        <v>543</v>
      </c>
      <c r="C329" s="115" t="s">
        <v>193</v>
      </c>
      <c r="D329" s="115" t="s">
        <v>63</v>
      </c>
      <c r="E329" s="115" t="s">
        <v>683</v>
      </c>
      <c r="F329" s="115">
        <v>600</v>
      </c>
      <c r="G329" s="99">
        <f>G330</f>
        <v>1</v>
      </c>
      <c r="H329" s="99">
        <f>H330</f>
        <v>0</v>
      </c>
      <c r="I329" s="100">
        <f t="shared" si="66"/>
        <v>1</v>
      </c>
      <c r="J329" s="99">
        <f>J330</f>
        <v>1</v>
      </c>
      <c r="K329" s="99">
        <f>K330</f>
        <v>0</v>
      </c>
      <c r="L329" s="12">
        <f t="shared" si="67"/>
        <v>1</v>
      </c>
    </row>
    <row r="330" spans="1:12" x14ac:dyDescent="0.3">
      <c r="A330" s="5" t="s">
        <v>184</v>
      </c>
      <c r="B330" s="114">
        <v>543</v>
      </c>
      <c r="C330" s="115" t="s">
        <v>193</v>
      </c>
      <c r="D330" s="115" t="s">
        <v>63</v>
      </c>
      <c r="E330" s="115" t="s">
        <v>683</v>
      </c>
      <c r="F330" s="115">
        <v>610</v>
      </c>
      <c r="G330" s="99">
        <v>1</v>
      </c>
      <c r="H330" s="99"/>
      <c r="I330" s="100">
        <f t="shared" si="66"/>
        <v>1</v>
      </c>
      <c r="J330" s="99">
        <v>1</v>
      </c>
      <c r="K330" s="80"/>
      <c r="L330" s="12">
        <f t="shared" si="67"/>
        <v>1</v>
      </c>
    </row>
    <row r="331" spans="1:12" ht="61.5" customHeight="1" x14ac:dyDescent="0.3">
      <c r="A331" s="5" t="s">
        <v>681</v>
      </c>
      <c r="B331" s="114">
        <v>543</v>
      </c>
      <c r="C331" s="115" t="s">
        <v>193</v>
      </c>
      <c r="D331" s="115" t="s">
        <v>63</v>
      </c>
      <c r="E331" s="115" t="s">
        <v>302</v>
      </c>
      <c r="F331" s="115" t="s">
        <v>66</v>
      </c>
      <c r="G331" s="99">
        <f>G332</f>
        <v>211</v>
      </c>
      <c r="H331" s="99">
        <f>H332</f>
        <v>0</v>
      </c>
      <c r="I331" s="100">
        <f t="shared" si="66"/>
        <v>211</v>
      </c>
      <c r="J331" s="99">
        <f>J332</f>
        <v>217</v>
      </c>
      <c r="K331" s="99">
        <f>K332</f>
        <v>0</v>
      </c>
      <c r="L331" s="12">
        <f t="shared" si="67"/>
        <v>217</v>
      </c>
    </row>
    <row r="332" spans="1:12" ht="59.45" customHeight="1" x14ac:dyDescent="0.3">
      <c r="A332" s="5" t="s">
        <v>303</v>
      </c>
      <c r="B332" s="114">
        <v>543</v>
      </c>
      <c r="C332" s="115" t="s">
        <v>193</v>
      </c>
      <c r="D332" s="115" t="s">
        <v>63</v>
      </c>
      <c r="E332" s="115" t="s">
        <v>304</v>
      </c>
      <c r="F332" s="115" t="s">
        <v>66</v>
      </c>
      <c r="G332" s="99">
        <f>G333</f>
        <v>211</v>
      </c>
      <c r="H332" s="99">
        <f>H333</f>
        <v>0</v>
      </c>
      <c r="I332" s="100">
        <f t="shared" si="66"/>
        <v>211</v>
      </c>
      <c r="J332" s="99">
        <f>J333</f>
        <v>217</v>
      </c>
      <c r="K332" s="99">
        <f>K333</f>
        <v>0</v>
      </c>
      <c r="L332" s="12">
        <f t="shared" si="67"/>
        <v>217</v>
      </c>
    </row>
    <row r="333" spans="1:12" ht="32.25" customHeight="1" x14ac:dyDescent="0.3">
      <c r="A333" s="5" t="s">
        <v>305</v>
      </c>
      <c r="B333" s="114">
        <v>543</v>
      </c>
      <c r="C333" s="115" t="s">
        <v>193</v>
      </c>
      <c r="D333" s="115" t="s">
        <v>63</v>
      </c>
      <c r="E333" s="115" t="s">
        <v>306</v>
      </c>
      <c r="F333" s="115" t="s">
        <v>66</v>
      </c>
      <c r="G333" s="99">
        <f>G334+G336</f>
        <v>211</v>
      </c>
      <c r="H333" s="99">
        <f>H334+H336</f>
        <v>0</v>
      </c>
      <c r="I333" s="100">
        <f t="shared" si="66"/>
        <v>211</v>
      </c>
      <c r="J333" s="99">
        <f>J334+J336</f>
        <v>217</v>
      </c>
      <c r="K333" s="99">
        <f>K334+K336</f>
        <v>0</v>
      </c>
      <c r="L333" s="12">
        <f t="shared" si="67"/>
        <v>217</v>
      </c>
    </row>
    <row r="334" spans="1:12" ht="36" customHeight="1" x14ac:dyDescent="0.3">
      <c r="A334" s="5" t="s">
        <v>87</v>
      </c>
      <c r="B334" s="114">
        <v>543</v>
      </c>
      <c r="C334" s="115" t="s">
        <v>193</v>
      </c>
      <c r="D334" s="115" t="s">
        <v>63</v>
      </c>
      <c r="E334" s="115" t="s">
        <v>306</v>
      </c>
      <c r="F334" s="115">
        <v>200</v>
      </c>
      <c r="G334" s="99">
        <f>G335</f>
        <v>211</v>
      </c>
      <c r="H334" s="99">
        <f>H335</f>
        <v>0</v>
      </c>
      <c r="I334" s="100">
        <f t="shared" si="66"/>
        <v>211</v>
      </c>
      <c r="J334" s="99">
        <f>J335</f>
        <v>217</v>
      </c>
      <c r="K334" s="99">
        <f>K335</f>
        <v>0</v>
      </c>
      <c r="L334" s="12">
        <f t="shared" si="67"/>
        <v>217</v>
      </c>
    </row>
    <row r="335" spans="1:12" ht="45" x14ac:dyDescent="0.3">
      <c r="A335" s="5" t="s">
        <v>88</v>
      </c>
      <c r="B335" s="114">
        <v>543</v>
      </c>
      <c r="C335" s="115" t="s">
        <v>193</v>
      </c>
      <c r="D335" s="115" t="s">
        <v>63</v>
      </c>
      <c r="E335" s="115" t="s">
        <v>306</v>
      </c>
      <c r="F335" s="115">
        <v>240</v>
      </c>
      <c r="G335" s="99">
        <v>211</v>
      </c>
      <c r="H335" s="99"/>
      <c r="I335" s="100">
        <f t="shared" si="66"/>
        <v>211</v>
      </c>
      <c r="J335" s="99">
        <v>217</v>
      </c>
      <c r="K335" s="80"/>
      <c r="L335" s="12">
        <f t="shared" si="67"/>
        <v>217</v>
      </c>
    </row>
    <row r="336" spans="1:12" ht="13.15" hidden="1" x14ac:dyDescent="0.25">
      <c r="A336" s="5" t="s">
        <v>89</v>
      </c>
      <c r="B336" s="114">
        <v>543</v>
      </c>
      <c r="C336" s="115" t="s">
        <v>193</v>
      </c>
      <c r="D336" s="115" t="s">
        <v>63</v>
      </c>
      <c r="E336" s="115" t="s">
        <v>306</v>
      </c>
      <c r="F336" s="115">
        <v>800</v>
      </c>
      <c r="G336" s="99">
        <f>G337</f>
        <v>0</v>
      </c>
      <c r="H336" s="99"/>
      <c r="I336" s="100">
        <f t="shared" si="66"/>
        <v>0</v>
      </c>
      <c r="J336" s="99">
        <f>J337</f>
        <v>0</v>
      </c>
      <c r="K336" s="80"/>
      <c r="L336" s="12">
        <f t="shared" si="67"/>
        <v>0</v>
      </c>
    </row>
    <row r="337" spans="1:12" ht="30.75" hidden="1" customHeight="1" x14ac:dyDescent="0.25">
      <c r="A337" s="5" t="s">
        <v>90</v>
      </c>
      <c r="B337" s="114">
        <v>543</v>
      </c>
      <c r="C337" s="115" t="s">
        <v>193</v>
      </c>
      <c r="D337" s="115" t="s">
        <v>63</v>
      </c>
      <c r="E337" s="115" t="s">
        <v>306</v>
      </c>
      <c r="F337" s="115">
        <v>850</v>
      </c>
      <c r="G337" s="99">
        <v>0</v>
      </c>
      <c r="H337" s="99"/>
      <c r="I337" s="100">
        <f t="shared" si="66"/>
        <v>0</v>
      </c>
      <c r="J337" s="99">
        <v>0</v>
      </c>
      <c r="K337" s="80"/>
      <c r="L337" s="12">
        <f t="shared" si="67"/>
        <v>0</v>
      </c>
    </row>
    <row r="338" spans="1:12" ht="31.5" customHeight="1" x14ac:dyDescent="0.3">
      <c r="A338" s="5" t="s">
        <v>421</v>
      </c>
      <c r="B338" s="114">
        <v>543</v>
      </c>
      <c r="C338" s="115" t="s">
        <v>193</v>
      </c>
      <c r="D338" s="115" t="s">
        <v>92</v>
      </c>
      <c r="E338" s="115" t="s">
        <v>65</v>
      </c>
      <c r="F338" s="115" t="s">
        <v>66</v>
      </c>
      <c r="G338" s="99">
        <f t="shared" ref="G338:H340" si="68">G339</f>
        <v>4474.8999999999996</v>
      </c>
      <c r="H338" s="99">
        <f t="shared" si="68"/>
        <v>0</v>
      </c>
      <c r="I338" s="100">
        <f t="shared" si="66"/>
        <v>4474.8999999999996</v>
      </c>
      <c r="J338" s="99">
        <f t="shared" ref="J338:K340" si="69">J339</f>
        <v>4477.8999999999996</v>
      </c>
      <c r="K338" s="99">
        <f t="shared" si="69"/>
        <v>0</v>
      </c>
      <c r="L338" s="12">
        <f t="shared" si="67"/>
        <v>4477.8999999999996</v>
      </c>
    </row>
    <row r="339" spans="1:12" ht="30" x14ac:dyDescent="0.3">
      <c r="A339" s="5" t="s">
        <v>680</v>
      </c>
      <c r="B339" s="114">
        <v>543</v>
      </c>
      <c r="C339" s="115" t="s">
        <v>193</v>
      </c>
      <c r="D339" s="115" t="s">
        <v>92</v>
      </c>
      <c r="E339" s="115" t="s">
        <v>273</v>
      </c>
      <c r="F339" s="115" t="s">
        <v>66</v>
      </c>
      <c r="G339" s="99">
        <f t="shared" si="68"/>
        <v>4474.8999999999996</v>
      </c>
      <c r="H339" s="99">
        <f t="shared" si="68"/>
        <v>0</v>
      </c>
      <c r="I339" s="100">
        <f t="shared" si="66"/>
        <v>4474.8999999999996</v>
      </c>
      <c r="J339" s="99">
        <f t="shared" si="69"/>
        <v>4477.8999999999996</v>
      </c>
      <c r="K339" s="99">
        <f t="shared" si="69"/>
        <v>0</v>
      </c>
      <c r="L339" s="12">
        <f t="shared" si="67"/>
        <v>4477.8999999999996</v>
      </c>
    </row>
    <row r="340" spans="1:12" ht="60" x14ac:dyDescent="0.3">
      <c r="A340" s="5" t="s">
        <v>681</v>
      </c>
      <c r="B340" s="114">
        <v>543</v>
      </c>
      <c r="C340" s="115" t="s">
        <v>193</v>
      </c>
      <c r="D340" s="115" t="s">
        <v>92</v>
      </c>
      <c r="E340" s="115" t="s">
        <v>302</v>
      </c>
      <c r="F340" s="115" t="s">
        <v>66</v>
      </c>
      <c r="G340" s="99">
        <f t="shared" si="68"/>
        <v>4474.8999999999996</v>
      </c>
      <c r="H340" s="99">
        <f t="shared" si="68"/>
        <v>0</v>
      </c>
      <c r="I340" s="100">
        <f t="shared" si="66"/>
        <v>4474.8999999999996</v>
      </c>
      <c r="J340" s="99">
        <f t="shared" si="69"/>
        <v>4477.8999999999996</v>
      </c>
      <c r="K340" s="99">
        <f t="shared" si="69"/>
        <v>0</v>
      </c>
      <c r="L340" s="12">
        <f t="shared" si="67"/>
        <v>4477.8999999999996</v>
      </c>
    </row>
    <row r="341" spans="1:12" ht="60" x14ac:dyDescent="0.3">
      <c r="A341" s="5" t="s">
        <v>303</v>
      </c>
      <c r="B341" s="114">
        <v>543</v>
      </c>
      <c r="C341" s="115" t="s">
        <v>193</v>
      </c>
      <c r="D341" s="115" t="s">
        <v>92</v>
      </c>
      <c r="E341" s="115" t="s">
        <v>304</v>
      </c>
      <c r="F341" s="115" t="s">
        <v>66</v>
      </c>
      <c r="G341" s="99">
        <f>G342+G345+G348</f>
        <v>4474.8999999999996</v>
      </c>
      <c r="H341" s="99">
        <f>H342+H345+H348</f>
        <v>0</v>
      </c>
      <c r="I341" s="100">
        <f t="shared" si="66"/>
        <v>4474.8999999999996</v>
      </c>
      <c r="J341" s="99">
        <f>J342+J345+J348</f>
        <v>4477.8999999999996</v>
      </c>
      <c r="K341" s="99">
        <f>K342+K345+K348</f>
        <v>0</v>
      </c>
      <c r="L341" s="12">
        <f t="shared" si="67"/>
        <v>4477.8999999999996</v>
      </c>
    </row>
    <row r="342" spans="1:12" ht="33" customHeight="1" x14ac:dyDescent="0.3">
      <c r="A342" s="5" t="s">
        <v>73</v>
      </c>
      <c r="B342" s="114">
        <v>543</v>
      </c>
      <c r="C342" s="115" t="s">
        <v>193</v>
      </c>
      <c r="D342" s="115" t="s">
        <v>92</v>
      </c>
      <c r="E342" s="115" t="s">
        <v>311</v>
      </c>
      <c r="F342" s="115" t="s">
        <v>66</v>
      </c>
      <c r="G342" s="99">
        <f>G343</f>
        <v>1611.4</v>
      </c>
      <c r="H342" s="99">
        <f>H343</f>
        <v>0</v>
      </c>
      <c r="I342" s="100">
        <f t="shared" si="66"/>
        <v>1611.4</v>
      </c>
      <c r="J342" s="99">
        <f>J343</f>
        <v>1611.4</v>
      </c>
      <c r="K342" s="99">
        <f>K343</f>
        <v>0</v>
      </c>
      <c r="L342" s="12">
        <f t="shared" si="67"/>
        <v>1611.4</v>
      </c>
    </row>
    <row r="343" spans="1:12" ht="96.6" customHeight="1" x14ac:dyDescent="0.3">
      <c r="A343" s="5" t="s">
        <v>75</v>
      </c>
      <c r="B343" s="114">
        <v>543</v>
      </c>
      <c r="C343" s="115" t="s">
        <v>193</v>
      </c>
      <c r="D343" s="115" t="s">
        <v>92</v>
      </c>
      <c r="E343" s="115" t="s">
        <v>311</v>
      </c>
      <c r="F343" s="115">
        <v>100</v>
      </c>
      <c r="G343" s="99">
        <f>G344</f>
        <v>1611.4</v>
      </c>
      <c r="H343" s="99">
        <f>H344</f>
        <v>0</v>
      </c>
      <c r="I343" s="100">
        <f t="shared" si="66"/>
        <v>1611.4</v>
      </c>
      <c r="J343" s="99">
        <f>J344</f>
        <v>1611.4</v>
      </c>
      <c r="K343" s="99">
        <f>K344</f>
        <v>0</v>
      </c>
      <c r="L343" s="12">
        <f t="shared" si="67"/>
        <v>1611.4</v>
      </c>
    </row>
    <row r="344" spans="1:12" ht="45" x14ac:dyDescent="0.3">
      <c r="A344" s="5" t="s">
        <v>76</v>
      </c>
      <c r="B344" s="114">
        <v>543</v>
      </c>
      <c r="C344" s="115" t="s">
        <v>193</v>
      </c>
      <c r="D344" s="115" t="s">
        <v>92</v>
      </c>
      <c r="E344" s="115" t="s">
        <v>311</v>
      </c>
      <c r="F344" s="115">
        <v>120</v>
      </c>
      <c r="G344" s="99">
        <v>1611.4</v>
      </c>
      <c r="H344" s="99"/>
      <c r="I344" s="100">
        <f t="shared" si="66"/>
        <v>1611.4</v>
      </c>
      <c r="J344" s="99">
        <v>1611.4</v>
      </c>
      <c r="K344" s="80"/>
      <c r="L344" s="12">
        <f t="shared" si="67"/>
        <v>1611.4</v>
      </c>
    </row>
    <row r="345" spans="1:12" ht="26.45" hidden="1" x14ac:dyDescent="0.25">
      <c r="A345" s="5" t="s">
        <v>77</v>
      </c>
      <c r="B345" s="114">
        <v>543</v>
      </c>
      <c r="C345" s="115" t="s">
        <v>193</v>
      </c>
      <c r="D345" s="115" t="s">
        <v>92</v>
      </c>
      <c r="E345" s="115" t="s">
        <v>312</v>
      </c>
      <c r="F345" s="115" t="s">
        <v>66</v>
      </c>
      <c r="G345" s="99">
        <f>G346</f>
        <v>0</v>
      </c>
      <c r="H345" s="99"/>
      <c r="I345" s="100">
        <f t="shared" si="66"/>
        <v>0</v>
      </c>
      <c r="J345" s="99">
        <f>J346</f>
        <v>0</v>
      </c>
      <c r="K345" s="80"/>
      <c r="L345" s="12">
        <f t="shared" si="67"/>
        <v>0</v>
      </c>
    </row>
    <row r="346" spans="1:12" ht="50.25" hidden="1" customHeight="1" x14ac:dyDescent="0.25">
      <c r="A346" s="5" t="s">
        <v>87</v>
      </c>
      <c r="B346" s="114">
        <v>543</v>
      </c>
      <c r="C346" s="115" t="s">
        <v>193</v>
      </c>
      <c r="D346" s="115" t="s">
        <v>92</v>
      </c>
      <c r="E346" s="115" t="s">
        <v>312</v>
      </c>
      <c r="F346" s="115">
        <v>200</v>
      </c>
      <c r="G346" s="99">
        <f>G347</f>
        <v>0</v>
      </c>
      <c r="H346" s="99"/>
      <c r="I346" s="100">
        <f t="shared" si="66"/>
        <v>0</v>
      </c>
      <c r="J346" s="99">
        <f>J347</f>
        <v>0</v>
      </c>
      <c r="K346" s="80"/>
      <c r="L346" s="12">
        <f t="shared" si="67"/>
        <v>0</v>
      </c>
    </row>
    <row r="347" spans="1:12" ht="39.6" hidden="1" x14ac:dyDescent="0.25">
      <c r="A347" s="5" t="s">
        <v>88</v>
      </c>
      <c r="B347" s="114">
        <v>543</v>
      </c>
      <c r="C347" s="115" t="s">
        <v>193</v>
      </c>
      <c r="D347" s="115" t="s">
        <v>92</v>
      </c>
      <c r="E347" s="115" t="s">
        <v>312</v>
      </c>
      <c r="F347" s="115">
        <v>240</v>
      </c>
      <c r="G347" s="99">
        <v>0</v>
      </c>
      <c r="H347" s="99"/>
      <c r="I347" s="100">
        <f t="shared" si="66"/>
        <v>0</v>
      </c>
      <c r="J347" s="99">
        <v>0</v>
      </c>
      <c r="K347" s="80"/>
      <c r="L347" s="12">
        <f t="shared" si="67"/>
        <v>0</v>
      </c>
    </row>
    <row r="348" spans="1:12" ht="33" customHeight="1" x14ac:dyDescent="0.3">
      <c r="A348" s="5" t="s">
        <v>422</v>
      </c>
      <c r="B348" s="114">
        <v>543</v>
      </c>
      <c r="C348" s="115" t="s">
        <v>193</v>
      </c>
      <c r="D348" s="115" t="s">
        <v>92</v>
      </c>
      <c r="E348" s="115" t="s">
        <v>314</v>
      </c>
      <c r="F348" s="115" t="s">
        <v>66</v>
      </c>
      <c r="G348" s="99">
        <f>G349+G351+G353</f>
        <v>2863.4999999999995</v>
      </c>
      <c r="H348" s="99">
        <f>H349+H351+H353</f>
        <v>0</v>
      </c>
      <c r="I348" s="100">
        <f t="shared" si="66"/>
        <v>2863.4999999999995</v>
      </c>
      <c r="J348" s="99">
        <f>J349+J351+J353</f>
        <v>2866.4999999999995</v>
      </c>
      <c r="K348" s="99">
        <f>K349+K351+K353</f>
        <v>0</v>
      </c>
      <c r="L348" s="12">
        <f t="shared" si="67"/>
        <v>2866.4999999999995</v>
      </c>
    </row>
    <row r="349" spans="1:12" ht="108.75" customHeight="1" x14ac:dyDescent="0.3">
      <c r="A349" s="5" t="s">
        <v>75</v>
      </c>
      <c r="B349" s="114">
        <v>543</v>
      </c>
      <c r="C349" s="115" t="s">
        <v>193</v>
      </c>
      <c r="D349" s="115" t="s">
        <v>92</v>
      </c>
      <c r="E349" s="115" t="s">
        <v>314</v>
      </c>
      <c r="F349" s="115">
        <v>100</v>
      </c>
      <c r="G349" s="99">
        <f>G350</f>
        <v>2125.6</v>
      </c>
      <c r="H349" s="99">
        <f>H350</f>
        <v>0</v>
      </c>
      <c r="I349" s="100">
        <f t="shared" si="66"/>
        <v>2125.6</v>
      </c>
      <c r="J349" s="99">
        <f>J350</f>
        <v>2125.6</v>
      </c>
      <c r="K349" s="99">
        <f>K350</f>
        <v>0</v>
      </c>
      <c r="L349" s="12">
        <f t="shared" si="67"/>
        <v>2125.6</v>
      </c>
    </row>
    <row r="350" spans="1:12" ht="32.25" customHeight="1" x14ac:dyDescent="0.3">
      <c r="A350" s="5" t="s">
        <v>137</v>
      </c>
      <c r="B350" s="114">
        <v>543</v>
      </c>
      <c r="C350" s="115" t="s">
        <v>193</v>
      </c>
      <c r="D350" s="115" t="s">
        <v>92</v>
      </c>
      <c r="E350" s="115" t="s">
        <v>314</v>
      </c>
      <c r="F350" s="115">
        <v>110</v>
      </c>
      <c r="G350" s="99">
        <v>2125.6</v>
      </c>
      <c r="H350" s="99"/>
      <c r="I350" s="100">
        <f t="shared" si="66"/>
        <v>2125.6</v>
      </c>
      <c r="J350" s="99">
        <v>2125.6</v>
      </c>
      <c r="K350" s="80"/>
      <c r="L350" s="12">
        <f t="shared" si="67"/>
        <v>2125.6</v>
      </c>
    </row>
    <row r="351" spans="1:12" ht="31.5" customHeight="1" x14ac:dyDescent="0.3">
      <c r="A351" s="5" t="s">
        <v>87</v>
      </c>
      <c r="B351" s="114">
        <v>543</v>
      </c>
      <c r="C351" s="115" t="s">
        <v>193</v>
      </c>
      <c r="D351" s="115" t="s">
        <v>92</v>
      </c>
      <c r="E351" s="115" t="s">
        <v>314</v>
      </c>
      <c r="F351" s="115">
        <v>200</v>
      </c>
      <c r="G351" s="99">
        <f>G352</f>
        <v>733.8</v>
      </c>
      <c r="H351" s="99">
        <f>H352</f>
        <v>0</v>
      </c>
      <c r="I351" s="100">
        <f t="shared" si="66"/>
        <v>733.8</v>
      </c>
      <c r="J351" s="99">
        <f>J352</f>
        <v>736.8</v>
      </c>
      <c r="K351" s="99">
        <f>K352</f>
        <v>0</v>
      </c>
      <c r="L351" s="12">
        <f t="shared" si="67"/>
        <v>736.8</v>
      </c>
    </row>
    <row r="352" spans="1:12" ht="45" x14ac:dyDescent="0.3">
      <c r="A352" s="5" t="s">
        <v>88</v>
      </c>
      <c r="B352" s="114">
        <v>543</v>
      </c>
      <c r="C352" s="115" t="s">
        <v>193</v>
      </c>
      <c r="D352" s="115" t="s">
        <v>92</v>
      </c>
      <c r="E352" s="115" t="s">
        <v>314</v>
      </c>
      <c r="F352" s="115">
        <v>240</v>
      </c>
      <c r="G352" s="99">
        <v>733.8</v>
      </c>
      <c r="H352" s="99"/>
      <c r="I352" s="100">
        <f t="shared" si="66"/>
        <v>733.8</v>
      </c>
      <c r="J352" s="99">
        <v>736.8</v>
      </c>
      <c r="K352" s="80"/>
      <c r="L352" s="12">
        <f t="shared" si="67"/>
        <v>736.8</v>
      </c>
    </row>
    <row r="353" spans="1:12" ht="15.75" customHeight="1" x14ac:dyDescent="0.3">
      <c r="A353" s="5" t="s">
        <v>89</v>
      </c>
      <c r="B353" s="114">
        <v>543</v>
      </c>
      <c r="C353" s="115" t="s">
        <v>193</v>
      </c>
      <c r="D353" s="115" t="s">
        <v>92</v>
      </c>
      <c r="E353" s="115" t="s">
        <v>314</v>
      </c>
      <c r="F353" s="115">
        <v>800</v>
      </c>
      <c r="G353" s="99">
        <f>G354</f>
        <v>4.0999999999999996</v>
      </c>
      <c r="H353" s="99">
        <f>H354</f>
        <v>0</v>
      </c>
      <c r="I353" s="100">
        <f t="shared" si="66"/>
        <v>4.0999999999999996</v>
      </c>
      <c r="J353" s="99">
        <f>J354</f>
        <v>4.0999999999999996</v>
      </c>
      <c r="K353" s="99">
        <f>K354</f>
        <v>0</v>
      </c>
      <c r="L353" s="12">
        <f t="shared" si="67"/>
        <v>4.0999999999999996</v>
      </c>
    </row>
    <row r="354" spans="1:12" ht="20.25" customHeight="1" x14ac:dyDescent="0.3">
      <c r="A354" s="5" t="s">
        <v>90</v>
      </c>
      <c r="B354" s="114">
        <v>543</v>
      </c>
      <c r="C354" s="115" t="s">
        <v>193</v>
      </c>
      <c r="D354" s="115" t="s">
        <v>92</v>
      </c>
      <c r="E354" s="115" t="s">
        <v>314</v>
      </c>
      <c r="F354" s="115">
        <v>850</v>
      </c>
      <c r="G354" s="99">
        <v>4.0999999999999996</v>
      </c>
      <c r="H354" s="99"/>
      <c r="I354" s="100">
        <f t="shared" si="66"/>
        <v>4.0999999999999996</v>
      </c>
      <c r="J354" s="99">
        <v>4.0999999999999996</v>
      </c>
      <c r="K354" s="80"/>
      <c r="L354" s="12">
        <f t="shared" si="67"/>
        <v>4.0999999999999996</v>
      </c>
    </row>
    <row r="355" spans="1:12" x14ac:dyDescent="0.3">
      <c r="A355" s="4" t="s">
        <v>315</v>
      </c>
      <c r="B355" s="112">
        <v>543</v>
      </c>
      <c r="C355" s="113">
        <v>10</v>
      </c>
      <c r="D355" s="113" t="s">
        <v>64</v>
      </c>
      <c r="E355" s="113" t="s">
        <v>65</v>
      </c>
      <c r="F355" s="113" t="s">
        <v>66</v>
      </c>
      <c r="G355" s="96">
        <f t="shared" ref="G355:H361" si="70">G356</f>
        <v>631.5</v>
      </c>
      <c r="H355" s="96">
        <f t="shared" si="70"/>
        <v>0</v>
      </c>
      <c r="I355" s="100">
        <f t="shared" si="66"/>
        <v>631.5</v>
      </c>
      <c r="J355" s="96">
        <f t="shared" ref="J355:K361" si="71">J356</f>
        <v>631.5</v>
      </c>
      <c r="K355" s="96">
        <f t="shared" si="71"/>
        <v>0</v>
      </c>
      <c r="L355" s="12">
        <f t="shared" si="67"/>
        <v>631.5</v>
      </c>
    </row>
    <row r="356" spans="1:12" x14ac:dyDescent="0.3">
      <c r="A356" s="5" t="s">
        <v>318</v>
      </c>
      <c r="B356" s="114">
        <v>543</v>
      </c>
      <c r="C356" s="115">
        <v>10</v>
      </c>
      <c r="D356" s="115" t="s">
        <v>63</v>
      </c>
      <c r="E356" s="115" t="s">
        <v>65</v>
      </c>
      <c r="F356" s="115" t="s">
        <v>66</v>
      </c>
      <c r="G356" s="99">
        <f t="shared" si="70"/>
        <v>631.5</v>
      </c>
      <c r="H356" s="99">
        <f t="shared" si="70"/>
        <v>0</v>
      </c>
      <c r="I356" s="100">
        <f t="shared" si="66"/>
        <v>631.5</v>
      </c>
      <c r="J356" s="99">
        <f t="shared" si="71"/>
        <v>631.5</v>
      </c>
      <c r="K356" s="99">
        <f t="shared" si="71"/>
        <v>0</v>
      </c>
      <c r="L356" s="12">
        <f t="shared" si="67"/>
        <v>631.5</v>
      </c>
    </row>
    <row r="357" spans="1:12" ht="45" x14ac:dyDescent="0.3">
      <c r="A357" s="5" t="s">
        <v>684</v>
      </c>
      <c r="B357" s="114">
        <v>543</v>
      </c>
      <c r="C357" s="115">
        <v>10</v>
      </c>
      <c r="D357" s="115" t="s">
        <v>63</v>
      </c>
      <c r="E357" s="115" t="s">
        <v>319</v>
      </c>
      <c r="F357" s="115" t="s">
        <v>66</v>
      </c>
      <c r="G357" s="99">
        <f t="shared" si="70"/>
        <v>631.5</v>
      </c>
      <c r="H357" s="99">
        <f t="shared" si="70"/>
        <v>0</v>
      </c>
      <c r="I357" s="100">
        <f t="shared" si="66"/>
        <v>631.5</v>
      </c>
      <c r="J357" s="99">
        <f t="shared" si="71"/>
        <v>631.5</v>
      </c>
      <c r="K357" s="99">
        <f t="shared" si="71"/>
        <v>0</v>
      </c>
      <c r="L357" s="12">
        <f t="shared" si="67"/>
        <v>631.5</v>
      </c>
    </row>
    <row r="358" spans="1:12" ht="90.75" customHeight="1" x14ac:dyDescent="0.3">
      <c r="A358" s="120" t="s">
        <v>763</v>
      </c>
      <c r="B358" s="114">
        <v>543</v>
      </c>
      <c r="C358" s="115">
        <v>10</v>
      </c>
      <c r="D358" s="115" t="s">
        <v>63</v>
      </c>
      <c r="E358" s="115" t="s">
        <v>320</v>
      </c>
      <c r="F358" s="115" t="s">
        <v>66</v>
      </c>
      <c r="G358" s="99">
        <f t="shared" si="70"/>
        <v>631.5</v>
      </c>
      <c r="H358" s="99">
        <f t="shared" si="70"/>
        <v>0</v>
      </c>
      <c r="I358" s="100">
        <f t="shared" si="66"/>
        <v>631.5</v>
      </c>
      <c r="J358" s="99">
        <f t="shared" si="71"/>
        <v>631.5</v>
      </c>
      <c r="K358" s="99">
        <f t="shared" si="71"/>
        <v>0</v>
      </c>
      <c r="L358" s="12">
        <f t="shared" si="67"/>
        <v>631.5</v>
      </c>
    </row>
    <row r="359" spans="1:12" ht="66" customHeight="1" x14ac:dyDescent="0.3">
      <c r="A359" s="120" t="s">
        <v>609</v>
      </c>
      <c r="B359" s="114">
        <v>543</v>
      </c>
      <c r="C359" s="115">
        <v>10</v>
      </c>
      <c r="D359" s="115" t="s">
        <v>63</v>
      </c>
      <c r="E359" s="115" t="s">
        <v>321</v>
      </c>
      <c r="F359" s="115" t="s">
        <v>66</v>
      </c>
      <c r="G359" s="99">
        <f t="shared" si="70"/>
        <v>631.5</v>
      </c>
      <c r="H359" s="99">
        <f t="shared" si="70"/>
        <v>0</v>
      </c>
      <c r="I359" s="100">
        <f t="shared" si="66"/>
        <v>631.5</v>
      </c>
      <c r="J359" s="99">
        <f t="shared" si="71"/>
        <v>631.5</v>
      </c>
      <c r="K359" s="99">
        <f t="shared" si="71"/>
        <v>0</v>
      </c>
      <c r="L359" s="12">
        <f t="shared" si="67"/>
        <v>631.5</v>
      </c>
    </row>
    <row r="360" spans="1:12" ht="60.75" customHeight="1" x14ac:dyDescent="0.3">
      <c r="A360" s="120" t="s">
        <v>613</v>
      </c>
      <c r="B360" s="114">
        <v>543</v>
      </c>
      <c r="C360" s="115">
        <v>10</v>
      </c>
      <c r="D360" s="115" t="s">
        <v>63</v>
      </c>
      <c r="E360" s="115" t="s">
        <v>322</v>
      </c>
      <c r="F360" s="115" t="s">
        <v>66</v>
      </c>
      <c r="G360" s="99">
        <f t="shared" si="70"/>
        <v>631.5</v>
      </c>
      <c r="H360" s="99">
        <f t="shared" si="70"/>
        <v>0</v>
      </c>
      <c r="I360" s="100">
        <f t="shared" si="66"/>
        <v>631.5</v>
      </c>
      <c r="J360" s="99">
        <f t="shared" si="71"/>
        <v>631.5</v>
      </c>
      <c r="K360" s="99">
        <f t="shared" si="71"/>
        <v>0</v>
      </c>
      <c r="L360" s="12">
        <f t="shared" si="67"/>
        <v>631.5</v>
      </c>
    </row>
    <row r="361" spans="1:12" ht="30" x14ac:dyDescent="0.3">
      <c r="A361" s="5" t="s">
        <v>323</v>
      </c>
      <c r="B361" s="114">
        <v>543</v>
      </c>
      <c r="C361" s="115">
        <v>10</v>
      </c>
      <c r="D361" s="115" t="s">
        <v>63</v>
      </c>
      <c r="E361" s="115" t="s">
        <v>322</v>
      </c>
      <c r="F361" s="115">
        <v>300</v>
      </c>
      <c r="G361" s="99">
        <f t="shared" si="70"/>
        <v>631.5</v>
      </c>
      <c r="H361" s="99">
        <f t="shared" si="70"/>
        <v>0</v>
      </c>
      <c r="I361" s="100">
        <f t="shared" si="66"/>
        <v>631.5</v>
      </c>
      <c r="J361" s="99">
        <f t="shared" si="71"/>
        <v>631.5</v>
      </c>
      <c r="K361" s="99">
        <f t="shared" si="71"/>
        <v>0</v>
      </c>
      <c r="L361" s="12">
        <f t="shared" si="67"/>
        <v>631.5</v>
      </c>
    </row>
    <row r="362" spans="1:12" ht="32.25" customHeight="1" x14ac:dyDescent="0.3">
      <c r="A362" s="5" t="s">
        <v>324</v>
      </c>
      <c r="B362" s="114">
        <v>543</v>
      </c>
      <c r="C362" s="115">
        <v>10</v>
      </c>
      <c r="D362" s="115" t="s">
        <v>63</v>
      </c>
      <c r="E362" s="115" t="s">
        <v>322</v>
      </c>
      <c r="F362" s="115">
        <v>310</v>
      </c>
      <c r="G362" s="99">
        <v>631.5</v>
      </c>
      <c r="H362" s="99"/>
      <c r="I362" s="100">
        <f t="shared" si="66"/>
        <v>631.5</v>
      </c>
      <c r="J362" s="99">
        <v>631.5</v>
      </c>
      <c r="K362" s="80"/>
      <c r="L362" s="12">
        <f t="shared" si="67"/>
        <v>631.5</v>
      </c>
    </row>
    <row r="363" spans="1:12" ht="43.9" customHeight="1" x14ac:dyDescent="0.3">
      <c r="A363" s="4" t="s">
        <v>15</v>
      </c>
      <c r="B363" s="112">
        <v>544</v>
      </c>
      <c r="C363" s="112" t="s">
        <v>64</v>
      </c>
      <c r="D363" s="112" t="s">
        <v>64</v>
      </c>
      <c r="E363" s="112" t="s">
        <v>65</v>
      </c>
      <c r="F363" s="112" t="s">
        <v>66</v>
      </c>
      <c r="G363" s="96">
        <f>G364+G375+G398+G406+G507</f>
        <v>842385.29000000015</v>
      </c>
      <c r="H363" s="96">
        <f>H364+H375+H398+H406+H507</f>
        <v>0</v>
      </c>
      <c r="I363" s="100">
        <f t="shared" si="66"/>
        <v>842385.29000000015</v>
      </c>
      <c r="J363" s="96">
        <f>J364+J375+J398+J406+J507</f>
        <v>779188.5</v>
      </c>
      <c r="K363" s="96">
        <f>K364+K375+K398+K406+K507</f>
        <v>0</v>
      </c>
      <c r="L363" s="12">
        <f t="shared" si="67"/>
        <v>779188.5</v>
      </c>
    </row>
    <row r="364" spans="1:12" ht="38.25" x14ac:dyDescent="0.3">
      <c r="A364" s="4" t="s">
        <v>424</v>
      </c>
      <c r="B364" s="112">
        <v>544</v>
      </c>
      <c r="C364" s="113" t="s">
        <v>80</v>
      </c>
      <c r="D364" s="113" t="s">
        <v>64</v>
      </c>
      <c r="E364" s="113" t="s">
        <v>65</v>
      </c>
      <c r="F364" s="113" t="s">
        <v>66</v>
      </c>
      <c r="G364" s="96">
        <f>G365</f>
        <v>1746.9</v>
      </c>
      <c r="H364" s="96">
        <f>H365</f>
        <v>0</v>
      </c>
      <c r="I364" s="100">
        <f t="shared" si="66"/>
        <v>1746.9</v>
      </c>
      <c r="J364" s="96">
        <f t="shared" ref="J364:K370" si="72">J365</f>
        <v>1746.9</v>
      </c>
      <c r="K364" s="96">
        <f t="shared" si="72"/>
        <v>0</v>
      </c>
      <c r="L364" s="12">
        <f t="shared" si="67"/>
        <v>1746.9</v>
      </c>
    </row>
    <row r="365" spans="1:12" ht="45" x14ac:dyDescent="0.3">
      <c r="A365" s="5" t="s">
        <v>167</v>
      </c>
      <c r="B365" s="114">
        <v>544</v>
      </c>
      <c r="C365" s="115" t="s">
        <v>80</v>
      </c>
      <c r="D365" s="115">
        <v>14</v>
      </c>
      <c r="E365" s="115" t="s">
        <v>65</v>
      </c>
      <c r="F365" s="115" t="s">
        <v>66</v>
      </c>
      <c r="G365" s="99">
        <f>G366+G372</f>
        <v>1746.9</v>
      </c>
      <c r="H365" s="99">
        <f>H366+H372</f>
        <v>0</v>
      </c>
      <c r="I365" s="100">
        <f t="shared" si="66"/>
        <v>1746.9</v>
      </c>
      <c r="J365" s="99">
        <f>J366+J372</f>
        <v>1746.9</v>
      </c>
      <c r="K365" s="99">
        <f>K366+K372</f>
        <v>0</v>
      </c>
      <c r="L365" s="12">
        <f t="shared" si="67"/>
        <v>1746.9</v>
      </c>
    </row>
    <row r="366" spans="1:12" ht="60" x14ac:dyDescent="0.3">
      <c r="A366" s="5" t="s">
        <v>674</v>
      </c>
      <c r="B366" s="114">
        <v>544</v>
      </c>
      <c r="C366" s="115" t="s">
        <v>80</v>
      </c>
      <c r="D366" s="115">
        <v>14</v>
      </c>
      <c r="E366" s="115" t="s">
        <v>169</v>
      </c>
      <c r="F366" s="115" t="s">
        <v>66</v>
      </c>
      <c r="G366" s="99">
        <f t="shared" ref="G366:H370" si="73">G367</f>
        <v>1098.9000000000001</v>
      </c>
      <c r="H366" s="99">
        <f t="shared" si="73"/>
        <v>0</v>
      </c>
      <c r="I366" s="100">
        <f t="shared" si="66"/>
        <v>1098.9000000000001</v>
      </c>
      <c r="J366" s="99">
        <f t="shared" si="72"/>
        <v>1098.9000000000001</v>
      </c>
      <c r="K366" s="99">
        <f t="shared" si="72"/>
        <v>0</v>
      </c>
      <c r="L366" s="12">
        <f t="shared" si="67"/>
        <v>1098.9000000000001</v>
      </c>
    </row>
    <row r="367" spans="1:12" ht="60" x14ac:dyDescent="0.3">
      <c r="A367" s="5" t="s">
        <v>170</v>
      </c>
      <c r="B367" s="114">
        <v>544</v>
      </c>
      <c r="C367" s="115" t="s">
        <v>80</v>
      </c>
      <c r="D367" s="115">
        <v>14</v>
      </c>
      <c r="E367" s="115" t="s">
        <v>171</v>
      </c>
      <c r="F367" s="115" t="s">
        <v>66</v>
      </c>
      <c r="G367" s="99">
        <f t="shared" si="73"/>
        <v>1098.9000000000001</v>
      </c>
      <c r="H367" s="99">
        <f t="shared" si="73"/>
        <v>0</v>
      </c>
      <c r="I367" s="100">
        <f t="shared" si="66"/>
        <v>1098.9000000000001</v>
      </c>
      <c r="J367" s="99">
        <f t="shared" si="72"/>
        <v>1098.9000000000001</v>
      </c>
      <c r="K367" s="99">
        <f t="shared" si="72"/>
        <v>0</v>
      </c>
      <c r="L367" s="12">
        <f t="shared" si="67"/>
        <v>1098.9000000000001</v>
      </c>
    </row>
    <row r="368" spans="1:12" ht="64.5" customHeight="1" x14ac:dyDescent="0.3">
      <c r="A368" s="5" t="s">
        <v>172</v>
      </c>
      <c r="B368" s="114">
        <v>544</v>
      </c>
      <c r="C368" s="115" t="s">
        <v>80</v>
      </c>
      <c r="D368" s="115">
        <v>14</v>
      </c>
      <c r="E368" s="115" t="s">
        <v>173</v>
      </c>
      <c r="F368" s="115" t="s">
        <v>66</v>
      </c>
      <c r="G368" s="99">
        <f t="shared" si="73"/>
        <v>1098.9000000000001</v>
      </c>
      <c r="H368" s="99">
        <f t="shared" si="73"/>
        <v>0</v>
      </c>
      <c r="I368" s="100">
        <f t="shared" si="66"/>
        <v>1098.9000000000001</v>
      </c>
      <c r="J368" s="99">
        <f t="shared" si="72"/>
        <v>1098.9000000000001</v>
      </c>
      <c r="K368" s="99">
        <f t="shared" si="72"/>
        <v>0</v>
      </c>
      <c r="L368" s="12">
        <f t="shared" si="67"/>
        <v>1098.9000000000001</v>
      </c>
    </row>
    <row r="369" spans="1:12" ht="64.5" customHeight="1" x14ac:dyDescent="0.3">
      <c r="A369" s="5" t="s">
        <v>174</v>
      </c>
      <c r="B369" s="114">
        <v>544</v>
      </c>
      <c r="C369" s="115" t="s">
        <v>80</v>
      </c>
      <c r="D369" s="115">
        <v>14</v>
      </c>
      <c r="E369" s="115" t="s">
        <v>175</v>
      </c>
      <c r="F369" s="115" t="s">
        <v>66</v>
      </c>
      <c r="G369" s="99">
        <f t="shared" si="73"/>
        <v>1098.9000000000001</v>
      </c>
      <c r="H369" s="99">
        <f t="shared" si="73"/>
        <v>0</v>
      </c>
      <c r="I369" s="100">
        <f t="shared" si="66"/>
        <v>1098.9000000000001</v>
      </c>
      <c r="J369" s="99">
        <f t="shared" si="72"/>
        <v>1098.9000000000001</v>
      </c>
      <c r="K369" s="99">
        <f t="shared" si="72"/>
        <v>0</v>
      </c>
      <c r="L369" s="12">
        <f t="shared" si="67"/>
        <v>1098.9000000000001</v>
      </c>
    </row>
    <row r="370" spans="1:12" ht="45" customHeight="1" x14ac:dyDescent="0.3">
      <c r="A370" s="5" t="s">
        <v>176</v>
      </c>
      <c r="B370" s="114">
        <v>544</v>
      </c>
      <c r="C370" s="115" t="s">
        <v>80</v>
      </c>
      <c r="D370" s="115">
        <v>14</v>
      </c>
      <c r="E370" s="115" t="s">
        <v>175</v>
      </c>
      <c r="F370" s="115">
        <v>600</v>
      </c>
      <c r="G370" s="99">
        <f t="shared" si="73"/>
        <v>1098.9000000000001</v>
      </c>
      <c r="H370" s="99">
        <f t="shared" si="73"/>
        <v>0</v>
      </c>
      <c r="I370" s="100">
        <f t="shared" si="66"/>
        <v>1098.9000000000001</v>
      </c>
      <c r="J370" s="99">
        <f t="shared" si="72"/>
        <v>1098.9000000000001</v>
      </c>
      <c r="K370" s="99">
        <f t="shared" si="72"/>
        <v>0</v>
      </c>
      <c r="L370" s="12">
        <f t="shared" si="67"/>
        <v>1098.9000000000001</v>
      </c>
    </row>
    <row r="371" spans="1:12" x14ac:dyDescent="0.3">
      <c r="A371" s="5" t="s">
        <v>184</v>
      </c>
      <c r="B371" s="114">
        <v>544</v>
      </c>
      <c r="C371" s="115" t="s">
        <v>80</v>
      </c>
      <c r="D371" s="115">
        <v>14</v>
      </c>
      <c r="E371" s="115" t="s">
        <v>175</v>
      </c>
      <c r="F371" s="115">
        <v>610</v>
      </c>
      <c r="G371" s="99">
        <v>1098.9000000000001</v>
      </c>
      <c r="H371" s="99"/>
      <c r="I371" s="100">
        <f t="shared" si="66"/>
        <v>1098.9000000000001</v>
      </c>
      <c r="J371" s="99">
        <v>1098.9000000000001</v>
      </c>
      <c r="K371" s="80"/>
      <c r="L371" s="12">
        <f t="shared" si="67"/>
        <v>1098.9000000000001</v>
      </c>
    </row>
    <row r="372" spans="1:12" ht="48.75" customHeight="1" x14ac:dyDescent="0.3">
      <c r="A372" s="116" t="s">
        <v>686</v>
      </c>
      <c r="B372" s="114">
        <v>544</v>
      </c>
      <c r="C372" s="115" t="s">
        <v>80</v>
      </c>
      <c r="D372" s="115">
        <v>14</v>
      </c>
      <c r="E372" s="118" t="s">
        <v>687</v>
      </c>
      <c r="F372" s="115" t="s">
        <v>66</v>
      </c>
      <c r="G372" s="99">
        <f>G373</f>
        <v>648</v>
      </c>
      <c r="H372" s="99">
        <f>H373</f>
        <v>0</v>
      </c>
      <c r="I372" s="100">
        <f t="shared" si="66"/>
        <v>648</v>
      </c>
      <c r="J372" s="99">
        <f>J373</f>
        <v>648</v>
      </c>
      <c r="K372" s="99">
        <f>K373</f>
        <v>0</v>
      </c>
      <c r="L372" s="12">
        <f t="shared" si="67"/>
        <v>648</v>
      </c>
    </row>
    <row r="373" spans="1:12" ht="46.15" customHeight="1" x14ac:dyDescent="0.3">
      <c r="A373" s="5" t="s">
        <v>176</v>
      </c>
      <c r="B373" s="114">
        <v>544</v>
      </c>
      <c r="C373" s="115" t="s">
        <v>80</v>
      </c>
      <c r="D373" s="115">
        <v>14</v>
      </c>
      <c r="E373" s="118" t="s">
        <v>687</v>
      </c>
      <c r="F373" s="115">
        <v>600</v>
      </c>
      <c r="G373" s="99">
        <f>G374</f>
        <v>648</v>
      </c>
      <c r="H373" s="99">
        <f>H374</f>
        <v>0</v>
      </c>
      <c r="I373" s="100">
        <f t="shared" si="66"/>
        <v>648</v>
      </c>
      <c r="J373" s="99">
        <f>J374</f>
        <v>648</v>
      </c>
      <c r="K373" s="99">
        <f>K374</f>
        <v>0</v>
      </c>
      <c r="L373" s="12">
        <f t="shared" si="67"/>
        <v>648</v>
      </c>
    </row>
    <row r="374" spans="1:12" ht="15" customHeight="1" x14ac:dyDescent="0.3">
      <c r="A374" s="5" t="s">
        <v>184</v>
      </c>
      <c r="B374" s="114">
        <v>544</v>
      </c>
      <c r="C374" s="115" t="s">
        <v>80</v>
      </c>
      <c r="D374" s="115">
        <v>14</v>
      </c>
      <c r="E374" s="118" t="s">
        <v>687</v>
      </c>
      <c r="F374" s="115">
        <v>610</v>
      </c>
      <c r="G374" s="99">
        <v>648</v>
      </c>
      <c r="H374" s="99"/>
      <c r="I374" s="100">
        <f t="shared" si="66"/>
        <v>648</v>
      </c>
      <c r="J374" s="99">
        <v>648</v>
      </c>
      <c r="K374" s="80"/>
      <c r="L374" s="12">
        <f t="shared" si="67"/>
        <v>648</v>
      </c>
    </row>
    <row r="375" spans="1:12" ht="15" customHeight="1" x14ac:dyDescent="0.3">
      <c r="A375" s="4" t="s">
        <v>178</v>
      </c>
      <c r="B375" s="112">
        <v>544</v>
      </c>
      <c r="C375" s="113" t="s">
        <v>92</v>
      </c>
      <c r="D375" s="113" t="s">
        <v>64</v>
      </c>
      <c r="E375" s="113" t="s">
        <v>65</v>
      </c>
      <c r="F375" s="113" t="s">
        <v>66</v>
      </c>
      <c r="G375" s="96">
        <f>G376+G392</f>
        <v>482.5</v>
      </c>
      <c r="H375" s="96">
        <f>H376+H392</f>
        <v>0</v>
      </c>
      <c r="I375" s="100">
        <f t="shared" si="66"/>
        <v>482.5</v>
      </c>
      <c r="J375" s="96">
        <f>J376+J392</f>
        <v>488.9</v>
      </c>
      <c r="K375" s="96">
        <f>K376+K392</f>
        <v>0</v>
      </c>
      <c r="L375" s="12">
        <f t="shared" si="67"/>
        <v>488.9</v>
      </c>
    </row>
    <row r="376" spans="1:12" x14ac:dyDescent="0.3">
      <c r="A376" s="5" t="s">
        <v>179</v>
      </c>
      <c r="B376" s="114">
        <v>544</v>
      </c>
      <c r="C376" s="115" t="s">
        <v>92</v>
      </c>
      <c r="D376" s="115" t="s">
        <v>63</v>
      </c>
      <c r="E376" s="115" t="s">
        <v>65</v>
      </c>
      <c r="F376" s="115" t="s">
        <v>66</v>
      </c>
      <c r="G376" s="99">
        <f>G377+G386</f>
        <v>292.5</v>
      </c>
      <c r="H376" s="99">
        <f>H377+H386</f>
        <v>0</v>
      </c>
      <c r="I376" s="100">
        <f t="shared" si="66"/>
        <v>292.5</v>
      </c>
      <c r="J376" s="99">
        <f>J377+J386</f>
        <v>298.89999999999998</v>
      </c>
      <c r="K376" s="99">
        <f>K377+K386</f>
        <v>0</v>
      </c>
      <c r="L376" s="12">
        <f t="shared" si="67"/>
        <v>298.89999999999998</v>
      </c>
    </row>
    <row r="377" spans="1:12" ht="46.9" customHeight="1" x14ac:dyDescent="0.3">
      <c r="A377" s="5" t="s">
        <v>676</v>
      </c>
      <c r="B377" s="114">
        <v>544</v>
      </c>
      <c r="C377" s="115" t="s">
        <v>92</v>
      </c>
      <c r="D377" s="115" t="s">
        <v>63</v>
      </c>
      <c r="E377" s="115" t="s">
        <v>180</v>
      </c>
      <c r="F377" s="115" t="s">
        <v>66</v>
      </c>
      <c r="G377" s="99">
        <f>G378+G382</f>
        <v>162.5</v>
      </c>
      <c r="H377" s="99">
        <f>H378+H382</f>
        <v>0</v>
      </c>
      <c r="I377" s="100">
        <f t="shared" si="66"/>
        <v>162.5</v>
      </c>
      <c r="J377" s="99">
        <f>J378+J382</f>
        <v>168.9</v>
      </c>
      <c r="K377" s="99">
        <f>K378+K382</f>
        <v>0</v>
      </c>
      <c r="L377" s="12">
        <f t="shared" si="67"/>
        <v>168.9</v>
      </c>
    </row>
    <row r="378" spans="1:12" ht="52.9" hidden="1" x14ac:dyDescent="0.25">
      <c r="A378" s="5" t="s">
        <v>425</v>
      </c>
      <c r="B378" s="114">
        <v>544</v>
      </c>
      <c r="C378" s="115" t="s">
        <v>92</v>
      </c>
      <c r="D378" s="115" t="s">
        <v>63</v>
      </c>
      <c r="E378" s="115" t="s">
        <v>565</v>
      </c>
      <c r="F378" s="115" t="s">
        <v>66</v>
      </c>
      <c r="G378" s="99">
        <f>G379</f>
        <v>0</v>
      </c>
      <c r="H378" s="99"/>
      <c r="I378" s="100">
        <f t="shared" si="66"/>
        <v>0</v>
      </c>
      <c r="J378" s="99">
        <f t="shared" ref="J378:J380" si="74">J379</f>
        <v>0</v>
      </c>
      <c r="K378" s="80"/>
      <c r="L378" s="12">
        <f t="shared" si="67"/>
        <v>0</v>
      </c>
    </row>
    <row r="379" spans="1:12" ht="52.9" hidden="1" x14ac:dyDescent="0.25">
      <c r="A379" s="5" t="s">
        <v>181</v>
      </c>
      <c r="B379" s="114">
        <v>544</v>
      </c>
      <c r="C379" s="115" t="s">
        <v>92</v>
      </c>
      <c r="D379" s="115" t="s">
        <v>63</v>
      </c>
      <c r="E379" s="115" t="s">
        <v>566</v>
      </c>
      <c r="F379" s="115" t="s">
        <v>66</v>
      </c>
      <c r="G379" s="99">
        <f>G380</f>
        <v>0</v>
      </c>
      <c r="H379" s="99"/>
      <c r="I379" s="100">
        <f t="shared" si="66"/>
        <v>0</v>
      </c>
      <c r="J379" s="99">
        <f t="shared" si="74"/>
        <v>0</v>
      </c>
      <c r="K379" s="80"/>
      <c r="L379" s="12">
        <f t="shared" si="67"/>
        <v>0</v>
      </c>
    </row>
    <row r="380" spans="1:12" ht="39.6" hidden="1" x14ac:dyDescent="0.25">
      <c r="A380" s="5" t="s">
        <v>176</v>
      </c>
      <c r="B380" s="114">
        <v>544</v>
      </c>
      <c r="C380" s="115" t="s">
        <v>92</v>
      </c>
      <c r="D380" s="115" t="s">
        <v>63</v>
      </c>
      <c r="E380" s="115" t="s">
        <v>566</v>
      </c>
      <c r="F380" s="115">
        <v>600</v>
      </c>
      <c r="G380" s="99">
        <f>G381</f>
        <v>0</v>
      </c>
      <c r="H380" s="99"/>
      <c r="I380" s="100">
        <f t="shared" si="66"/>
        <v>0</v>
      </c>
      <c r="J380" s="99">
        <f t="shared" si="74"/>
        <v>0</v>
      </c>
      <c r="K380" s="80"/>
      <c r="L380" s="12">
        <f t="shared" si="67"/>
        <v>0</v>
      </c>
    </row>
    <row r="381" spans="1:12" ht="13.15" hidden="1" x14ac:dyDescent="0.25">
      <c r="A381" s="5" t="s">
        <v>184</v>
      </c>
      <c r="B381" s="114">
        <v>544</v>
      </c>
      <c r="C381" s="115" t="s">
        <v>92</v>
      </c>
      <c r="D381" s="115" t="s">
        <v>63</v>
      </c>
      <c r="E381" s="115" t="s">
        <v>566</v>
      </c>
      <c r="F381" s="115">
        <v>610</v>
      </c>
      <c r="G381" s="99">
        <v>0</v>
      </c>
      <c r="H381" s="99"/>
      <c r="I381" s="100">
        <f t="shared" si="66"/>
        <v>0</v>
      </c>
      <c r="J381" s="99">
        <v>0</v>
      </c>
      <c r="K381" s="80"/>
      <c r="L381" s="12">
        <f t="shared" si="67"/>
        <v>0</v>
      </c>
    </row>
    <row r="382" spans="1:12" ht="45" x14ac:dyDescent="0.3">
      <c r="A382" s="5" t="s">
        <v>182</v>
      </c>
      <c r="B382" s="114">
        <v>544</v>
      </c>
      <c r="C382" s="115" t="s">
        <v>92</v>
      </c>
      <c r="D382" s="115" t="s">
        <v>63</v>
      </c>
      <c r="E382" s="115" t="s">
        <v>565</v>
      </c>
      <c r="F382" s="115" t="s">
        <v>66</v>
      </c>
      <c r="G382" s="99">
        <f t="shared" ref="G382:H384" si="75">G383</f>
        <v>162.5</v>
      </c>
      <c r="H382" s="99">
        <f t="shared" si="75"/>
        <v>0</v>
      </c>
      <c r="I382" s="100">
        <f t="shared" si="66"/>
        <v>162.5</v>
      </c>
      <c r="J382" s="99">
        <f t="shared" ref="J382:K384" si="76">J383</f>
        <v>168.9</v>
      </c>
      <c r="K382" s="99">
        <f t="shared" si="76"/>
        <v>0</v>
      </c>
      <c r="L382" s="12">
        <f t="shared" si="67"/>
        <v>168.9</v>
      </c>
    </row>
    <row r="383" spans="1:12" ht="45" x14ac:dyDescent="0.3">
      <c r="A383" s="5" t="s">
        <v>183</v>
      </c>
      <c r="B383" s="114">
        <v>544</v>
      </c>
      <c r="C383" s="115" t="s">
        <v>92</v>
      </c>
      <c r="D383" s="115" t="s">
        <v>63</v>
      </c>
      <c r="E383" s="115" t="s">
        <v>804</v>
      </c>
      <c r="F383" s="115" t="s">
        <v>66</v>
      </c>
      <c r="G383" s="99">
        <f t="shared" si="75"/>
        <v>162.5</v>
      </c>
      <c r="H383" s="99">
        <f t="shared" si="75"/>
        <v>0</v>
      </c>
      <c r="I383" s="100">
        <f t="shared" si="66"/>
        <v>162.5</v>
      </c>
      <c r="J383" s="99">
        <f t="shared" si="76"/>
        <v>168.9</v>
      </c>
      <c r="K383" s="99">
        <f t="shared" si="76"/>
        <v>0</v>
      </c>
      <c r="L383" s="12">
        <f t="shared" si="67"/>
        <v>168.9</v>
      </c>
    </row>
    <row r="384" spans="1:12" ht="45" customHeight="1" x14ac:dyDescent="0.3">
      <c r="A384" s="5" t="s">
        <v>176</v>
      </c>
      <c r="B384" s="114">
        <v>544</v>
      </c>
      <c r="C384" s="115" t="s">
        <v>92</v>
      </c>
      <c r="D384" s="115" t="s">
        <v>63</v>
      </c>
      <c r="E384" s="115" t="s">
        <v>804</v>
      </c>
      <c r="F384" s="115">
        <v>600</v>
      </c>
      <c r="G384" s="99">
        <f t="shared" si="75"/>
        <v>162.5</v>
      </c>
      <c r="H384" s="99">
        <f t="shared" si="75"/>
        <v>0</v>
      </c>
      <c r="I384" s="100">
        <f t="shared" si="66"/>
        <v>162.5</v>
      </c>
      <c r="J384" s="99">
        <f t="shared" si="76"/>
        <v>168.9</v>
      </c>
      <c r="K384" s="99">
        <f t="shared" si="76"/>
        <v>0</v>
      </c>
      <c r="L384" s="12">
        <f t="shared" si="67"/>
        <v>168.9</v>
      </c>
    </row>
    <row r="385" spans="1:12" ht="18.75" customHeight="1" x14ac:dyDescent="0.3">
      <c r="A385" s="5" t="s">
        <v>184</v>
      </c>
      <c r="B385" s="114">
        <v>544</v>
      </c>
      <c r="C385" s="115" t="s">
        <v>92</v>
      </c>
      <c r="D385" s="115" t="s">
        <v>63</v>
      </c>
      <c r="E385" s="115" t="s">
        <v>804</v>
      </c>
      <c r="F385" s="115">
        <v>610</v>
      </c>
      <c r="G385" s="99">
        <v>162.5</v>
      </c>
      <c r="H385" s="99"/>
      <c r="I385" s="100">
        <f t="shared" si="66"/>
        <v>162.5</v>
      </c>
      <c r="J385" s="99">
        <v>168.9</v>
      </c>
      <c r="K385" s="80"/>
      <c r="L385" s="12">
        <f t="shared" si="67"/>
        <v>168.9</v>
      </c>
    </row>
    <row r="386" spans="1:12" ht="60" x14ac:dyDescent="0.3">
      <c r="A386" s="5" t="s">
        <v>706</v>
      </c>
      <c r="B386" s="114">
        <v>544</v>
      </c>
      <c r="C386" s="115" t="s">
        <v>92</v>
      </c>
      <c r="D386" s="115" t="s">
        <v>63</v>
      </c>
      <c r="E386" s="115" t="s">
        <v>185</v>
      </c>
      <c r="F386" s="115" t="s">
        <v>66</v>
      </c>
      <c r="G386" s="99">
        <f t="shared" ref="G386:H390" si="77">G387</f>
        <v>130</v>
      </c>
      <c r="H386" s="99">
        <f t="shared" si="77"/>
        <v>0</v>
      </c>
      <c r="I386" s="100">
        <f t="shared" si="66"/>
        <v>130</v>
      </c>
      <c r="J386" s="99">
        <f t="shared" ref="J386:K390" si="78">J387</f>
        <v>130</v>
      </c>
      <c r="K386" s="99">
        <f t="shared" si="78"/>
        <v>0</v>
      </c>
      <c r="L386" s="12">
        <f t="shared" si="67"/>
        <v>130</v>
      </c>
    </row>
    <row r="387" spans="1:12" ht="61.5" customHeight="1" x14ac:dyDescent="0.3">
      <c r="A387" s="5" t="s">
        <v>764</v>
      </c>
      <c r="B387" s="114">
        <v>544</v>
      </c>
      <c r="C387" s="115" t="s">
        <v>92</v>
      </c>
      <c r="D387" s="115" t="s">
        <v>63</v>
      </c>
      <c r="E387" s="115" t="s">
        <v>187</v>
      </c>
      <c r="F387" s="115" t="s">
        <v>66</v>
      </c>
      <c r="G387" s="99">
        <f t="shared" si="77"/>
        <v>130</v>
      </c>
      <c r="H387" s="99">
        <f t="shared" si="77"/>
        <v>0</v>
      </c>
      <c r="I387" s="100">
        <f t="shared" si="66"/>
        <v>130</v>
      </c>
      <c r="J387" s="99">
        <f t="shared" si="78"/>
        <v>130</v>
      </c>
      <c r="K387" s="99">
        <f t="shared" si="78"/>
        <v>0</v>
      </c>
      <c r="L387" s="12">
        <f t="shared" si="67"/>
        <v>130</v>
      </c>
    </row>
    <row r="388" spans="1:12" ht="31.5" customHeight="1" x14ac:dyDescent="0.3">
      <c r="A388" s="5" t="s">
        <v>188</v>
      </c>
      <c r="B388" s="114">
        <v>544</v>
      </c>
      <c r="C388" s="115" t="s">
        <v>92</v>
      </c>
      <c r="D388" s="115" t="s">
        <v>63</v>
      </c>
      <c r="E388" s="115" t="s">
        <v>189</v>
      </c>
      <c r="F388" s="115" t="s">
        <v>66</v>
      </c>
      <c r="G388" s="99">
        <f t="shared" si="77"/>
        <v>130</v>
      </c>
      <c r="H388" s="99">
        <f t="shared" si="77"/>
        <v>0</v>
      </c>
      <c r="I388" s="100">
        <f t="shared" si="66"/>
        <v>130</v>
      </c>
      <c r="J388" s="99">
        <f t="shared" si="78"/>
        <v>130</v>
      </c>
      <c r="K388" s="99">
        <f t="shared" si="78"/>
        <v>0</v>
      </c>
      <c r="L388" s="12">
        <f t="shared" si="67"/>
        <v>130</v>
      </c>
    </row>
    <row r="389" spans="1:12" ht="62.25" customHeight="1" x14ac:dyDescent="0.3">
      <c r="A389" s="5" t="s">
        <v>190</v>
      </c>
      <c r="B389" s="114">
        <v>544</v>
      </c>
      <c r="C389" s="115" t="s">
        <v>92</v>
      </c>
      <c r="D389" s="115" t="s">
        <v>63</v>
      </c>
      <c r="E389" s="115" t="s">
        <v>191</v>
      </c>
      <c r="F389" s="115" t="s">
        <v>66</v>
      </c>
      <c r="G389" s="99">
        <f t="shared" si="77"/>
        <v>130</v>
      </c>
      <c r="H389" s="99">
        <f t="shared" si="77"/>
        <v>0</v>
      </c>
      <c r="I389" s="100">
        <f t="shared" si="66"/>
        <v>130</v>
      </c>
      <c r="J389" s="99">
        <f t="shared" si="78"/>
        <v>130</v>
      </c>
      <c r="K389" s="99">
        <f t="shared" si="78"/>
        <v>0</v>
      </c>
      <c r="L389" s="12">
        <f t="shared" si="67"/>
        <v>130</v>
      </c>
    </row>
    <row r="390" spans="1:12" ht="47.25" customHeight="1" x14ac:dyDescent="0.3">
      <c r="A390" s="5" t="s">
        <v>176</v>
      </c>
      <c r="B390" s="114">
        <v>544</v>
      </c>
      <c r="C390" s="115" t="s">
        <v>92</v>
      </c>
      <c r="D390" s="115" t="s">
        <v>63</v>
      </c>
      <c r="E390" s="115" t="s">
        <v>191</v>
      </c>
      <c r="F390" s="115">
        <v>600</v>
      </c>
      <c r="G390" s="99">
        <f t="shared" si="77"/>
        <v>130</v>
      </c>
      <c r="H390" s="99">
        <f t="shared" si="77"/>
        <v>0</v>
      </c>
      <c r="I390" s="100">
        <f t="shared" si="66"/>
        <v>130</v>
      </c>
      <c r="J390" s="99">
        <f t="shared" si="78"/>
        <v>130</v>
      </c>
      <c r="K390" s="99">
        <f t="shared" si="78"/>
        <v>0</v>
      </c>
      <c r="L390" s="12">
        <f t="shared" si="67"/>
        <v>130</v>
      </c>
    </row>
    <row r="391" spans="1:12" ht="15" customHeight="1" x14ac:dyDescent="0.3">
      <c r="A391" s="5" t="s">
        <v>192</v>
      </c>
      <c r="B391" s="114">
        <v>544</v>
      </c>
      <c r="C391" s="115" t="s">
        <v>92</v>
      </c>
      <c r="D391" s="115" t="s">
        <v>63</v>
      </c>
      <c r="E391" s="115" t="s">
        <v>191</v>
      </c>
      <c r="F391" s="115">
        <v>610</v>
      </c>
      <c r="G391" s="99">
        <v>130</v>
      </c>
      <c r="H391" s="99"/>
      <c r="I391" s="100">
        <f t="shared" si="66"/>
        <v>130</v>
      </c>
      <c r="J391" s="99">
        <v>130</v>
      </c>
      <c r="K391" s="80"/>
      <c r="L391" s="12">
        <f t="shared" si="67"/>
        <v>130</v>
      </c>
    </row>
    <row r="392" spans="1:12" ht="30.75" customHeight="1" x14ac:dyDescent="0.3">
      <c r="A392" s="5" t="s">
        <v>204</v>
      </c>
      <c r="B392" s="114">
        <v>544</v>
      </c>
      <c r="C392" s="115" t="s">
        <v>92</v>
      </c>
      <c r="D392" s="115" t="s">
        <v>205</v>
      </c>
      <c r="E392" s="115" t="s">
        <v>559</v>
      </c>
      <c r="F392" s="115" t="s">
        <v>66</v>
      </c>
      <c r="G392" s="99">
        <f t="shared" ref="G392:H396" si="79">G393</f>
        <v>190</v>
      </c>
      <c r="H392" s="99">
        <f t="shared" si="79"/>
        <v>0</v>
      </c>
      <c r="I392" s="100">
        <f t="shared" ref="I392:I455" si="80">G392+H392</f>
        <v>190</v>
      </c>
      <c r="J392" s="99">
        <f t="shared" ref="J392:K396" si="81">J393</f>
        <v>190</v>
      </c>
      <c r="K392" s="99">
        <f t="shared" si="81"/>
        <v>0</v>
      </c>
      <c r="L392" s="12">
        <f t="shared" ref="L392:L455" si="82">K392+J392</f>
        <v>190</v>
      </c>
    </row>
    <row r="393" spans="1:12" ht="75" x14ac:dyDescent="0.3">
      <c r="A393" s="5" t="s">
        <v>737</v>
      </c>
      <c r="B393" s="114">
        <v>544</v>
      </c>
      <c r="C393" s="115" t="s">
        <v>92</v>
      </c>
      <c r="D393" s="115" t="s">
        <v>205</v>
      </c>
      <c r="E393" s="104" t="s">
        <v>559</v>
      </c>
      <c r="F393" s="115" t="s">
        <v>66</v>
      </c>
      <c r="G393" s="99">
        <f t="shared" si="79"/>
        <v>190</v>
      </c>
      <c r="H393" s="99">
        <f t="shared" si="79"/>
        <v>0</v>
      </c>
      <c r="I393" s="100">
        <f t="shared" si="80"/>
        <v>190</v>
      </c>
      <c r="J393" s="99">
        <f t="shared" si="81"/>
        <v>190</v>
      </c>
      <c r="K393" s="99">
        <f t="shared" si="81"/>
        <v>0</v>
      </c>
      <c r="L393" s="12">
        <f t="shared" si="82"/>
        <v>190</v>
      </c>
    </row>
    <row r="394" spans="1:12" ht="105" x14ac:dyDescent="0.3">
      <c r="A394" s="5" t="s">
        <v>1177</v>
      </c>
      <c r="B394" s="114">
        <v>544</v>
      </c>
      <c r="C394" s="115" t="s">
        <v>92</v>
      </c>
      <c r="D394" s="115" t="s">
        <v>205</v>
      </c>
      <c r="E394" s="104" t="s">
        <v>560</v>
      </c>
      <c r="F394" s="115" t="s">
        <v>66</v>
      </c>
      <c r="G394" s="99">
        <f t="shared" si="79"/>
        <v>190</v>
      </c>
      <c r="H394" s="99">
        <f t="shared" si="79"/>
        <v>0</v>
      </c>
      <c r="I394" s="100">
        <f t="shared" si="80"/>
        <v>190</v>
      </c>
      <c r="J394" s="99">
        <f t="shared" si="81"/>
        <v>190</v>
      </c>
      <c r="K394" s="99">
        <f t="shared" si="81"/>
        <v>0</v>
      </c>
      <c r="L394" s="12">
        <f t="shared" si="82"/>
        <v>190</v>
      </c>
    </row>
    <row r="395" spans="1:12" ht="92.25" customHeight="1" x14ac:dyDescent="0.3">
      <c r="A395" s="5" t="s">
        <v>561</v>
      </c>
      <c r="B395" s="114">
        <v>544</v>
      </c>
      <c r="C395" s="115" t="s">
        <v>92</v>
      </c>
      <c r="D395" s="115" t="s">
        <v>205</v>
      </c>
      <c r="E395" s="104" t="s">
        <v>562</v>
      </c>
      <c r="F395" s="115" t="s">
        <v>66</v>
      </c>
      <c r="G395" s="99">
        <f t="shared" si="79"/>
        <v>190</v>
      </c>
      <c r="H395" s="99">
        <f t="shared" si="79"/>
        <v>0</v>
      </c>
      <c r="I395" s="100">
        <f t="shared" si="80"/>
        <v>190</v>
      </c>
      <c r="J395" s="99">
        <f t="shared" si="81"/>
        <v>190</v>
      </c>
      <c r="K395" s="99">
        <f t="shared" si="81"/>
        <v>0</v>
      </c>
      <c r="L395" s="12">
        <f t="shared" si="82"/>
        <v>190</v>
      </c>
    </row>
    <row r="396" spans="1:12" ht="45.75" customHeight="1" x14ac:dyDescent="0.3">
      <c r="A396" s="5" t="s">
        <v>176</v>
      </c>
      <c r="B396" s="114">
        <v>544</v>
      </c>
      <c r="C396" s="115" t="s">
        <v>92</v>
      </c>
      <c r="D396" s="115" t="s">
        <v>205</v>
      </c>
      <c r="E396" s="104" t="s">
        <v>562</v>
      </c>
      <c r="F396" s="115" t="s">
        <v>505</v>
      </c>
      <c r="G396" s="99">
        <f t="shared" si="79"/>
        <v>190</v>
      </c>
      <c r="H396" s="99">
        <f t="shared" si="79"/>
        <v>0</v>
      </c>
      <c r="I396" s="100">
        <f t="shared" si="80"/>
        <v>190</v>
      </c>
      <c r="J396" s="99">
        <f t="shared" si="81"/>
        <v>190</v>
      </c>
      <c r="K396" s="99">
        <f t="shared" si="81"/>
        <v>0</v>
      </c>
      <c r="L396" s="12">
        <f t="shared" si="82"/>
        <v>190</v>
      </c>
    </row>
    <row r="397" spans="1:12" x14ac:dyDescent="0.3">
      <c r="A397" s="5" t="s">
        <v>184</v>
      </c>
      <c r="B397" s="114">
        <v>544</v>
      </c>
      <c r="C397" s="115" t="s">
        <v>92</v>
      </c>
      <c r="D397" s="115" t="s">
        <v>205</v>
      </c>
      <c r="E397" s="104" t="s">
        <v>562</v>
      </c>
      <c r="F397" s="115" t="s">
        <v>506</v>
      </c>
      <c r="G397" s="99">
        <v>190</v>
      </c>
      <c r="H397" s="99"/>
      <c r="I397" s="100">
        <f t="shared" si="80"/>
        <v>190</v>
      </c>
      <c r="J397" s="99">
        <v>190</v>
      </c>
      <c r="K397" s="80"/>
      <c r="L397" s="12">
        <f t="shared" si="82"/>
        <v>190</v>
      </c>
    </row>
    <row r="398" spans="1:12" ht="27.75" customHeight="1" x14ac:dyDescent="0.3">
      <c r="A398" s="4" t="s">
        <v>218</v>
      </c>
      <c r="B398" s="112">
        <v>544</v>
      </c>
      <c r="C398" s="113" t="s">
        <v>219</v>
      </c>
      <c r="D398" s="113" t="s">
        <v>64</v>
      </c>
      <c r="E398" s="113" t="s">
        <v>65</v>
      </c>
      <c r="F398" s="113" t="s">
        <v>66</v>
      </c>
      <c r="G398" s="96">
        <f t="shared" ref="G398:H404" si="83">G399</f>
        <v>1267.4000000000001</v>
      </c>
      <c r="H398" s="96">
        <f t="shared" si="83"/>
        <v>0</v>
      </c>
      <c r="I398" s="100">
        <f t="shared" si="80"/>
        <v>1267.4000000000001</v>
      </c>
      <c r="J398" s="96">
        <f t="shared" ref="J398:K404" si="84">J399</f>
        <v>1286.9000000000001</v>
      </c>
      <c r="K398" s="96">
        <f t="shared" si="84"/>
        <v>0</v>
      </c>
      <c r="L398" s="12">
        <f t="shared" si="82"/>
        <v>1286.9000000000001</v>
      </c>
    </row>
    <row r="399" spans="1:12" x14ac:dyDescent="0.3">
      <c r="A399" s="5" t="s">
        <v>221</v>
      </c>
      <c r="B399" s="114">
        <v>544</v>
      </c>
      <c r="C399" s="115" t="s">
        <v>219</v>
      </c>
      <c r="D399" s="115" t="s">
        <v>68</v>
      </c>
      <c r="E399" s="115" t="s">
        <v>65</v>
      </c>
      <c r="F399" s="115" t="s">
        <v>66</v>
      </c>
      <c r="G399" s="99">
        <f t="shared" si="83"/>
        <v>1267.4000000000001</v>
      </c>
      <c r="H399" s="99">
        <f t="shared" si="83"/>
        <v>0</v>
      </c>
      <c r="I399" s="100">
        <f t="shared" si="80"/>
        <v>1267.4000000000001</v>
      </c>
      <c r="J399" s="99">
        <f t="shared" si="84"/>
        <v>1286.9000000000001</v>
      </c>
      <c r="K399" s="99">
        <f t="shared" si="84"/>
        <v>0</v>
      </c>
      <c r="L399" s="12">
        <f t="shared" si="82"/>
        <v>1286.9000000000001</v>
      </c>
    </row>
    <row r="400" spans="1:12" ht="45" x14ac:dyDescent="0.3">
      <c r="A400" s="5" t="s">
        <v>688</v>
      </c>
      <c r="B400" s="114">
        <v>544</v>
      </c>
      <c r="C400" s="115" t="s">
        <v>219</v>
      </c>
      <c r="D400" s="115" t="s">
        <v>68</v>
      </c>
      <c r="E400" s="115" t="s">
        <v>222</v>
      </c>
      <c r="F400" s="115" t="s">
        <v>66</v>
      </c>
      <c r="G400" s="99">
        <f t="shared" si="83"/>
        <v>1267.4000000000001</v>
      </c>
      <c r="H400" s="99">
        <f t="shared" si="83"/>
        <v>0</v>
      </c>
      <c r="I400" s="100">
        <f t="shared" si="80"/>
        <v>1267.4000000000001</v>
      </c>
      <c r="J400" s="99">
        <f t="shared" si="84"/>
        <v>1286.9000000000001</v>
      </c>
      <c r="K400" s="99">
        <f t="shared" si="84"/>
        <v>0</v>
      </c>
      <c r="L400" s="12">
        <f t="shared" si="82"/>
        <v>1286.9000000000001</v>
      </c>
    </row>
    <row r="401" spans="1:12" ht="60" x14ac:dyDescent="0.3">
      <c r="A401" s="5" t="s">
        <v>1178</v>
      </c>
      <c r="B401" s="114">
        <v>544</v>
      </c>
      <c r="C401" s="115" t="s">
        <v>219</v>
      </c>
      <c r="D401" s="115" t="s">
        <v>68</v>
      </c>
      <c r="E401" s="115" t="s">
        <v>342</v>
      </c>
      <c r="F401" s="115" t="s">
        <v>66</v>
      </c>
      <c r="G401" s="99">
        <f t="shared" si="83"/>
        <v>1267.4000000000001</v>
      </c>
      <c r="H401" s="99">
        <f t="shared" si="83"/>
        <v>0</v>
      </c>
      <c r="I401" s="100">
        <f t="shared" si="80"/>
        <v>1267.4000000000001</v>
      </c>
      <c r="J401" s="99">
        <f t="shared" si="84"/>
        <v>1286.9000000000001</v>
      </c>
      <c r="K401" s="99">
        <f t="shared" si="84"/>
        <v>0</v>
      </c>
      <c r="L401" s="12">
        <f t="shared" si="82"/>
        <v>1286.9000000000001</v>
      </c>
    </row>
    <row r="402" spans="1:12" ht="75" x14ac:dyDescent="0.3">
      <c r="A402" s="5" t="s">
        <v>426</v>
      </c>
      <c r="B402" s="114">
        <v>544</v>
      </c>
      <c r="C402" s="115" t="s">
        <v>219</v>
      </c>
      <c r="D402" s="115" t="s">
        <v>68</v>
      </c>
      <c r="E402" s="115" t="s">
        <v>344</v>
      </c>
      <c r="F402" s="115" t="s">
        <v>66</v>
      </c>
      <c r="G402" s="99">
        <f t="shared" si="83"/>
        <v>1267.4000000000001</v>
      </c>
      <c r="H402" s="99">
        <f t="shared" si="83"/>
        <v>0</v>
      </c>
      <c r="I402" s="100">
        <f t="shared" si="80"/>
        <v>1267.4000000000001</v>
      </c>
      <c r="J402" s="99">
        <f t="shared" si="84"/>
        <v>1286.9000000000001</v>
      </c>
      <c r="K402" s="99">
        <f t="shared" si="84"/>
        <v>0</v>
      </c>
      <c r="L402" s="12">
        <f t="shared" si="82"/>
        <v>1286.9000000000001</v>
      </c>
    </row>
    <row r="403" spans="1:12" ht="75.75" customHeight="1" x14ac:dyDescent="0.3">
      <c r="A403" s="5" t="s">
        <v>226</v>
      </c>
      <c r="B403" s="114">
        <v>544</v>
      </c>
      <c r="C403" s="115" t="s">
        <v>219</v>
      </c>
      <c r="D403" s="115" t="s">
        <v>68</v>
      </c>
      <c r="E403" s="115" t="s">
        <v>1179</v>
      </c>
      <c r="F403" s="115" t="s">
        <v>66</v>
      </c>
      <c r="G403" s="99">
        <f t="shared" si="83"/>
        <v>1267.4000000000001</v>
      </c>
      <c r="H403" s="99">
        <f t="shared" si="83"/>
        <v>0</v>
      </c>
      <c r="I403" s="100">
        <f t="shared" si="80"/>
        <v>1267.4000000000001</v>
      </c>
      <c r="J403" s="99">
        <f t="shared" si="84"/>
        <v>1286.9000000000001</v>
      </c>
      <c r="K403" s="99">
        <f t="shared" si="84"/>
        <v>0</v>
      </c>
      <c r="L403" s="12">
        <f t="shared" si="82"/>
        <v>1286.9000000000001</v>
      </c>
    </row>
    <row r="404" spans="1:12" ht="48" customHeight="1" x14ac:dyDescent="0.3">
      <c r="A404" s="5" t="s">
        <v>176</v>
      </c>
      <c r="B404" s="114">
        <v>544</v>
      </c>
      <c r="C404" s="115" t="s">
        <v>219</v>
      </c>
      <c r="D404" s="115" t="s">
        <v>68</v>
      </c>
      <c r="E404" s="115" t="s">
        <v>805</v>
      </c>
      <c r="F404" s="115">
        <v>600</v>
      </c>
      <c r="G404" s="99">
        <f t="shared" si="83"/>
        <v>1267.4000000000001</v>
      </c>
      <c r="H404" s="99">
        <f t="shared" si="83"/>
        <v>0</v>
      </c>
      <c r="I404" s="100">
        <f t="shared" si="80"/>
        <v>1267.4000000000001</v>
      </c>
      <c r="J404" s="99">
        <f t="shared" si="84"/>
        <v>1286.9000000000001</v>
      </c>
      <c r="K404" s="99">
        <f t="shared" si="84"/>
        <v>0</v>
      </c>
      <c r="L404" s="12">
        <f t="shared" si="82"/>
        <v>1286.9000000000001</v>
      </c>
    </row>
    <row r="405" spans="1:12" ht="16.5" customHeight="1" x14ac:dyDescent="0.3">
      <c r="A405" s="5" t="s">
        <v>184</v>
      </c>
      <c r="B405" s="114">
        <v>544</v>
      </c>
      <c r="C405" s="115" t="s">
        <v>219</v>
      </c>
      <c r="D405" s="115" t="s">
        <v>68</v>
      </c>
      <c r="E405" s="115" t="s">
        <v>805</v>
      </c>
      <c r="F405" s="115">
        <v>610</v>
      </c>
      <c r="G405" s="99">
        <v>1267.4000000000001</v>
      </c>
      <c r="H405" s="99"/>
      <c r="I405" s="100">
        <f t="shared" si="80"/>
        <v>1267.4000000000001</v>
      </c>
      <c r="J405" s="99">
        <v>1286.9000000000001</v>
      </c>
      <c r="K405" s="80"/>
      <c r="L405" s="12">
        <f t="shared" si="82"/>
        <v>1286.9000000000001</v>
      </c>
    </row>
    <row r="406" spans="1:12" x14ac:dyDescent="0.3">
      <c r="A406" s="4" t="s">
        <v>233</v>
      </c>
      <c r="B406" s="112">
        <v>544</v>
      </c>
      <c r="C406" s="113" t="s">
        <v>110</v>
      </c>
      <c r="D406" s="113" t="s">
        <v>64</v>
      </c>
      <c r="E406" s="113" t="s">
        <v>65</v>
      </c>
      <c r="F406" s="113" t="s">
        <v>66</v>
      </c>
      <c r="G406" s="96">
        <f>G407+G471+G488+G432</f>
        <v>832566.59000000008</v>
      </c>
      <c r="H406" s="96">
        <f>H407+H471+H488+H432</f>
        <v>0</v>
      </c>
      <c r="I406" s="100">
        <f t="shared" si="80"/>
        <v>832566.59000000008</v>
      </c>
      <c r="J406" s="96">
        <f>J407+J471+J488+J432</f>
        <v>769666</v>
      </c>
      <c r="K406" s="96">
        <f>K407+K471+K488+K432</f>
        <v>0</v>
      </c>
      <c r="L406" s="12">
        <f t="shared" si="82"/>
        <v>769666</v>
      </c>
    </row>
    <row r="407" spans="1:12" x14ac:dyDescent="0.3">
      <c r="A407" s="5" t="s">
        <v>234</v>
      </c>
      <c r="B407" s="114">
        <v>544</v>
      </c>
      <c r="C407" s="115" t="s">
        <v>110</v>
      </c>
      <c r="D407" s="115" t="s">
        <v>63</v>
      </c>
      <c r="E407" s="115" t="s">
        <v>65</v>
      </c>
      <c r="F407" s="115" t="s">
        <v>66</v>
      </c>
      <c r="G407" s="99">
        <f>G408</f>
        <v>285219.60000000003</v>
      </c>
      <c r="H407" s="99">
        <f>H408</f>
        <v>0</v>
      </c>
      <c r="I407" s="100">
        <f t="shared" si="80"/>
        <v>285219.60000000003</v>
      </c>
      <c r="J407" s="99">
        <f>J408</f>
        <v>268232.60000000003</v>
      </c>
      <c r="K407" s="99">
        <f>K408</f>
        <v>0</v>
      </c>
      <c r="L407" s="12">
        <f t="shared" si="82"/>
        <v>268232.60000000003</v>
      </c>
    </row>
    <row r="408" spans="1:12" ht="45" x14ac:dyDescent="0.3">
      <c r="A408" s="5" t="s">
        <v>689</v>
      </c>
      <c r="B408" s="114">
        <v>544</v>
      </c>
      <c r="C408" s="115" t="s">
        <v>110</v>
      </c>
      <c r="D408" s="115" t="s">
        <v>63</v>
      </c>
      <c r="E408" s="115" t="s">
        <v>222</v>
      </c>
      <c r="F408" s="115" t="s">
        <v>66</v>
      </c>
      <c r="G408" s="99">
        <f>G409+G417+G422+G427</f>
        <v>285219.60000000003</v>
      </c>
      <c r="H408" s="99">
        <f>H409+H417+H422+H427</f>
        <v>0</v>
      </c>
      <c r="I408" s="100">
        <f t="shared" si="80"/>
        <v>285219.60000000003</v>
      </c>
      <c r="J408" s="99">
        <f>J409+J417+J422+J427</f>
        <v>268232.60000000003</v>
      </c>
      <c r="K408" s="99">
        <f>K409+K417+K422+K427</f>
        <v>0</v>
      </c>
      <c r="L408" s="12">
        <f t="shared" si="82"/>
        <v>268232.60000000003</v>
      </c>
    </row>
    <row r="409" spans="1:12" ht="30" x14ac:dyDescent="0.3">
      <c r="A409" s="5" t="s">
        <v>427</v>
      </c>
      <c r="B409" s="114">
        <v>544</v>
      </c>
      <c r="C409" s="115" t="s">
        <v>110</v>
      </c>
      <c r="D409" s="115" t="s">
        <v>63</v>
      </c>
      <c r="E409" s="115" t="s">
        <v>236</v>
      </c>
      <c r="F409" s="115" t="s">
        <v>66</v>
      </c>
      <c r="G409" s="99">
        <f>G410</f>
        <v>243435.2</v>
      </c>
      <c r="H409" s="99">
        <f>H410</f>
        <v>0</v>
      </c>
      <c r="I409" s="100">
        <f t="shared" si="80"/>
        <v>243435.2</v>
      </c>
      <c r="J409" s="99">
        <f>J410</f>
        <v>230520.7</v>
      </c>
      <c r="K409" s="99">
        <f>K410</f>
        <v>0</v>
      </c>
      <c r="L409" s="12">
        <f t="shared" si="82"/>
        <v>230520.7</v>
      </c>
    </row>
    <row r="410" spans="1:12" ht="90.75" customHeight="1" x14ac:dyDescent="0.3">
      <c r="A410" s="5" t="s">
        <v>237</v>
      </c>
      <c r="B410" s="114">
        <v>544</v>
      </c>
      <c r="C410" s="115" t="s">
        <v>110</v>
      </c>
      <c r="D410" s="115" t="s">
        <v>63</v>
      </c>
      <c r="E410" s="115" t="s">
        <v>238</v>
      </c>
      <c r="F410" s="115" t="s">
        <v>66</v>
      </c>
      <c r="G410" s="99">
        <f>G411+G414</f>
        <v>243435.2</v>
      </c>
      <c r="H410" s="99">
        <f>H411+H414</f>
        <v>0</v>
      </c>
      <c r="I410" s="100">
        <f t="shared" si="80"/>
        <v>243435.2</v>
      </c>
      <c r="J410" s="99">
        <f>J411+J414</f>
        <v>230520.7</v>
      </c>
      <c r="K410" s="99">
        <f>K411+K414</f>
        <v>0</v>
      </c>
      <c r="L410" s="12">
        <f t="shared" si="82"/>
        <v>230520.7</v>
      </c>
    </row>
    <row r="411" spans="1:12" ht="60" x14ac:dyDescent="0.3">
      <c r="A411" s="5" t="s">
        <v>428</v>
      </c>
      <c r="B411" s="114">
        <v>544</v>
      </c>
      <c r="C411" s="115" t="s">
        <v>110</v>
      </c>
      <c r="D411" s="115" t="s">
        <v>63</v>
      </c>
      <c r="E411" s="115" t="s">
        <v>240</v>
      </c>
      <c r="F411" s="115" t="s">
        <v>66</v>
      </c>
      <c r="G411" s="99">
        <f>G412</f>
        <v>145000</v>
      </c>
      <c r="H411" s="99">
        <f>H412</f>
        <v>0</v>
      </c>
      <c r="I411" s="100">
        <f t="shared" si="80"/>
        <v>145000</v>
      </c>
      <c r="J411" s="99">
        <f>J412</f>
        <v>130000</v>
      </c>
      <c r="K411" s="99">
        <f>K412</f>
        <v>0</v>
      </c>
      <c r="L411" s="12">
        <f t="shared" si="82"/>
        <v>130000</v>
      </c>
    </row>
    <row r="412" spans="1:12" ht="45.75" customHeight="1" x14ac:dyDescent="0.3">
      <c r="A412" s="5" t="s">
        <v>176</v>
      </c>
      <c r="B412" s="114">
        <v>544</v>
      </c>
      <c r="C412" s="115" t="s">
        <v>110</v>
      </c>
      <c r="D412" s="115" t="s">
        <v>63</v>
      </c>
      <c r="E412" s="115" t="s">
        <v>240</v>
      </c>
      <c r="F412" s="115">
        <v>600</v>
      </c>
      <c r="G412" s="99">
        <f>G413</f>
        <v>145000</v>
      </c>
      <c r="H412" s="99">
        <f>H413</f>
        <v>0</v>
      </c>
      <c r="I412" s="100">
        <f t="shared" si="80"/>
        <v>145000</v>
      </c>
      <c r="J412" s="99">
        <f>J413</f>
        <v>130000</v>
      </c>
      <c r="K412" s="99">
        <f>K413</f>
        <v>0</v>
      </c>
      <c r="L412" s="12">
        <f t="shared" si="82"/>
        <v>130000</v>
      </c>
    </row>
    <row r="413" spans="1:12" x14ac:dyDescent="0.3">
      <c r="A413" s="5" t="s">
        <v>184</v>
      </c>
      <c r="B413" s="114">
        <v>544</v>
      </c>
      <c r="C413" s="115" t="s">
        <v>110</v>
      </c>
      <c r="D413" s="115" t="s">
        <v>63</v>
      </c>
      <c r="E413" s="115" t="s">
        <v>240</v>
      </c>
      <c r="F413" s="115">
        <v>610</v>
      </c>
      <c r="G413" s="99">
        <v>145000</v>
      </c>
      <c r="H413" s="99"/>
      <c r="I413" s="100">
        <f t="shared" si="80"/>
        <v>145000</v>
      </c>
      <c r="J413" s="99">
        <v>130000</v>
      </c>
      <c r="K413" s="80"/>
      <c r="L413" s="12">
        <f t="shared" si="82"/>
        <v>130000</v>
      </c>
    </row>
    <row r="414" spans="1:12" ht="60.75" customHeight="1" x14ac:dyDescent="0.3">
      <c r="A414" s="5" t="s">
        <v>241</v>
      </c>
      <c r="B414" s="114">
        <v>544</v>
      </c>
      <c r="C414" s="115" t="s">
        <v>110</v>
      </c>
      <c r="D414" s="115" t="s">
        <v>63</v>
      </c>
      <c r="E414" s="115" t="s">
        <v>242</v>
      </c>
      <c r="F414" s="115" t="s">
        <v>66</v>
      </c>
      <c r="G414" s="99">
        <f>G415</f>
        <v>98435.199999999997</v>
      </c>
      <c r="H414" s="99">
        <f>H415</f>
        <v>0</v>
      </c>
      <c r="I414" s="100">
        <f t="shared" si="80"/>
        <v>98435.199999999997</v>
      </c>
      <c r="J414" s="99">
        <f>J415</f>
        <v>100520.7</v>
      </c>
      <c r="K414" s="99">
        <f>K415</f>
        <v>0</v>
      </c>
      <c r="L414" s="12">
        <f t="shared" si="82"/>
        <v>100520.7</v>
      </c>
    </row>
    <row r="415" spans="1:12" ht="42" customHeight="1" x14ac:dyDescent="0.3">
      <c r="A415" s="5" t="s">
        <v>176</v>
      </c>
      <c r="B415" s="114">
        <v>544</v>
      </c>
      <c r="C415" s="115" t="s">
        <v>110</v>
      </c>
      <c r="D415" s="115" t="s">
        <v>63</v>
      </c>
      <c r="E415" s="115" t="s">
        <v>242</v>
      </c>
      <c r="F415" s="115">
        <v>600</v>
      </c>
      <c r="G415" s="99">
        <f>G416</f>
        <v>98435.199999999997</v>
      </c>
      <c r="H415" s="99">
        <f>H416</f>
        <v>0</v>
      </c>
      <c r="I415" s="100">
        <f t="shared" si="80"/>
        <v>98435.199999999997</v>
      </c>
      <c r="J415" s="99">
        <f>J416</f>
        <v>100520.7</v>
      </c>
      <c r="K415" s="99">
        <f>K416</f>
        <v>0</v>
      </c>
      <c r="L415" s="12">
        <f t="shared" si="82"/>
        <v>100520.7</v>
      </c>
    </row>
    <row r="416" spans="1:12" x14ac:dyDescent="0.3">
      <c r="A416" s="5" t="s">
        <v>184</v>
      </c>
      <c r="B416" s="114">
        <v>544</v>
      </c>
      <c r="C416" s="115" t="s">
        <v>110</v>
      </c>
      <c r="D416" s="115" t="s">
        <v>63</v>
      </c>
      <c r="E416" s="115" t="s">
        <v>242</v>
      </c>
      <c r="F416" s="115">
        <v>610</v>
      </c>
      <c r="G416" s="99">
        <v>98435.199999999997</v>
      </c>
      <c r="H416" s="99"/>
      <c r="I416" s="100">
        <f t="shared" si="80"/>
        <v>98435.199999999997</v>
      </c>
      <c r="J416" s="99">
        <v>100520.7</v>
      </c>
      <c r="K416" s="80"/>
      <c r="L416" s="12">
        <f t="shared" si="82"/>
        <v>100520.7</v>
      </c>
    </row>
    <row r="417" spans="1:12" x14ac:dyDescent="0.3">
      <c r="A417" s="5" t="s">
        <v>429</v>
      </c>
      <c r="B417" s="114">
        <v>544</v>
      </c>
      <c r="C417" s="115" t="s">
        <v>110</v>
      </c>
      <c r="D417" s="115" t="s">
        <v>63</v>
      </c>
      <c r="E417" s="115" t="s">
        <v>249</v>
      </c>
      <c r="F417" s="115" t="s">
        <v>66</v>
      </c>
      <c r="G417" s="99">
        <f t="shared" ref="G417:H420" si="85">G418</f>
        <v>40</v>
      </c>
      <c r="H417" s="99">
        <f t="shared" si="85"/>
        <v>0</v>
      </c>
      <c r="I417" s="100">
        <f t="shared" si="80"/>
        <v>40</v>
      </c>
      <c r="J417" s="99">
        <f t="shared" ref="J417:K420" si="86">J418</f>
        <v>40</v>
      </c>
      <c r="K417" s="99">
        <f t="shared" si="86"/>
        <v>0</v>
      </c>
      <c r="L417" s="12">
        <f t="shared" si="82"/>
        <v>40</v>
      </c>
    </row>
    <row r="418" spans="1:12" ht="30" x14ac:dyDescent="0.3">
      <c r="A418" s="5" t="s">
        <v>245</v>
      </c>
      <c r="B418" s="114">
        <v>544</v>
      </c>
      <c r="C418" s="115" t="s">
        <v>110</v>
      </c>
      <c r="D418" s="115" t="s">
        <v>63</v>
      </c>
      <c r="E418" s="115" t="s">
        <v>251</v>
      </c>
      <c r="F418" s="115" t="s">
        <v>66</v>
      </c>
      <c r="G418" s="99">
        <f t="shared" si="85"/>
        <v>40</v>
      </c>
      <c r="H418" s="99">
        <f t="shared" si="85"/>
        <v>0</v>
      </c>
      <c r="I418" s="100">
        <f t="shared" si="80"/>
        <v>40</v>
      </c>
      <c r="J418" s="99">
        <f t="shared" si="86"/>
        <v>40</v>
      </c>
      <c r="K418" s="99">
        <f t="shared" si="86"/>
        <v>0</v>
      </c>
      <c r="L418" s="12">
        <f t="shared" si="82"/>
        <v>40</v>
      </c>
    </row>
    <row r="419" spans="1:12" ht="31.5" customHeight="1" x14ac:dyDescent="0.3">
      <c r="A419" s="5" t="s">
        <v>247</v>
      </c>
      <c r="B419" s="114">
        <v>544</v>
      </c>
      <c r="C419" s="115" t="s">
        <v>110</v>
      </c>
      <c r="D419" s="115" t="s">
        <v>63</v>
      </c>
      <c r="E419" s="115" t="s">
        <v>806</v>
      </c>
      <c r="F419" s="115" t="s">
        <v>66</v>
      </c>
      <c r="G419" s="99">
        <f t="shared" si="85"/>
        <v>40</v>
      </c>
      <c r="H419" s="99">
        <f t="shared" si="85"/>
        <v>0</v>
      </c>
      <c r="I419" s="100">
        <f t="shared" si="80"/>
        <v>40</v>
      </c>
      <c r="J419" s="99">
        <f t="shared" si="86"/>
        <v>40</v>
      </c>
      <c r="K419" s="99">
        <f t="shared" si="86"/>
        <v>0</v>
      </c>
      <c r="L419" s="12">
        <f t="shared" si="82"/>
        <v>40</v>
      </c>
    </row>
    <row r="420" spans="1:12" ht="48" customHeight="1" x14ac:dyDescent="0.3">
      <c r="A420" s="5" t="s">
        <v>176</v>
      </c>
      <c r="B420" s="114">
        <v>544</v>
      </c>
      <c r="C420" s="115" t="s">
        <v>110</v>
      </c>
      <c r="D420" s="115" t="s">
        <v>63</v>
      </c>
      <c r="E420" s="115" t="s">
        <v>806</v>
      </c>
      <c r="F420" s="115">
        <v>600</v>
      </c>
      <c r="G420" s="99">
        <f t="shared" si="85"/>
        <v>40</v>
      </c>
      <c r="H420" s="99">
        <f t="shared" si="85"/>
        <v>0</v>
      </c>
      <c r="I420" s="100">
        <f t="shared" si="80"/>
        <v>40</v>
      </c>
      <c r="J420" s="99">
        <f t="shared" si="86"/>
        <v>40</v>
      </c>
      <c r="K420" s="99">
        <f t="shared" si="86"/>
        <v>0</v>
      </c>
      <c r="L420" s="12">
        <f t="shared" si="82"/>
        <v>40</v>
      </c>
    </row>
    <row r="421" spans="1:12" ht="14.25" customHeight="1" x14ac:dyDescent="0.3">
      <c r="A421" s="5" t="s">
        <v>184</v>
      </c>
      <c r="B421" s="114">
        <v>544</v>
      </c>
      <c r="C421" s="115" t="s">
        <v>110</v>
      </c>
      <c r="D421" s="115" t="s">
        <v>63</v>
      </c>
      <c r="E421" s="115" t="s">
        <v>806</v>
      </c>
      <c r="F421" s="115">
        <v>610</v>
      </c>
      <c r="G421" s="99">
        <v>40</v>
      </c>
      <c r="H421" s="99"/>
      <c r="I421" s="100">
        <f t="shared" si="80"/>
        <v>40</v>
      </c>
      <c r="J421" s="99">
        <v>40</v>
      </c>
      <c r="K421" s="80"/>
      <c r="L421" s="12">
        <f t="shared" si="82"/>
        <v>40</v>
      </c>
    </row>
    <row r="422" spans="1:12" ht="19.899999999999999" customHeight="1" x14ac:dyDescent="0.3">
      <c r="A422" s="5" t="s">
        <v>248</v>
      </c>
      <c r="B422" s="114">
        <v>544</v>
      </c>
      <c r="C422" s="115" t="s">
        <v>110</v>
      </c>
      <c r="D422" s="115" t="s">
        <v>63</v>
      </c>
      <c r="E422" s="115" t="s">
        <v>223</v>
      </c>
      <c r="F422" s="115" t="s">
        <v>66</v>
      </c>
      <c r="G422" s="99">
        <f t="shared" ref="G422:H425" si="87">G423</f>
        <v>38805.5</v>
      </c>
      <c r="H422" s="99">
        <f t="shared" si="87"/>
        <v>0</v>
      </c>
      <c r="I422" s="100">
        <f t="shared" si="80"/>
        <v>38805.5</v>
      </c>
      <c r="J422" s="99">
        <f t="shared" ref="J422:K425" si="88">J423</f>
        <v>36403</v>
      </c>
      <c r="K422" s="99">
        <f t="shared" si="88"/>
        <v>0</v>
      </c>
      <c r="L422" s="12">
        <f t="shared" si="82"/>
        <v>36403</v>
      </c>
    </row>
    <row r="423" spans="1:12" ht="45" x14ac:dyDescent="0.3">
      <c r="A423" s="5" t="s">
        <v>269</v>
      </c>
      <c r="B423" s="114">
        <v>544</v>
      </c>
      <c r="C423" s="115" t="s">
        <v>110</v>
      </c>
      <c r="D423" s="115" t="s">
        <v>63</v>
      </c>
      <c r="E423" s="115" t="s">
        <v>225</v>
      </c>
      <c r="F423" s="115" t="s">
        <v>66</v>
      </c>
      <c r="G423" s="99">
        <f t="shared" si="87"/>
        <v>38805.5</v>
      </c>
      <c r="H423" s="99">
        <f t="shared" si="87"/>
        <v>0</v>
      </c>
      <c r="I423" s="100">
        <f t="shared" si="80"/>
        <v>38805.5</v>
      </c>
      <c r="J423" s="99">
        <f t="shared" si="88"/>
        <v>36403</v>
      </c>
      <c r="K423" s="99">
        <f t="shared" si="88"/>
        <v>0</v>
      </c>
      <c r="L423" s="12">
        <f t="shared" si="82"/>
        <v>36403</v>
      </c>
    </row>
    <row r="424" spans="1:12" ht="17.25" customHeight="1" x14ac:dyDescent="0.3">
      <c r="A424" s="5" t="s">
        <v>252</v>
      </c>
      <c r="B424" s="114">
        <v>544</v>
      </c>
      <c r="C424" s="115" t="s">
        <v>110</v>
      </c>
      <c r="D424" s="115" t="s">
        <v>63</v>
      </c>
      <c r="E424" s="115" t="s">
        <v>807</v>
      </c>
      <c r="F424" s="115" t="s">
        <v>66</v>
      </c>
      <c r="G424" s="99">
        <f t="shared" si="87"/>
        <v>38805.5</v>
      </c>
      <c r="H424" s="99">
        <f t="shared" si="87"/>
        <v>0</v>
      </c>
      <c r="I424" s="100">
        <f t="shared" si="80"/>
        <v>38805.5</v>
      </c>
      <c r="J424" s="99">
        <f t="shared" si="88"/>
        <v>36403</v>
      </c>
      <c r="K424" s="99">
        <f t="shared" si="88"/>
        <v>0</v>
      </c>
      <c r="L424" s="12">
        <f t="shared" si="82"/>
        <v>36403</v>
      </c>
    </row>
    <row r="425" spans="1:12" ht="46.5" customHeight="1" x14ac:dyDescent="0.3">
      <c r="A425" s="5" t="s">
        <v>176</v>
      </c>
      <c r="B425" s="114">
        <v>544</v>
      </c>
      <c r="C425" s="115" t="s">
        <v>110</v>
      </c>
      <c r="D425" s="115" t="s">
        <v>63</v>
      </c>
      <c r="E425" s="115" t="s">
        <v>807</v>
      </c>
      <c r="F425" s="115">
        <v>600</v>
      </c>
      <c r="G425" s="99">
        <f t="shared" si="87"/>
        <v>38805.5</v>
      </c>
      <c r="H425" s="99">
        <f t="shared" si="87"/>
        <v>0</v>
      </c>
      <c r="I425" s="100">
        <f t="shared" si="80"/>
        <v>38805.5</v>
      </c>
      <c r="J425" s="99">
        <f t="shared" si="88"/>
        <v>36403</v>
      </c>
      <c r="K425" s="99">
        <f t="shared" si="88"/>
        <v>0</v>
      </c>
      <c r="L425" s="12">
        <f t="shared" si="82"/>
        <v>36403</v>
      </c>
    </row>
    <row r="426" spans="1:12" x14ac:dyDescent="0.3">
      <c r="A426" s="5" t="s">
        <v>184</v>
      </c>
      <c r="B426" s="114">
        <v>544</v>
      </c>
      <c r="C426" s="115" t="s">
        <v>110</v>
      </c>
      <c r="D426" s="115" t="s">
        <v>63</v>
      </c>
      <c r="E426" s="115" t="s">
        <v>807</v>
      </c>
      <c r="F426" s="115">
        <v>610</v>
      </c>
      <c r="G426" s="99">
        <v>38805.5</v>
      </c>
      <c r="H426" s="99"/>
      <c r="I426" s="100">
        <f t="shared" si="80"/>
        <v>38805.5</v>
      </c>
      <c r="J426" s="99">
        <v>36403</v>
      </c>
      <c r="K426" s="80"/>
      <c r="L426" s="12">
        <f t="shared" si="82"/>
        <v>36403</v>
      </c>
    </row>
    <row r="427" spans="1:12" ht="45" x14ac:dyDescent="0.3">
      <c r="A427" s="5" t="s">
        <v>813</v>
      </c>
      <c r="B427" s="114">
        <v>544</v>
      </c>
      <c r="C427" s="115" t="s">
        <v>110</v>
      </c>
      <c r="D427" s="115" t="s">
        <v>63</v>
      </c>
      <c r="E427" s="115" t="s">
        <v>284</v>
      </c>
      <c r="F427" s="115" t="s">
        <v>66</v>
      </c>
      <c r="G427" s="99">
        <f t="shared" ref="G427:H430" si="89">G428</f>
        <v>2938.9</v>
      </c>
      <c r="H427" s="99">
        <f t="shared" si="89"/>
        <v>0</v>
      </c>
      <c r="I427" s="100">
        <f t="shared" si="80"/>
        <v>2938.9</v>
      </c>
      <c r="J427" s="99">
        <f t="shared" ref="J427:K430" si="90">J428</f>
        <v>1268.9000000000001</v>
      </c>
      <c r="K427" s="99">
        <f t="shared" si="90"/>
        <v>0</v>
      </c>
      <c r="L427" s="12">
        <f t="shared" si="82"/>
        <v>1268.9000000000001</v>
      </c>
    </row>
    <row r="428" spans="1:12" ht="60" x14ac:dyDescent="0.3">
      <c r="A428" s="5" t="s">
        <v>255</v>
      </c>
      <c r="B428" s="114">
        <v>544</v>
      </c>
      <c r="C428" s="115" t="s">
        <v>110</v>
      </c>
      <c r="D428" s="115" t="s">
        <v>63</v>
      </c>
      <c r="E428" s="115" t="s">
        <v>286</v>
      </c>
      <c r="F428" s="115" t="s">
        <v>66</v>
      </c>
      <c r="G428" s="99">
        <f t="shared" si="89"/>
        <v>2938.9</v>
      </c>
      <c r="H428" s="99">
        <f t="shared" si="89"/>
        <v>0</v>
      </c>
      <c r="I428" s="100">
        <f t="shared" si="80"/>
        <v>2938.9</v>
      </c>
      <c r="J428" s="99">
        <f t="shared" si="90"/>
        <v>1268.9000000000001</v>
      </c>
      <c r="K428" s="99">
        <f t="shared" si="90"/>
        <v>0</v>
      </c>
      <c r="L428" s="12">
        <f t="shared" si="82"/>
        <v>1268.9000000000001</v>
      </c>
    </row>
    <row r="429" spans="1:12" ht="45" x14ac:dyDescent="0.3">
      <c r="A429" s="5" t="s">
        <v>430</v>
      </c>
      <c r="B429" s="114">
        <v>544</v>
      </c>
      <c r="C429" s="115" t="s">
        <v>110</v>
      </c>
      <c r="D429" s="115" t="s">
        <v>63</v>
      </c>
      <c r="E429" s="115" t="s">
        <v>809</v>
      </c>
      <c r="F429" s="115" t="s">
        <v>66</v>
      </c>
      <c r="G429" s="99">
        <f t="shared" si="89"/>
        <v>2938.9</v>
      </c>
      <c r="H429" s="99">
        <f t="shared" si="89"/>
        <v>0</v>
      </c>
      <c r="I429" s="100">
        <f t="shared" si="80"/>
        <v>2938.9</v>
      </c>
      <c r="J429" s="99">
        <f t="shared" si="90"/>
        <v>1268.9000000000001</v>
      </c>
      <c r="K429" s="99">
        <f t="shared" si="90"/>
        <v>0</v>
      </c>
      <c r="L429" s="12">
        <f t="shared" si="82"/>
        <v>1268.9000000000001</v>
      </c>
    </row>
    <row r="430" spans="1:12" ht="48" customHeight="1" x14ac:dyDescent="0.3">
      <c r="A430" s="5" t="s">
        <v>176</v>
      </c>
      <c r="B430" s="114">
        <v>544</v>
      </c>
      <c r="C430" s="115" t="s">
        <v>110</v>
      </c>
      <c r="D430" s="115" t="s">
        <v>63</v>
      </c>
      <c r="E430" s="115" t="s">
        <v>809</v>
      </c>
      <c r="F430" s="115">
        <v>600</v>
      </c>
      <c r="G430" s="99">
        <f t="shared" si="89"/>
        <v>2938.9</v>
      </c>
      <c r="H430" s="99">
        <f t="shared" si="89"/>
        <v>0</v>
      </c>
      <c r="I430" s="100">
        <f t="shared" si="80"/>
        <v>2938.9</v>
      </c>
      <c r="J430" s="99">
        <f t="shared" si="90"/>
        <v>1268.9000000000001</v>
      </c>
      <c r="K430" s="99">
        <f t="shared" si="90"/>
        <v>0</v>
      </c>
      <c r="L430" s="12">
        <f t="shared" si="82"/>
        <v>1268.9000000000001</v>
      </c>
    </row>
    <row r="431" spans="1:12" x14ac:dyDescent="0.3">
      <c r="A431" s="5" t="s">
        <v>184</v>
      </c>
      <c r="B431" s="114">
        <v>544</v>
      </c>
      <c r="C431" s="115" t="s">
        <v>110</v>
      </c>
      <c r="D431" s="115" t="s">
        <v>63</v>
      </c>
      <c r="E431" s="115" t="s">
        <v>809</v>
      </c>
      <c r="F431" s="115">
        <v>610</v>
      </c>
      <c r="G431" s="99">
        <v>2938.9</v>
      </c>
      <c r="H431" s="99"/>
      <c r="I431" s="100">
        <f t="shared" si="80"/>
        <v>2938.9</v>
      </c>
      <c r="J431" s="99">
        <v>1268.9000000000001</v>
      </c>
      <c r="K431" s="80"/>
      <c r="L431" s="12">
        <f t="shared" si="82"/>
        <v>1268.9000000000001</v>
      </c>
    </row>
    <row r="432" spans="1:12" x14ac:dyDescent="0.3">
      <c r="A432" s="5" t="s">
        <v>258</v>
      </c>
      <c r="B432" s="114">
        <v>544</v>
      </c>
      <c r="C432" s="115" t="s">
        <v>110</v>
      </c>
      <c r="D432" s="115" t="s">
        <v>68</v>
      </c>
      <c r="E432" s="115" t="s">
        <v>65</v>
      </c>
      <c r="F432" s="115" t="s">
        <v>66</v>
      </c>
      <c r="G432" s="99">
        <f>G433+G466</f>
        <v>483121.19000000006</v>
      </c>
      <c r="H432" s="99">
        <f>H433+H466</f>
        <v>0</v>
      </c>
      <c r="I432" s="100">
        <f t="shared" si="80"/>
        <v>483121.19000000006</v>
      </c>
      <c r="J432" s="99">
        <f>J433+J466</f>
        <v>433277.3</v>
      </c>
      <c r="K432" s="99">
        <f>K433+K466</f>
        <v>0</v>
      </c>
      <c r="L432" s="12">
        <f t="shared" si="82"/>
        <v>433277.3</v>
      </c>
    </row>
    <row r="433" spans="1:12" ht="31.5" customHeight="1" x14ac:dyDescent="0.3">
      <c r="A433" s="5" t="s">
        <v>1180</v>
      </c>
      <c r="B433" s="114">
        <v>544</v>
      </c>
      <c r="C433" s="115" t="s">
        <v>110</v>
      </c>
      <c r="D433" s="115" t="s">
        <v>68</v>
      </c>
      <c r="E433" s="115" t="s">
        <v>222</v>
      </c>
      <c r="F433" s="115" t="s">
        <v>66</v>
      </c>
      <c r="G433" s="99">
        <f>G434+G448+G453+G461</f>
        <v>482171.19000000006</v>
      </c>
      <c r="H433" s="99">
        <f>H434+H448+H453+H461</f>
        <v>0</v>
      </c>
      <c r="I433" s="100">
        <f t="shared" si="80"/>
        <v>482171.19000000006</v>
      </c>
      <c r="J433" s="99">
        <f>J434+J448+J453+J461</f>
        <v>433277.3</v>
      </c>
      <c r="K433" s="99">
        <f>K434+K448+K453+K461</f>
        <v>0</v>
      </c>
      <c r="L433" s="12">
        <f t="shared" si="82"/>
        <v>433277.3</v>
      </c>
    </row>
    <row r="434" spans="1:12" ht="30" x14ac:dyDescent="0.3">
      <c r="A434" s="5" t="s">
        <v>1181</v>
      </c>
      <c r="B434" s="114">
        <v>544</v>
      </c>
      <c r="C434" s="115" t="s">
        <v>110</v>
      </c>
      <c r="D434" s="115" t="s">
        <v>68</v>
      </c>
      <c r="E434" s="115" t="s">
        <v>259</v>
      </c>
      <c r="F434" s="115" t="s">
        <v>66</v>
      </c>
      <c r="G434" s="99">
        <f>G435</f>
        <v>400551.99000000005</v>
      </c>
      <c r="H434" s="99">
        <f>H435</f>
        <v>0</v>
      </c>
      <c r="I434" s="100">
        <f t="shared" si="80"/>
        <v>400551.99000000005</v>
      </c>
      <c r="J434" s="99">
        <f>J435</f>
        <v>358325.5</v>
      </c>
      <c r="K434" s="99">
        <f>K435</f>
        <v>0</v>
      </c>
      <c r="L434" s="12">
        <f t="shared" si="82"/>
        <v>358325.5</v>
      </c>
    </row>
    <row r="435" spans="1:12" ht="107.25" customHeight="1" x14ac:dyDescent="0.3">
      <c r="A435" s="5" t="s">
        <v>260</v>
      </c>
      <c r="B435" s="114">
        <v>544</v>
      </c>
      <c r="C435" s="115" t="s">
        <v>110</v>
      </c>
      <c r="D435" s="115" t="s">
        <v>68</v>
      </c>
      <c r="E435" s="115" t="s">
        <v>261</v>
      </c>
      <c r="F435" s="115" t="s">
        <v>66</v>
      </c>
      <c r="G435" s="99">
        <f>G436+G439+G442+G445</f>
        <v>400551.99000000005</v>
      </c>
      <c r="H435" s="99">
        <f>H436+H439+H442+H445</f>
        <v>0</v>
      </c>
      <c r="I435" s="100">
        <f t="shared" si="80"/>
        <v>400551.99000000005</v>
      </c>
      <c r="J435" s="99">
        <f>J436+J439+J442+J445</f>
        <v>358325.5</v>
      </c>
      <c r="K435" s="99">
        <f>K436+K439+K442+K445</f>
        <v>0</v>
      </c>
      <c r="L435" s="12">
        <f t="shared" si="82"/>
        <v>358325.5</v>
      </c>
    </row>
    <row r="436" spans="1:12" ht="47.25" customHeight="1" x14ac:dyDescent="0.3">
      <c r="A436" s="5" t="s">
        <v>262</v>
      </c>
      <c r="B436" s="114">
        <v>544</v>
      </c>
      <c r="C436" s="115" t="s">
        <v>110</v>
      </c>
      <c r="D436" s="115" t="s">
        <v>68</v>
      </c>
      <c r="E436" s="115" t="s">
        <v>263</v>
      </c>
      <c r="F436" s="115" t="s">
        <v>66</v>
      </c>
      <c r="G436" s="99">
        <f>G437</f>
        <v>250000</v>
      </c>
      <c r="H436" s="99">
        <f>H437</f>
        <v>0</v>
      </c>
      <c r="I436" s="100">
        <f t="shared" si="80"/>
        <v>250000</v>
      </c>
      <c r="J436" s="99">
        <f>J437</f>
        <v>200000</v>
      </c>
      <c r="K436" s="99">
        <f>K437</f>
        <v>0</v>
      </c>
      <c r="L436" s="12">
        <f t="shared" si="82"/>
        <v>200000</v>
      </c>
    </row>
    <row r="437" spans="1:12" ht="45.75" customHeight="1" x14ac:dyDescent="0.3">
      <c r="A437" s="5" t="s">
        <v>176</v>
      </c>
      <c r="B437" s="114">
        <v>544</v>
      </c>
      <c r="C437" s="115" t="s">
        <v>110</v>
      </c>
      <c r="D437" s="115" t="s">
        <v>68</v>
      </c>
      <c r="E437" s="115" t="s">
        <v>263</v>
      </c>
      <c r="F437" s="115">
        <v>600</v>
      </c>
      <c r="G437" s="99">
        <f>G438</f>
        <v>250000</v>
      </c>
      <c r="H437" s="99">
        <f>H438</f>
        <v>0</v>
      </c>
      <c r="I437" s="100">
        <f t="shared" si="80"/>
        <v>250000</v>
      </c>
      <c r="J437" s="99">
        <f>J438</f>
        <v>200000</v>
      </c>
      <c r="K437" s="99">
        <f>K438</f>
        <v>0</v>
      </c>
      <c r="L437" s="12">
        <f t="shared" si="82"/>
        <v>200000</v>
      </c>
    </row>
    <row r="438" spans="1:12" ht="15.75" customHeight="1" x14ac:dyDescent="0.3">
      <c r="A438" s="5" t="s">
        <v>184</v>
      </c>
      <c r="B438" s="114">
        <v>544</v>
      </c>
      <c r="C438" s="115" t="s">
        <v>110</v>
      </c>
      <c r="D438" s="115" t="s">
        <v>68</v>
      </c>
      <c r="E438" s="115" t="s">
        <v>263</v>
      </c>
      <c r="F438" s="115">
        <v>610</v>
      </c>
      <c r="G438" s="99">
        <v>250000</v>
      </c>
      <c r="H438" s="99"/>
      <c r="I438" s="100">
        <f t="shared" si="80"/>
        <v>250000</v>
      </c>
      <c r="J438" s="99">
        <v>200000</v>
      </c>
      <c r="K438" s="80"/>
      <c r="L438" s="12">
        <f t="shared" si="82"/>
        <v>200000</v>
      </c>
    </row>
    <row r="439" spans="1:12" ht="45.75" customHeight="1" x14ac:dyDescent="0.3">
      <c r="A439" s="5" t="s">
        <v>431</v>
      </c>
      <c r="B439" s="114">
        <v>544</v>
      </c>
      <c r="C439" s="115" t="s">
        <v>110</v>
      </c>
      <c r="D439" s="115" t="s">
        <v>68</v>
      </c>
      <c r="E439" s="115" t="s">
        <v>265</v>
      </c>
      <c r="F439" s="115" t="s">
        <v>66</v>
      </c>
      <c r="G439" s="99">
        <f>G440</f>
        <v>100706.69</v>
      </c>
      <c r="H439" s="99">
        <f>H440</f>
        <v>0</v>
      </c>
      <c r="I439" s="100">
        <f t="shared" si="80"/>
        <v>100706.69</v>
      </c>
      <c r="J439" s="99">
        <f>J440</f>
        <v>107897.8</v>
      </c>
      <c r="K439" s="99">
        <f>K440</f>
        <v>0</v>
      </c>
      <c r="L439" s="12">
        <f t="shared" si="82"/>
        <v>107897.8</v>
      </c>
    </row>
    <row r="440" spans="1:12" ht="49.5" customHeight="1" x14ac:dyDescent="0.3">
      <c r="A440" s="5" t="s">
        <v>176</v>
      </c>
      <c r="B440" s="114">
        <v>544</v>
      </c>
      <c r="C440" s="115" t="s">
        <v>110</v>
      </c>
      <c r="D440" s="115" t="s">
        <v>68</v>
      </c>
      <c r="E440" s="115" t="s">
        <v>265</v>
      </c>
      <c r="F440" s="115">
        <v>600</v>
      </c>
      <c r="G440" s="99">
        <f>G441</f>
        <v>100706.69</v>
      </c>
      <c r="H440" s="99">
        <f>H441</f>
        <v>0</v>
      </c>
      <c r="I440" s="100">
        <f t="shared" si="80"/>
        <v>100706.69</v>
      </c>
      <c r="J440" s="99">
        <f>J441</f>
        <v>107897.8</v>
      </c>
      <c r="K440" s="99">
        <f>K441</f>
        <v>0</v>
      </c>
      <c r="L440" s="12">
        <f t="shared" si="82"/>
        <v>107897.8</v>
      </c>
    </row>
    <row r="441" spans="1:12" x14ac:dyDescent="0.3">
      <c r="A441" s="5" t="s">
        <v>184</v>
      </c>
      <c r="B441" s="114">
        <v>544</v>
      </c>
      <c r="C441" s="115" t="s">
        <v>110</v>
      </c>
      <c r="D441" s="115" t="s">
        <v>68</v>
      </c>
      <c r="E441" s="115" t="s">
        <v>265</v>
      </c>
      <c r="F441" s="115">
        <v>610</v>
      </c>
      <c r="G441" s="99">
        <v>100706.69</v>
      </c>
      <c r="H441" s="99"/>
      <c r="I441" s="100">
        <f t="shared" si="80"/>
        <v>100706.69</v>
      </c>
      <c r="J441" s="99">
        <v>107897.8</v>
      </c>
      <c r="K441" s="80"/>
      <c r="L441" s="12">
        <f t="shared" si="82"/>
        <v>107897.8</v>
      </c>
    </row>
    <row r="442" spans="1:12" ht="46.5" customHeight="1" x14ac:dyDescent="0.3">
      <c r="A442" s="5" t="s">
        <v>432</v>
      </c>
      <c r="B442" s="114">
        <v>544</v>
      </c>
      <c r="C442" s="115" t="s">
        <v>110</v>
      </c>
      <c r="D442" s="115" t="s">
        <v>68</v>
      </c>
      <c r="E442" s="115" t="s">
        <v>267</v>
      </c>
      <c r="F442" s="115" t="s">
        <v>66</v>
      </c>
      <c r="G442" s="99">
        <f>G443</f>
        <v>5941.9</v>
      </c>
      <c r="H442" s="99">
        <f>H443</f>
        <v>0</v>
      </c>
      <c r="I442" s="100">
        <f t="shared" si="80"/>
        <v>5941.9</v>
      </c>
      <c r="J442" s="99">
        <f>J443</f>
        <v>6524.3</v>
      </c>
      <c r="K442" s="99">
        <f>K443</f>
        <v>0</v>
      </c>
      <c r="L442" s="12">
        <f t="shared" si="82"/>
        <v>6524.3</v>
      </c>
    </row>
    <row r="443" spans="1:12" ht="45.75" customHeight="1" x14ac:dyDescent="0.3">
      <c r="A443" s="5" t="s">
        <v>176</v>
      </c>
      <c r="B443" s="114">
        <v>544</v>
      </c>
      <c r="C443" s="115" t="s">
        <v>110</v>
      </c>
      <c r="D443" s="115" t="s">
        <v>68</v>
      </c>
      <c r="E443" s="115" t="s">
        <v>267</v>
      </c>
      <c r="F443" s="115">
        <v>600</v>
      </c>
      <c r="G443" s="99">
        <f>G444</f>
        <v>5941.9</v>
      </c>
      <c r="H443" s="99">
        <f>H444</f>
        <v>0</v>
      </c>
      <c r="I443" s="100">
        <f t="shared" si="80"/>
        <v>5941.9</v>
      </c>
      <c r="J443" s="99">
        <f>J444</f>
        <v>6524.3</v>
      </c>
      <c r="K443" s="99">
        <f>K444</f>
        <v>0</v>
      </c>
      <c r="L443" s="12">
        <f t="shared" si="82"/>
        <v>6524.3</v>
      </c>
    </row>
    <row r="444" spans="1:12" x14ac:dyDescent="0.3">
      <c r="A444" s="5" t="s">
        <v>184</v>
      </c>
      <c r="B444" s="114">
        <v>544</v>
      </c>
      <c r="C444" s="115" t="s">
        <v>110</v>
      </c>
      <c r="D444" s="115" t="s">
        <v>68</v>
      </c>
      <c r="E444" s="115" t="s">
        <v>267</v>
      </c>
      <c r="F444" s="115">
        <v>610</v>
      </c>
      <c r="G444" s="99">
        <v>5941.9</v>
      </c>
      <c r="H444" s="99"/>
      <c r="I444" s="100">
        <f t="shared" si="80"/>
        <v>5941.9</v>
      </c>
      <c r="J444" s="99">
        <v>6524.3</v>
      </c>
      <c r="K444" s="80"/>
      <c r="L444" s="12">
        <f t="shared" si="82"/>
        <v>6524.3</v>
      </c>
    </row>
    <row r="445" spans="1:12" ht="162.6" customHeight="1" x14ac:dyDescent="0.3">
      <c r="A445" s="121" t="s">
        <v>871</v>
      </c>
      <c r="B445" s="114">
        <v>544</v>
      </c>
      <c r="C445" s="115" t="s">
        <v>110</v>
      </c>
      <c r="D445" s="115" t="s">
        <v>68</v>
      </c>
      <c r="E445" s="115" t="s">
        <v>872</v>
      </c>
      <c r="F445" s="115" t="s">
        <v>66</v>
      </c>
      <c r="G445" s="99">
        <f>G446</f>
        <v>43903.4</v>
      </c>
      <c r="H445" s="99">
        <f>H446</f>
        <v>0</v>
      </c>
      <c r="I445" s="100">
        <f t="shared" si="80"/>
        <v>43903.4</v>
      </c>
      <c r="J445" s="99">
        <f>J446</f>
        <v>43903.4</v>
      </c>
      <c r="K445" s="99">
        <f>K446</f>
        <v>0</v>
      </c>
      <c r="L445" s="12">
        <f t="shared" si="82"/>
        <v>43903.4</v>
      </c>
    </row>
    <row r="446" spans="1:12" ht="45" x14ac:dyDescent="0.3">
      <c r="A446" s="5" t="s">
        <v>176</v>
      </c>
      <c r="B446" s="114">
        <v>544</v>
      </c>
      <c r="C446" s="115" t="s">
        <v>110</v>
      </c>
      <c r="D446" s="115" t="s">
        <v>68</v>
      </c>
      <c r="E446" s="115" t="s">
        <v>872</v>
      </c>
      <c r="F446" s="115">
        <v>600</v>
      </c>
      <c r="G446" s="99">
        <f>G447</f>
        <v>43903.4</v>
      </c>
      <c r="H446" s="99">
        <f>H447</f>
        <v>0</v>
      </c>
      <c r="I446" s="100">
        <f t="shared" si="80"/>
        <v>43903.4</v>
      </c>
      <c r="J446" s="99">
        <f>J447</f>
        <v>43903.4</v>
      </c>
      <c r="K446" s="99">
        <f>K447</f>
        <v>0</v>
      </c>
      <c r="L446" s="12">
        <f t="shared" si="82"/>
        <v>43903.4</v>
      </c>
    </row>
    <row r="447" spans="1:12" x14ac:dyDescent="0.3">
      <c r="A447" s="5" t="s">
        <v>184</v>
      </c>
      <c r="B447" s="114">
        <v>544</v>
      </c>
      <c r="C447" s="115" t="s">
        <v>110</v>
      </c>
      <c r="D447" s="115" t="s">
        <v>68</v>
      </c>
      <c r="E447" s="115" t="s">
        <v>872</v>
      </c>
      <c r="F447" s="115">
        <v>610</v>
      </c>
      <c r="G447" s="99">
        <v>43903.4</v>
      </c>
      <c r="H447" s="99"/>
      <c r="I447" s="100">
        <f t="shared" si="80"/>
        <v>43903.4</v>
      </c>
      <c r="J447" s="99">
        <v>43903.4</v>
      </c>
      <c r="K447" s="80"/>
      <c r="L447" s="12">
        <f t="shared" si="82"/>
        <v>43903.4</v>
      </c>
    </row>
    <row r="448" spans="1:12" x14ac:dyDescent="0.3">
      <c r="A448" s="5" t="s">
        <v>243</v>
      </c>
      <c r="B448" s="114">
        <v>544</v>
      </c>
      <c r="C448" s="115" t="s">
        <v>110</v>
      </c>
      <c r="D448" s="115" t="s">
        <v>68</v>
      </c>
      <c r="E448" s="115" t="s">
        <v>249</v>
      </c>
      <c r="F448" s="115" t="s">
        <v>66</v>
      </c>
      <c r="G448" s="99">
        <f t="shared" ref="G448:H451" si="91">G449</f>
        <v>469.3</v>
      </c>
      <c r="H448" s="99">
        <f t="shared" si="91"/>
        <v>0</v>
      </c>
      <c r="I448" s="100">
        <f t="shared" si="80"/>
        <v>469.3</v>
      </c>
      <c r="J448" s="99">
        <f t="shared" ref="J448:K451" si="92">J449</f>
        <v>488.1</v>
      </c>
      <c r="K448" s="99">
        <f t="shared" si="92"/>
        <v>0</v>
      </c>
      <c r="L448" s="12">
        <f t="shared" si="82"/>
        <v>488.1</v>
      </c>
    </row>
    <row r="449" spans="1:12" ht="30" x14ac:dyDescent="0.3">
      <c r="A449" s="5" t="s">
        <v>245</v>
      </c>
      <c r="B449" s="114">
        <v>544</v>
      </c>
      <c r="C449" s="115" t="s">
        <v>110</v>
      </c>
      <c r="D449" s="115" t="s">
        <v>68</v>
      </c>
      <c r="E449" s="115" t="s">
        <v>251</v>
      </c>
      <c r="F449" s="115" t="s">
        <v>66</v>
      </c>
      <c r="G449" s="99">
        <f t="shared" si="91"/>
        <v>469.3</v>
      </c>
      <c r="H449" s="99">
        <f t="shared" si="91"/>
        <v>0</v>
      </c>
      <c r="I449" s="100">
        <f t="shared" si="80"/>
        <v>469.3</v>
      </c>
      <c r="J449" s="99">
        <f t="shared" si="92"/>
        <v>488.1</v>
      </c>
      <c r="K449" s="99">
        <f t="shared" si="92"/>
        <v>0</v>
      </c>
      <c r="L449" s="12">
        <f t="shared" si="82"/>
        <v>488.1</v>
      </c>
    </row>
    <row r="450" spans="1:12" ht="30" x14ac:dyDescent="0.3">
      <c r="A450" s="5" t="s">
        <v>268</v>
      </c>
      <c r="B450" s="114">
        <v>544</v>
      </c>
      <c r="C450" s="115" t="s">
        <v>110</v>
      </c>
      <c r="D450" s="115" t="s">
        <v>68</v>
      </c>
      <c r="E450" s="115" t="s">
        <v>811</v>
      </c>
      <c r="F450" s="115" t="s">
        <v>66</v>
      </c>
      <c r="G450" s="99">
        <f t="shared" si="91"/>
        <v>469.3</v>
      </c>
      <c r="H450" s="99">
        <f t="shared" si="91"/>
        <v>0</v>
      </c>
      <c r="I450" s="100">
        <f t="shared" si="80"/>
        <v>469.3</v>
      </c>
      <c r="J450" s="99">
        <f t="shared" si="92"/>
        <v>488.1</v>
      </c>
      <c r="K450" s="99">
        <f t="shared" si="92"/>
        <v>0</v>
      </c>
      <c r="L450" s="12">
        <f t="shared" si="82"/>
        <v>488.1</v>
      </c>
    </row>
    <row r="451" spans="1:12" ht="47.25" customHeight="1" x14ac:dyDescent="0.3">
      <c r="A451" s="5" t="s">
        <v>176</v>
      </c>
      <c r="B451" s="114">
        <v>544</v>
      </c>
      <c r="C451" s="115" t="s">
        <v>110</v>
      </c>
      <c r="D451" s="115" t="s">
        <v>68</v>
      </c>
      <c r="E451" s="115" t="s">
        <v>811</v>
      </c>
      <c r="F451" s="115">
        <v>600</v>
      </c>
      <c r="G451" s="99">
        <f t="shared" si="91"/>
        <v>469.3</v>
      </c>
      <c r="H451" s="99">
        <f t="shared" si="91"/>
        <v>0</v>
      </c>
      <c r="I451" s="100">
        <f t="shared" si="80"/>
        <v>469.3</v>
      </c>
      <c r="J451" s="99">
        <f t="shared" si="92"/>
        <v>488.1</v>
      </c>
      <c r="K451" s="99">
        <f t="shared" si="92"/>
        <v>0</v>
      </c>
      <c r="L451" s="12">
        <f t="shared" si="82"/>
        <v>488.1</v>
      </c>
    </row>
    <row r="452" spans="1:12" x14ac:dyDescent="0.3">
      <c r="A452" s="5" t="s">
        <v>184</v>
      </c>
      <c r="B452" s="114">
        <v>544</v>
      </c>
      <c r="C452" s="115" t="s">
        <v>110</v>
      </c>
      <c r="D452" s="115" t="s">
        <v>68</v>
      </c>
      <c r="E452" s="115" t="s">
        <v>811</v>
      </c>
      <c r="F452" s="115">
        <v>610</v>
      </c>
      <c r="G452" s="99">
        <v>469.3</v>
      </c>
      <c r="H452" s="99"/>
      <c r="I452" s="100">
        <f t="shared" si="80"/>
        <v>469.3</v>
      </c>
      <c r="J452" s="99">
        <v>488.1</v>
      </c>
      <c r="K452" s="80"/>
      <c r="L452" s="12">
        <f t="shared" si="82"/>
        <v>488.1</v>
      </c>
    </row>
    <row r="453" spans="1:12" ht="19.149999999999999" customHeight="1" x14ac:dyDescent="0.3">
      <c r="A453" s="5" t="s">
        <v>248</v>
      </c>
      <c r="B453" s="114">
        <v>544</v>
      </c>
      <c r="C453" s="115" t="s">
        <v>110</v>
      </c>
      <c r="D453" s="115" t="s">
        <v>68</v>
      </c>
      <c r="E453" s="115" t="s">
        <v>223</v>
      </c>
      <c r="F453" s="115" t="s">
        <v>66</v>
      </c>
      <c r="G453" s="99">
        <f>G454</f>
        <v>72238.899999999994</v>
      </c>
      <c r="H453" s="99">
        <f>H454</f>
        <v>0</v>
      </c>
      <c r="I453" s="100">
        <f t="shared" si="80"/>
        <v>72238.899999999994</v>
      </c>
      <c r="J453" s="99">
        <f t="shared" ref="J453:K456" si="93">J454</f>
        <v>70391.199999999997</v>
      </c>
      <c r="K453" s="99">
        <f t="shared" si="93"/>
        <v>0</v>
      </c>
      <c r="L453" s="12">
        <f t="shared" si="82"/>
        <v>70391.199999999997</v>
      </c>
    </row>
    <row r="454" spans="1:12" ht="45" x14ac:dyDescent="0.3">
      <c r="A454" s="5" t="s">
        <v>269</v>
      </c>
      <c r="B454" s="114">
        <v>544</v>
      </c>
      <c r="C454" s="115" t="s">
        <v>110</v>
      </c>
      <c r="D454" s="115" t="s">
        <v>68</v>
      </c>
      <c r="E454" s="115" t="s">
        <v>225</v>
      </c>
      <c r="F454" s="115" t="s">
        <v>66</v>
      </c>
      <c r="G454" s="99">
        <f>G455+G458</f>
        <v>72238.899999999994</v>
      </c>
      <c r="H454" s="99">
        <f>H455+H458</f>
        <v>0</v>
      </c>
      <c r="I454" s="100">
        <f t="shared" si="80"/>
        <v>72238.899999999994</v>
      </c>
      <c r="J454" s="99">
        <f>J455+J458</f>
        <v>70391.199999999997</v>
      </c>
      <c r="K454" s="99">
        <f>K455+K458</f>
        <v>0</v>
      </c>
      <c r="L454" s="12">
        <f t="shared" si="82"/>
        <v>70391.199999999997</v>
      </c>
    </row>
    <row r="455" spans="1:12" ht="35.25" customHeight="1" x14ac:dyDescent="0.3">
      <c r="A455" s="5" t="s">
        <v>270</v>
      </c>
      <c r="B455" s="114">
        <v>544</v>
      </c>
      <c r="C455" s="115" t="s">
        <v>110</v>
      </c>
      <c r="D455" s="115" t="s">
        <v>68</v>
      </c>
      <c r="E455" s="115" t="s">
        <v>812</v>
      </c>
      <c r="F455" s="115" t="s">
        <v>66</v>
      </c>
      <c r="G455" s="99">
        <f>G456</f>
        <v>14209.2</v>
      </c>
      <c r="H455" s="99">
        <f>H456</f>
        <v>0</v>
      </c>
      <c r="I455" s="100">
        <f t="shared" si="80"/>
        <v>14209.2</v>
      </c>
      <c r="J455" s="99">
        <f t="shared" si="93"/>
        <v>14209.2</v>
      </c>
      <c r="K455" s="99">
        <f t="shared" si="93"/>
        <v>0</v>
      </c>
      <c r="L455" s="12">
        <f t="shared" si="82"/>
        <v>14209.2</v>
      </c>
    </row>
    <row r="456" spans="1:12" ht="47.25" customHeight="1" x14ac:dyDescent="0.3">
      <c r="A456" s="5" t="s">
        <v>176</v>
      </c>
      <c r="B456" s="114">
        <v>544</v>
      </c>
      <c r="C456" s="115" t="s">
        <v>110</v>
      </c>
      <c r="D456" s="115" t="s">
        <v>68</v>
      </c>
      <c r="E456" s="115" t="s">
        <v>812</v>
      </c>
      <c r="F456" s="115">
        <v>600</v>
      </c>
      <c r="G456" s="99">
        <f>G457</f>
        <v>14209.2</v>
      </c>
      <c r="H456" s="99">
        <f>H457</f>
        <v>0</v>
      </c>
      <c r="I456" s="100">
        <f t="shared" ref="I456:I519" si="94">G456+H456</f>
        <v>14209.2</v>
      </c>
      <c r="J456" s="99">
        <f t="shared" si="93"/>
        <v>14209.2</v>
      </c>
      <c r="K456" s="99">
        <f t="shared" si="93"/>
        <v>0</v>
      </c>
      <c r="L456" s="12">
        <f t="shared" ref="L456:L519" si="95">K456+J456</f>
        <v>14209.2</v>
      </c>
    </row>
    <row r="457" spans="1:12" x14ac:dyDescent="0.3">
      <c r="A457" s="5" t="s">
        <v>184</v>
      </c>
      <c r="B457" s="114">
        <v>544</v>
      </c>
      <c r="C457" s="115" t="s">
        <v>110</v>
      </c>
      <c r="D457" s="115" t="s">
        <v>68</v>
      </c>
      <c r="E457" s="115" t="s">
        <v>812</v>
      </c>
      <c r="F457" s="115">
        <v>610</v>
      </c>
      <c r="G457" s="99">
        <v>14209.2</v>
      </c>
      <c r="H457" s="99"/>
      <c r="I457" s="100">
        <f t="shared" si="94"/>
        <v>14209.2</v>
      </c>
      <c r="J457" s="99">
        <v>14209.2</v>
      </c>
      <c r="K457" s="80"/>
      <c r="L457" s="12">
        <f t="shared" si="95"/>
        <v>14209.2</v>
      </c>
    </row>
    <row r="458" spans="1:12" ht="105" x14ac:dyDescent="0.3">
      <c r="A458" s="121" t="s">
        <v>873</v>
      </c>
      <c r="B458" s="114">
        <v>544</v>
      </c>
      <c r="C458" s="115" t="s">
        <v>110</v>
      </c>
      <c r="D458" s="115" t="s">
        <v>68</v>
      </c>
      <c r="E458" s="115" t="s">
        <v>1182</v>
      </c>
      <c r="F458" s="115" t="s">
        <v>66</v>
      </c>
      <c r="G458" s="99">
        <f>G459</f>
        <v>58029.7</v>
      </c>
      <c r="H458" s="99">
        <f>H459</f>
        <v>0</v>
      </c>
      <c r="I458" s="100">
        <f t="shared" si="94"/>
        <v>58029.7</v>
      </c>
      <c r="J458" s="99">
        <f>J459</f>
        <v>56182</v>
      </c>
      <c r="K458" s="99">
        <f>K459</f>
        <v>0</v>
      </c>
      <c r="L458" s="12">
        <f t="shared" si="95"/>
        <v>56182</v>
      </c>
    </row>
    <row r="459" spans="1:12" ht="45" x14ac:dyDescent="0.3">
      <c r="A459" s="5" t="s">
        <v>176</v>
      </c>
      <c r="B459" s="114">
        <v>544</v>
      </c>
      <c r="C459" s="115" t="s">
        <v>110</v>
      </c>
      <c r="D459" s="115" t="s">
        <v>68</v>
      </c>
      <c r="E459" s="115" t="s">
        <v>1182</v>
      </c>
      <c r="F459" s="115">
        <v>600</v>
      </c>
      <c r="G459" s="99">
        <f>G460</f>
        <v>58029.7</v>
      </c>
      <c r="H459" s="99">
        <f>H460</f>
        <v>0</v>
      </c>
      <c r="I459" s="100">
        <f t="shared" si="94"/>
        <v>58029.7</v>
      </c>
      <c r="J459" s="99">
        <f>J460</f>
        <v>56182</v>
      </c>
      <c r="K459" s="99">
        <f>K460</f>
        <v>0</v>
      </c>
      <c r="L459" s="12">
        <f t="shared" si="95"/>
        <v>56182</v>
      </c>
    </row>
    <row r="460" spans="1:12" x14ac:dyDescent="0.3">
      <c r="A460" s="5" t="s">
        <v>184</v>
      </c>
      <c r="B460" s="114">
        <v>544</v>
      </c>
      <c r="C460" s="115" t="s">
        <v>110</v>
      </c>
      <c r="D460" s="115" t="s">
        <v>68</v>
      </c>
      <c r="E460" s="115" t="s">
        <v>1182</v>
      </c>
      <c r="F460" s="115">
        <v>610</v>
      </c>
      <c r="G460" s="99">
        <v>58029.7</v>
      </c>
      <c r="H460" s="99"/>
      <c r="I460" s="100">
        <f t="shared" si="94"/>
        <v>58029.7</v>
      </c>
      <c r="J460" s="99">
        <v>56182</v>
      </c>
      <c r="K460" s="80"/>
      <c r="L460" s="12">
        <f t="shared" si="95"/>
        <v>56182</v>
      </c>
    </row>
    <row r="461" spans="1:12" ht="49.5" customHeight="1" x14ac:dyDescent="0.3">
      <c r="A461" s="5" t="s">
        <v>817</v>
      </c>
      <c r="B461" s="114">
        <v>544</v>
      </c>
      <c r="C461" s="115" t="s">
        <v>110</v>
      </c>
      <c r="D461" s="115" t="s">
        <v>68</v>
      </c>
      <c r="E461" s="115" t="s">
        <v>284</v>
      </c>
      <c r="F461" s="115" t="s">
        <v>66</v>
      </c>
      <c r="G461" s="99">
        <f t="shared" ref="G461:H464" si="96">G462</f>
        <v>8911</v>
      </c>
      <c r="H461" s="99">
        <f t="shared" si="96"/>
        <v>0</v>
      </c>
      <c r="I461" s="100">
        <f t="shared" si="94"/>
        <v>8911</v>
      </c>
      <c r="J461" s="99">
        <f t="shared" ref="J461:K464" si="97">J462</f>
        <v>4072.5</v>
      </c>
      <c r="K461" s="99">
        <f t="shared" si="97"/>
        <v>0</v>
      </c>
      <c r="L461" s="12">
        <f t="shared" si="95"/>
        <v>4072.5</v>
      </c>
    </row>
    <row r="462" spans="1:12" ht="60" x14ac:dyDescent="0.3">
      <c r="A462" s="5" t="s">
        <v>255</v>
      </c>
      <c r="B462" s="114">
        <v>544</v>
      </c>
      <c r="C462" s="115" t="s">
        <v>110</v>
      </c>
      <c r="D462" s="115" t="s">
        <v>68</v>
      </c>
      <c r="E462" s="115" t="s">
        <v>286</v>
      </c>
      <c r="F462" s="115" t="s">
        <v>66</v>
      </c>
      <c r="G462" s="99">
        <f t="shared" si="96"/>
        <v>8911</v>
      </c>
      <c r="H462" s="99">
        <f t="shared" si="96"/>
        <v>0</v>
      </c>
      <c r="I462" s="100">
        <f t="shared" si="94"/>
        <v>8911</v>
      </c>
      <c r="J462" s="99">
        <f t="shared" si="97"/>
        <v>4072.5</v>
      </c>
      <c r="K462" s="99">
        <f t="shared" si="97"/>
        <v>0</v>
      </c>
      <c r="L462" s="12">
        <f t="shared" si="95"/>
        <v>4072.5</v>
      </c>
    </row>
    <row r="463" spans="1:12" ht="48.75" customHeight="1" x14ac:dyDescent="0.3">
      <c r="A463" s="5" t="s">
        <v>271</v>
      </c>
      <c r="B463" s="114">
        <v>544</v>
      </c>
      <c r="C463" s="115" t="s">
        <v>110</v>
      </c>
      <c r="D463" s="115" t="s">
        <v>68</v>
      </c>
      <c r="E463" s="115" t="s">
        <v>814</v>
      </c>
      <c r="F463" s="115" t="s">
        <v>66</v>
      </c>
      <c r="G463" s="99">
        <f t="shared" si="96"/>
        <v>8911</v>
      </c>
      <c r="H463" s="99">
        <f t="shared" si="96"/>
        <v>0</v>
      </c>
      <c r="I463" s="100">
        <f t="shared" si="94"/>
        <v>8911</v>
      </c>
      <c r="J463" s="99">
        <f t="shared" si="97"/>
        <v>4072.5</v>
      </c>
      <c r="K463" s="99">
        <f t="shared" si="97"/>
        <v>0</v>
      </c>
      <c r="L463" s="12">
        <f t="shared" si="95"/>
        <v>4072.5</v>
      </c>
    </row>
    <row r="464" spans="1:12" ht="50.25" customHeight="1" x14ac:dyDescent="0.3">
      <c r="A464" s="5" t="s">
        <v>176</v>
      </c>
      <c r="B464" s="114">
        <v>544</v>
      </c>
      <c r="C464" s="115" t="s">
        <v>110</v>
      </c>
      <c r="D464" s="115" t="s">
        <v>68</v>
      </c>
      <c r="E464" s="115" t="s">
        <v>814</v>
      </c>
      <c r="F464" s="115">
        <v>600</v>
      </c>
      <c r="G464" s="99">
        <f t="shared" si="96"/>
        <v>8911</v>
      </c>
      <c r="H464" s="99">
        <f t="shared" si="96"/>
        <v>0</v>
      </c>
      <c r="I464" s="100">
        <f t="shared" si="94"/>
        <v>8911</v>
      </c>
      <c r="J464" s="99">
        <f t="shared" si="97"/>
        <v>4072.5</v>
      </c>
      <c r="K464" s="99">
        <f t="shared" si="97"/>
        <v>0</v>
      </c>
      <c r="L464" s="12">
        <f t="shared" si="95"/>
        <v>4072.5</v>
      </c>
    </row>
    <row r="465" spans="1:12" ht="19.5" customHeight="1" x14ac:dyDescent="0.3">
      <c r="A465" s="5" t="s">
        <v>184</v>
      </c>
      <c r="B465" s="114">
        <v>544</v>
      </c>
      <c r="C465" s="115" t="s">
        <v>110</v>
      </c>
      <c r="D465" s="115" t="s">
        <v>68</v>
      </c>
      <c r="E465" s="115" t="s">
        <v>814</v>
      </c>
      <c r="F465" s="115">
        <v>610</v>
      </c>
      <c r="G465" s="99">
        <v>8911</v>
      </c>
      <c r="H465" s="99"/>
      <c r="I465" s="100">
        <f t="shared" si="94"/>
        <v>8911</v>
      </c>
      <c r="J465" s="99">
        <v>4072.5</v>
      </c>
      <c r="K465" s="80"/>
      <c r="L465" s="12">
        <f t="shared" si="95"/>
        <v>4072.5</v>
      </c>
    </row>
    <row r="466" spans="1:12" ht="29.25" customHeight="1" x14ac:dyDescent="0.3">
      <c r="A466" s="5" t="s">
        <v>1183</v>
      </c>
      <c r="B466" s="114">
        <v>544</v>
      </c>
      <c r="C466" s="115" t="s">
        <v>110</v>
      </c>
      <c r="D466" s="115" t="s">
        <v>68</v>
      </c>
      <c r="E466" s="115" t="s">
        <v>501</v>
      </c>
      <c r="F466" s="115" t="s">
        <v>66</v>
      </c>
      <c r="G466" s="99">
        <f t="shared" ref="G466:H469" si="98">G467</f>
        <v>950</v>
      </c>
      <c r="H466" s="99">
        <f t="shared" si="98"/>
        <v>0</v>
      </c>
      <c r="I466" s="100">
        <f t="shared" si="94"/>
        <v>950</v>
      </c>
      <c r="J466" s="99">
        <f t="shared" ref="J466:K469" si="99">J467</f>
        <v>0</v>
      </c>
      <c r="K466" s="99">
        <f t="shared" si="99"/>
        <v>0</v>
      </c>
      <c r="L466" s="12">
        <f t="shared" si="95"/>
        <v>0</v>
      </c>
    </row>
    <row r="467" spans="1:12" ht="78.599999999999994" customHeight="1" x14ac:dyDescent="0.3">
      <c r="A467" s="5" t="s">
        <v>502</v>
      </c>
      <c r="B467" s="114">
        <v>544</v>
      </c>
      <c r="C467" s="115" t="s">
        <v>110</v>
      </c>
      <c r="D467" s="115" t="s">
        <v>68</v>
      </c>
      <c r="E467" s="115" t="s">
        <v>503</v>
      </c>
      <c r="F467" s="115" t="s">
        <v>66</v>
      </c>
      <c r="G467" s="99">
        <f t="shared" si="98"/>
        <v>950</v>
      </c>
      <c r="H467" s="99">
        <f t="shared" si="98"/>
        <v>0</v>
      </c>
      <c r="I467" s="100">
        <f t="shared" si="94"/>
        <v>950</v>
      </c>
      <c r="J467" s="99">
        <f t="shared" si="99"/>
        <v>0</v>
      </c>
      <c r="K467" s="99">
        <f t="shared" si="99"/>
        <v>0</v>
      </c>
      <c r="L467" s="12">
        <f t="shared" si="95"/>
        <v>0</v>
      </c>
    </row>
    <row r="468" spans="1:12" ht="90.75" customHeight="1" x14ac:dyDescent="0.3">
      <c r="A468" s="5" t="s">
        <v>691</v>
      </c>
      <c r="B468" s="114">
        <v>544</v>
      </c>
      <c r="C468" s="115" t="s">
        <v>110</v>
      </c>
      <c r="D468" s="115" t="s">
        <v>68</v>
      </c>
      <c r="E468" s="115" t="s">
        <v>591</v>
      </c>
      <c r="F468" s="115" t="s">
        <v>590</v>
      </c>
      <c r="G468" s="99">
        <f t="shared" si="98"/>
        <v>950</v>
      </c>
      <c r="H468" s="99">
        <f t="shared" si="98"/>
        <v>0</v>
      </c>
      <c r="I468" s="100">
        <f t="shared" si="94"/>
        <v>950</v>
      </c>
      <c r="J468" s="99">
        <f t="shared" si="99"/>
        <v>0</v>
      </c>
      <c r="K468" s="99">
        <f t="shared" si="99"/>
        <v>0</v>
      </c>
      <c r="L468" s="12">
        <f t="shared" si="95"/>
        <v>0</v>
      </c>
    </row>
    <row r="469" spans="1:12" ht="45.75" customHeight="1" x14ac:dyDescent="0.3">
      <c r="A469" s="5" t="s">
        <v>176</v>
      </c>
      <c r="B469" s="114">
        <v>544</v>
      </c>
      <c r="C469" s="115" t="s">
        <v>110</v>
      </c>
      <c r="D469" s="115" t="s">
        <v>68</v>
      </c>
      <c r="E469" s="115" t="s">
        <v>591</v>
      </c>
      <c r="F469" s="115" t="s">
        <v>505</v>
      </c>
      <c r="G469" s="99">
        <f t="shared" si="98"/>
        <v>950</v>
      </c>
      <c r="H469" s="99">
        <f t="shared" si="98"/>
        <v>0</v>
      </c>
      <c r="I469" s="100">
        <f t="shared" si="94"/>
        <v>950</v>
      </c>
      <c r="J469" s="99">
        <f t="shared" si="99"/>
        <v>0</v>
      </c>
      <c r="K469" s="99">
        <f t="shared" si="99"/>
        <v>0</v>
      </c>
      <c r="L469" s="12">
        <f t="shared" si="95"/>
        <v>0</v>
      </c>
    </row>
    <row r="470" spans="1:12" ht="21.75" customHeight="1" x14ac:dyDescent="0.3">
      <c r="A470" s="5" t="s">
        <v>184</v>
      </c>
      <c r="B470" s="114">
        <v>544</v>
      </c>
      <c r="C470" s="115" t="s">
        <v>110</v>
      </c>
      <c r="D470" s="115" t="s">
        <v>68</v>
      </c>
      <c r="E470" s="115" t="s">
        <v>591</v>
      </c>
      <c r="F470" s="115" t="s">
        <v>506</v>
      </c>
      <c r="G470" s="99">
        <v>950</v>
      </c>
      <c r="H470" s="99"/>
      <c r="I470" s="100">
        <f t="shared" si="94"/>
        <v>950</v>
      </c>
      <c r="J470" s="99">
        <v>0</v>
      </c>
      <c r="K470" s="80"/>
      <c r="L470" s="12">
        <f t="shared" si="95"/>
        <v>0</v>
      </c>
    </row>
    <row r="471" spans="1:12" ht="16.899999999999999" customHeight="1" x14ac:dyDescent="0.3">
      <c r="A471" s="5" t="s">
        <v>272</v>
      </c>
      <c r="B471" s="114">
        <v>544</v>
      </c>
      <c r="C471" s="115" t="s">
        <v>110</v>
      </c>
      <c r="D471" s="115" t="s">
        <v>80</v>
      </c>
      <c r="E471" s="115" t="s">
        <v>65</v>
      </c>
      <c r="F471" s="115" t="s">
        <v>66</v>
      </c>
      <c r="G471" s="99">
        <f>G472</f>
        <v>32842.199999999997</v>
      </c>
      <c r="H471" s="99">
        <f>H472</f>
        <v>0</v>
      </c>
      <c r="I471" s="100">
        <f t="shared" si="94"/>
        <v>32842.199999999997</v>
      </c>
      <c r="J471" s="99">
        <f>J472</f>
        <v>36623.1</v>
      </c>
      <c r="K471" s="99">
        <f>K472</f>
        <v>0</v>
      </c>
      <c r="L471" s="12">
        <f t="shared" si="95"/>
        <v>36623.1</v>
      </c>
    </row>
    <row r="472" spans="1:12" ht="45" customHeight="1" x14ac:dyDescent="0.3">
      <c r="A472" s="5" t="s">
        <v>1184</v>
      </c>
      <c r="B472" s="114">
        <v>544</v>
      </c>
      <c r="C472" s="115" t="s">
        <v>110</v>
      </c>
      <c r="D472" s="115" t="s">
        <v>80</v>
      </c>
      <c r="E472" s="115" t="s">
        <v>222</v>
      </c>
      <c r="F472" s="115" t="s">
        <v>66</v>
      </c>
      <c r="G472" s="99">
        <f>G478+G483+G475</f>
        <v>32842.199999999997</v>
      </c>
      <c r="H472" s="99">
        <f>H478+H483+H475</f>
        <v>0</v>
      </c>
      <c r="I472" s="100">
        <f t="shared" si="94"/>
        <v>32842.199999999997</v>
      </c>
      <c r="J472" s="99">
        <f>J478+J483+J475</f>
        <v>36623.1</v>
      </c>
      <c r="K472" s="99">
        <f>K478+K483+K475</f>
        <v>0</v>
      </c>
      <c r="L472" s="12">
        <f t="shared" si="95"/>
        <v>36623.1</v>
      </c>
    </row>
    <row r="473" spans="1:12" ht="46.5" customHeight="1" x14ac:dyDescent="0.3">
      <c r="A473" s="5" t="s">
        <v>614</v>
      </c>
      <c r="B473" s="114">
        <v>544</v>
      </c>
      <c r="C473" s="115" t="s">
        <v>110</v>
      </c>
      <c r="D473" s="115" t="s">
        <v>80</v>
      </c>
      <c r="E473" s="115" t="s">
        <v>244</v>
      </c>
      <c r="F473" s="115" t="s">
        <v>66</v>
      </c>
      <c r="G473" s="99">
        <f t="shared" ref="G473:H476" si="100">G474</f>
        <v>32448.2</v>
      </c>
      <c r="H473" s="99">
        <f t="shared" si="100"/>
        <v>0</v>
      </c>
      <c r="I473" s="100">
        <f t="shared" si="94"/>
        <v>32448.2</v>
      </c>
      <c r="J473" s="99">
        <f t="shared" ref="J473:K476" si="101">J474</f>
        <v>36215.9</v>
      </c>
      <c r="K473" s="99">
        <f t="shared" si="101"/>
        <v>0</v>
      </c>
      <c r="L473" s="12">
        <f t="shared" si="95"/>
        <v>36215.9</v>
      </c>
    </row>
    <row r="474" spans="1:12" ht="60.75" customHeight="1" x14ac:dyDescent="0.3">
      <c r="A474" s="5" t="s">
        <v>281</v>
      </c>
      <c r="B474" s="114">
        <v>544</v>
      </c>
      <c r="C474" s="115" t="s">
        <v>110</v>
      </c>
      <c r="D474" s="115" t="s">
        <v>80</v>
      </c>
      <c r="E474" s="115" t="s">
        <v>246</v>
      </c>
      <c r="F474" s="115" t="s">
        <v>66</v>
      </c>
      <c r="G474" s="99">
        <f t="shared" si="100"/>
        <v>32448.2</v>
      </c>
      <c r="H474" s="99">
        <f t="shared" si="100"/>
        <v>0</v>
      </c>
      <c r="I474" s="100">
        <f t="shared" si="94"/>
        <v>32448.2</v>
      </c>
      <c r="J474" s="99">
        <f t="shared" si="101"/>
        <v>36215.9</v>
      </c>
      <c r="K474" s="99">
        <f t="shared" si="101"/>
        <v>0</v>
      </c>
      <c r="L474" s="12">
        <f t="shared" si="95"/>
        <v>36215.9</v>
      </c>
    </row>
    <row r="475" spans="1:12" ht="48.6" customHeight="1" x14ac:dyDescent="0.3">
      <c r="A475" s="5" t="s">
        <v>282</v>
      </c>
      <c r="B475" s="114">
        <v>544</v>
      </c>
      <c r="C475" s="115" t="s">
        <v>110</v>
      </c>
      <c r="D475" s="115" t="s">
        <v>80</v>
      </c>
      <c r="E475" s="115" t="s">
        <v>816</v>
      </c>
      <c r="F475" s="115" t="s">
        <v>66</v>
      </c>
      <c r="G475" s="99">
        <f t="shared" si="100"/>
        <v>32448.2</v>
      </c>
      <c r="H475" s="99">
        <f t="shared" si="100"/>
        <v>0</v>
      </c>
      <c r="I475" s="100">
        <f t="shared" si="94"/>
        <v>32448.2</v>
      </c>
      <c r="J475" s="99">
        <f t="shared" si="101"/>
        <v>36215.9</v>
      </c>
      <c r="K475" s="99">
        <f t="shared" si="101"/>
        <v>0</v>
      </c>
      <c r="L475" s="12">
        <f t="shared" si="95"/>
        <v>36215.9</v>
      </c>
    </row>
    <row r="476" spans="1:12" ht="47.45" customHeight="1" x14ac:dyDescent="0.3">
      <c r="A476" s="5" t="s">
        <v>176</v>
      </c>
      <c r="B476" s="114">
        <v>544</v>
      </c>
      <c r="C476" s="115" t="s">
        <v>110</v>
      </c>
      <c r="D476" s="115" t="s">
        <v>80</v>
      </c>
      <c r="E476" s="115" t="s">
        <v>816</v>
      </c>
      <c r="F476" s="115">
        <v>600</v>
      </c>
      <c r="G476" s="99">
        <f t="shared" si="100"/>
        <v>32448.2</v>
      </c>
      <c r="H476" s="99">
        <f t="shared" si="100"/>
        <v>0</v>
      </c>
      <c r="I476" s="100">
        <f t="shared" si="94"/>
        <v>32448.2</v>
      </c>
      <c r="J476" s="99">
        <f t="shared" si="101"/>
        <v>36215.9</v>
      </c>
      <c r="K476" s="99">
        <f t="shared" si="101"/>
        <v>0</v>
      </c>
      <c r="L476" s="12">
        <f t="shared" si="95"/>
        <v>36215.9</v>
      </c>
    </row>
    <row r="477" spans="1:12" ht="18.600000000000001" customHeight="1" x14ac:dyDescent="0.3">
      <c r="A477" s="5" t="s">
        <v>184</v>
      </c>
      <c r="B477" s="114">
        <v>544</v>
      </c>
      <c r="C477" s="115" t="s">
        <v>110</v>
      </c>
      <c r="D477" s="115" t="s">
        <v>80</v>
      </c>
      <c r="E477" s="115" t="s">
        <v>816</v>
      </c>
      <c r="F477" s="115">
        <v>610</v>
      </c>
      <c r="G477" s="99">
        <v>32448.2</v>
      </c>
      <c r="H477" s="99"/>
      <c r="I477" s="100">
        <f t="shared" si="94"/>
        <v>32448.2</v>
      </c>
      <c r="J477" s="99">
        <v>36215.9</v>
      </c>
      <c r="K477" s="80"/>
      <c r="L477" s="12">
        <f t="shared" si="95"/>
        <v>36215.9</v>
      </c>
    </row>
    <row r="478" spans="1:12" x14ac:dyDescent="0.3">
      <c r="A478" s="5" t="s">
        <v>243</v>
      </c>
      <c r="B478" s="114">
        <v>544</v>
      </c>
      <c r="C478" s="115" t="s">
        <v>110</v>
      </c>
      <c r="D478" s="115" t="s">
        <v>80</v>
      </c>
      <c r="E478" s="115" t="s">
        <v>249</v>
      </c>
      <c r="F478" s="115" t="s">
        <v>66</v>
      </c>
      <c r="G478" s="99">
        <f t="shared" ref="G478:H481" si="102">G479</f>
        <v>60</v>
      </c>
      <c r="H478" s="99">
        <f t="shared" si="102"/>
        <v>0</v>
      </c>
      <c r="I478" s="100">
        <f t="shared" si="94"/>
        <v>60</v>
      </c>
      <c r="J478" s="99">
        <f t="shared" ref="J478:K481" si="103">J479</f>
        <v>60</v>
      </c>
      <c r="K478" s="99">
        <f t="shared" si="103"/>
        <v>0</v>
      </c>
      <c r="L478" s="12">
        <f t="shared" si="95"/>
        <v>60</v>
      </c>
    </row>
    <row r="479" spans="1:12" ht="30" x14ac:dyDescent="0.3">
      <c r="A479" s="5" t="s">
        <v>245</v>
      </c>
      <c r="B479" s="114">
        <v>544</v>
      </c>
      <c r="C479" s="115" t="s">
        <v>110</v>
      </c>
      <c r="D479" s="115" t="s">
        <v>80</v>
      </c>
      <c r="E479" s="115" t="s">
        <v>251</v>
      </c>
      <c r="F479" s="115" t="s">
        <v>66</v>
      </c>
      <c r="G479" s="99">
        <f t="shared" si="102"/>
        <v>60</v>
      </c>
      <c r="H479" s="99">
        <f t="shared" si="102"/>
        <v>0</v>
      </c>
      <c r="I479" s="100">
        <f t="shared" si="94"/>
        <v>60</v>
      </c>
      <c r="J479" s="99">
        <f t="shared" si="103"/>
        <v>60</v>
      </c>
      <c r="K479" s="99">
        <f t="shared" si="103"/>
        <v>0</v>
      </c>
      <c r="L479" s="12">
        <f t="shared" si="95"/>
        <v>60</v>
      </c>
    </row>
    <row r="480" spans="1:12" ht="45" x14ac:dyDescent="0.3">
      <c r="A480" s="5" t="s">
        <v>433</v>
      </c>
      <c r="B480" s="114">
        <v>544</v>
      </c>
      <c r="C480" s="115" t="s">
        <v>110</v>
      </c>
      <c r="D480" s="115" t="s">
        <v>80</v>
      </c>
      <c r="E480" s="115" t="s">
        <v>815</v>
      </c>
      <c r="F480" s="115" t="s">
        <v>66</v>
      </c>
      <c r="G480" s="99">
        <f t="shared" si="102"/>
        <v>60</v>
      </c>
      <c r="H480" s="99">
        <f t="shared" si="102"/>
        <v>0</v>
      </c>
      <c r="I480" s="100">
        <f t="shared" si="94"/>
        <v>60</v>
      </c>
      <c r="J480" s="99">
        <f t="shared" si="103"/>
        <v>60</v>
      </c>
      <c r="K480" s="99">
        <f t="shared" si="103"/>
        <v>0</v>
      </c>
      <c r="L480" s="12">
        <f t="shared" si="95"/>
        <v>60</v>
      </c>
    </row>
    <row r="481" spans="1:12" ht="48" customHeight="1" x14ac:dyDescent="0.3">
      <c r="A481" s="5" t="s">
        <v>176</v>
      </c>
      <c r="B481" s="114">
        <v>544</v>
      </c>
      <c r="C481" s="115" t="s">
        <v>110</v>
      </c>
      <c r="D481" s="115" t="s">
        <v>80</v>
      </c>
      <c r="E481" s="115" t="s">
        <v>815</v>
      </c>
      <c r="F481" s="115">
        <v>600</v>
      </c>
      <c r="G481" s="99">
        <f t="shared" si="102"/>
        <v>60</v>
      </c>
      <c r="H481" s="99">
        <f t="shared" si="102"/>
        <v>0</v>
      </c>
      <c r="I481" s="100">
        <f t="shared" si="94"/>
        <v>60</v>
      </c>
      <c r="J481" s="99">
        <f t="shared" si="103"/>
        <v>60</v>
      </c>
      <c r="K481" s="99">
        <f t="shared" si="103"/>
        <v>0</v>
      </c>
      <c r="L481" s="12">
        <f t="shared" si="95"/>
        <v>60</v>
      </c>
    </row>
    <row r="482" spans="1:12" x14ac:dyDescent="0.3">
      <c r="A482" s="5" t="s">
        <v>184</v>
      </c>
      <c r="B482" s="114">
        <v>544</v>
      </c>
      <c r="C482" s="115" t="s">
        <v>110</v>
      </c>
      <c r="D482" s="115" t="s">
        <v>80</v>
      </c>
      <c r="E482" s="115" t="s">
        <v>815</v>
      </c>
      <c r="F482" s="115">
        <v>610</v>
      </c>
      <c r="G482" s="99">
        <v>60</v>
      </c>
      <c r="H482" s="99"/>
      <c r="I482" s="100">
        <f t="shared" si="94"/>
        <v>60</v>
      </c>
      <c r="J482" s="99">
        <v>60</v>
      </c>
      <c r="K482" s="80"/>
      <c r="L482" s="12">
        <f t="shared" si="95"/>
        <v>60</v>
      </c>
    </row>
    <row r="483" spans="1:12" ht="49.5" customHeight="1" x14ac:dyDescent="0.3">
      <c r="A483" s="5" t="s">
        <v>817</v>
      </c>
      <c r="B483" s="114">
        <v>544</v>
      </c>
      <c r="C483" s="115" t="s">
        <v>110</v>
      </c>
      <c r="D483" s="115" t="s">
        <v>80</v>
      </c>
      <c r="E483" s="115" t="s">
        <v>284</v>
      </c>
      <c r="F483" s="115" t="s">
        <v>66</v>
      </c>
      <c r="G483" s="99">
        <f t="shared" ref="G483:H486" si="104">G484</f>
        <v>334</v>
      </c>
      <c r="H483" s="99">
        <f t="shared" si="104"/>
        <v>0</v>
      </c>
      <c r="I483" s="100">
        <f t="shared" si="94"/>
        <v>334</v>
      </c>
      <c r="J483" s="99">
        <f t="shared" ref="J483:K486" si="105">J484</f>
        <v>347.2</v>
      </c>
      <c r="K483" s="99">
        <f t="shared" si="105"/>
        <v>0</v>
      </c>
      <c r="L483" s="12">
        <f t="shared" si="95"/>
        <v>347.2</v>
      </c>
    </row>
    <row r="484" spans="1:12" ht="60" x14ac:dyDescent="0.3">
      <c r="A484" s="5" t="s">
        <v>255</v>
      </c>
      <c r="B484" s="114">
        <v>544</v>
      </c>
      <c r="C484" s="115" t="s">
        <v>110</v>
      </c>
      <c r="D484" s="115" t="s">
        <v>80</v>
      </c>
      <c r="E484" s="115" t="s">
        <v>286</v>
      </c>
      <c r="F484" s="115" t="s">
        <v>66</v>
      </c>
      <c r="G484" s="99">
        <f t="shared" si="104"/>
        <v>334</v>
      </c>
      <c r="H484" s="99">
        <f t="shared" si="104"/>
        <v>0</v>
      </c>
      <c r="I484" s="100">
        <f t="shared" si="94"/>
        <v>334</v>
      </c>
      <c r="J484" s="99">
        <f t="shared" si="105"/>
        <v>347.2</v>
      </c>
      <c r="K484" s="99">
        <f t="shared" si="105"/>
        <v>0</v>
      </c>
      <c r="L484" s="12">
        <f t="shared" si="95"/>
        <v>347.2</v>
      </c>
    </row>
    <row r="485" spans="1:12" ht="52.5" customHeight="1" x14ac:dyDescent="0.3">
      <c r="A485" s="5" t="s">
        <v>280</v>
      </c>
      <c r="B485" s="114">
        <v>544</v>
      </c>
      <c r="C485" s="115" t="s">
        <v>110</v>
      </c>
      <c r="D485" s="115" t="s">
        <v>80</v>
      </c>
      <c r="E485" s="115" t="s">
        <v>1185</v>
      </c>
      <c r="F485" s="115" t="s">
        <v>66</v>
      </c>
      <c r="G485" s="99">
        <f t="shared" si="104"/>
        <v>334</v>
      </c>
      <c r="H485" s="99">
        <f t="shared" si="104"/>
        <v>0</v>
      </c>
      <c r="I485" s="100">
        <f t="shared" si="94"/>
        <v>334</v>
      </c>
      <c r="J485" s="99">
        <f t="shared" si="105"/>
        <v>347.2</v>
      </c>
      <c r="K485" s="99">
        <f t="shared" si="105"/>
        <v>0</v>
      </c>
      <c r="L485" s="12">
        <f t="shared" si="95"/>
        <v>347.2</v>
      </c>
    </row>
    <row r="486" spans="1:12" ht="47.25" customHeight="1" x14ac:dyDescent="0.3">
      <c r="A486" s="5" t="s">
        <v>176</v>
      </c>
      <c r="B486" s="114">
        <v>544</v>
      </c>
      <c r="C486" s="115" t="s">
        <v>110</v>
      </c>
      <c r="D486" s="115" t="s">
        <v>80</v>
      </c>
      <c r="E486" s="115" t="s">
        <v>1185</v>
      </c>
      <c r="F486" s="115">
        <v>600</v>
      </c>
      <c r="G486" s="99">
        <f t="shared" si="104"/>
        <v>334</v>
      </c>
      <c r="H486" s="99">
        <f t="shared" si="104"/>
        <v>0</v>
      </c>
      <c r="I486" s="100">
        <f t="shared" si="94"/>
        <v>334</v>
      </c>
      <c r="J486" s="99">
        <f t="shared" si="105"/>
        <v>347.2</v>
      </c>
      <c r="K486" s="99">
        <f t="shared" si="105"/>
        <v>0</v>
      </c>
      <c r="L486" s="12">
        <f t="shared" si="95"/>
        <v>347.2</v>
      </c>
    </row>
    <row r="487" spans="1:12" x14ac:dyDescent="0.3">
      <c r="A487" s="5" t="s">
        <v>184</v>
      </c>
      <c r="B487" s="114">
        <v>544</v>
      </c>
      <c r="C487" s="115" t="s">
        <v>110</v>
      </c>
      <c r="D487" s="115" t="s">
        <v>80</v>
      </c>
      <c r="E487" s="115" t="s">
        <v>1185</v>
      </c>
      <c r="F487" s="115">
        <v>610</v>
      </c>
      <c r="G487" s="99">
        <v>334</v>
      </c>
      <c r="H487" s="99"/>
      <c r="I487" s="100">
        <f t="shared" si="94"/>
        <v>334</v>
      </c>
      <c r="J487" s="99">
        <v>347.2</v>
      </c>
      <c r="K487" s="80"/>
      <c r="L487" s="12">
        <f t="shared" si="95"/>
        <v>347.2</v>
      </c>
    </row>
    <row r="488" spans="1:12" ht="16.5" customHeight="1" x14ac:dyDescent="0.3">
      <c r="A488" s="5" t="s">
        <v>434</v>
      </c>
      <c r="B488" s="114">
        <v>544</v>
      </c>
      <c r="C488" s="115" t="s">
        <v>110</v>
      </c>
      <c r="D488" s="115" t="s">
        <v>150</v>
      </c>
      <c r="E488" s="115" t="s">
        <v>65</v>
      </c>
      <c r="F488" s="115" t="s">
        <v>66</v>
      </c>
      <c r="G488" s="99">
        <f t="shared" ref="G488:H490" si="106">G489</f>
        <v>31383.599999999999</v>
      </c>
      <c r="H488" s="99">
        <f t="shared" si="106"/>
        <v>0</v>
      </c>
      <c r="I488" s="100">
        <f t="shared" si="94"/>
        <v>31383.599999999999</v>
      </c>
      <c r="J488" s="99">
        <f t="shared" ref="J488:K490" si="107">J489</f>
        <v>31533</v>
      </c>
      <c r="K488" s="99">
        <f t="shared" si="107"/>
        <v>0</v>
      </c>
      <c r="L488" s="12">
        <f t="shared" si="95"/>
        <v>31533</v>
      </c>
    </row>
    <row r="489" spans="1:12" ht="46.9" customHeight="1" x14ac:dyDescent="0.3">
      <c r="A489" s="5" t="s">
        <v>688</v>
      </c>
      <c r="B489" s="114">
        <v>544</v>
      </c>
      <c r="C489" s="115" t="s">
        <v>110</v>
      </c>
      <c r="D489" s="115" t="s">
        <v>150</v>
      </c>
      <c r="E489" s="115" t="s">
        <v>222</v>
      </c>
      <c r="F489" s="115" t="s">
        <v>66</v>
      </c>
      <c r="G489" s="99">
        <f t="shared" si="106"/>
        <v>31383.599999999999</v>
      </c>
      <c r="H489" s="99">
        <f t="shared" si="106"/>
        <v>0</v>
      </c>
      <c r="I489" s="100">
        <f t="shared" si="94"/>
        <v>31383.599999999999</v>
      </c>
      <c r="J489" s="99">
        <f t="shared" si="107"/>
        <v>31533</v>
      </c>
      <c r="K489" s="99">
        <f t="shared" si="107"/>
        <v>0</v>
      </c>
      <c r="L489" s="12">
        <f t="shared" si="95"/>
        <v>31533</v>
      </c>
    </row>
    <row r="490" spans="1:12" ht="63" customHeight="1" x14ac:dyDescent="0.3">
      <c r="A490" s="5" t="s">
        <v>1186</v>
      </c>
      <c r="B490" s="114">
        <v>544</v>
      </c>
      <c r="C490" s="115" t="s">
        <v>110</v>
      </c>
      <c r="D490" s="115" t="s">
        <v>150</v>
      </c>
      <c r="E490" s="115" t="s">
        <v>254</v>
      </c>
      <c r="F490" s="115" t="s">
        <v>66</v>
      </c>
      <c r="G490" s="99">
        <f t="shared" si="106"/>
        <v>31383.599999999999</v>
      </c>
      <c r="H490" s="99">
        <f t="shared" si="106"/>
        <v>0</v>
      </c>
      <c r="I490" s="100">
        <f t="shared" si="94"/>
        <v>31383.599999999999</v>
      </c>
      <c r="J490" s="99">
        <f t="shared" si="107"/>
        <v>31533</v>
      </c>
      <c r="K490" s="99">
        <f t="shared" si="107"/>
        <v>0</v>
      </c>
      <c r="L490" s="12">
        <f t="shared" si="95"/>
        <v>31533</v>
      </c>
    </row>
    <row r="491" spans="1:12" ht="62.25" customHeight="1" x14ac:dyDescent="0.3">
      <c r="A491" s="5" t="s">
        <v>285</v>
      </c>
      <c r="B491" s="114">
        <v>544</v>
      </c>
      <c r="C491" s="115" t="s">
        <v>110</v>
      </c>
      <c r="D491" s="115" t="s">
        <v>150</v>
      </c>
      <c r="E491" s="115" t="s">
        <v>256</v>
      </c>
      <c r="F491" s="115" t="s">
        <v>66</v>
      </c>
      <c r="G491" s="99">
        <f>G492+G495+G500</f>
        <v>31383.599999999999</v>
      </c>
      <c r="H491" s="99">
        <f>H492+H495+H500</f>
        <v>0</v>
      </c>
      <c r="I491" s="100">
        <f t="shared" si="94"/>
        <v>31383.599999999999</v>
      </c>
      <c r="J491" s="99">
        <f>J492+J495+J500</f>
        <v>31533</v>
      </c>
      <c r="K491" s="99">
        <f>K492+K495+K500</f>
        <v>0</v>
      </c>
      <c r="L491" s="12">
        <f t="shared" si="95"/>
        <v>31533</v>
      </c>
    </row>
    <row r="492" spans="1:12" ht="32.450000000000003" customHeight="1" x14ac:dyDescent="0.3">
      <c r="A492" s="5" t="s">
        <v>73</v>
      </c>
      <c r="B492" s="114">
        <v>544</v>
      </c>
      <c r="C492" s="115" t="s">
        <v>110</v>
      </c>
      <c r="D492" s="115" t="s">
        <v>150</v>
      </c>
      <c r="E492" s="115" t="s">
        <v>819</v>
      </c>
      <c r="F492" s="115" t="s">
        <v>66</v>
      </c>
      <c r="G492" s="99">
        <f>G493</f>
        <v>3746</v>
      </c>
      <c r="H492" s="99">
        <f>H493</f>
        <v>0</v>
      </c>
      <c r="I492" s="100">
        <f t="shared" si="94"/>
        <v>3746</v>
      </c>
      <c r="J492" s="99">
        <f>J493</f>
        <v>3746</v>
      </c>
      <c r="K492" s="99">
        <f>K493</f>
        <v>0</v>
      </c>
      <c r="L492" s="12">
        <f t="shared" si="95"/>
        <v>3746</v>
      </c>
    </row>
    <row r="493" spans="1:12" ht="106.5" customHeight="1" x14ac:dyDescent="0.3">
      <c r="A493" s="5" t="s">
        <v>75</v>
      </c>
      <c r="B493" s="114">
        <v>544</v>
      </c>
      <c r="C493" s="115" t="s">
        <v>110</v>
      </c>
      <c r="D493" s="115" t="s">
        <v>150</v>
      </c>
      <c r="E493" s="115" t="s">
        <v>819</v>
      </c>
      <c r="F493" s="115">
        <v>100</v>
      </c>
      <c r="G493" s="99">
        <f>G494</f>
        <v>3746</v>
      </c>
      <c r="H493" s="99">
        <f>H494</f>
        <v>0</v>
      </c>
      <c r="I493" s="100">
        <f t="shared" si="94"/>
        <v>3746</v>
      </c>
      <c r="J493" s="99">
        <f>J494</f>
        <v>3746</v>
      </c>
      <c r="K493" s="99">
        <f>K494</f>
        <v>0</v>
      </c>
      <c r="L493" s="12">
        <f t="shared" si="95"/>
        <v>3746</v>
      </c>
    </row>
    <row r="494" spans="1:12" ht="45" x14ac:dyDescent="0.3">
      <c r="A494" s="5" t="s">
        <v>76</v>
      </c>
      <c r="B494" s="114">
        <v>544</v>
      </c>
      <c r="C494" s="115" t="s">
        <v>110</v>
      </c>
      <c r="D494" s="115" t="s">
        <v>150</v>
      </c>
      <c r="E494" s="115" t="s">
        <v>819</v>
      </c>
      <c r="F494" s="115">
        <v>120</v>
      </c>
      <c r="G494" s="99">
        <v>3746</v>
      </c>
      <c r="H494" s="99"/>
      <c r="I494" s="100">
        <f t="shared" si="94"/>
        <v>3746</v>
      </c>
      <c r="J494" s="99">
        <v>3746</v>
      </c>
      <c r="K494" s="80"/>
      <c r="L494" s="12">
        <f t="shared" si="95"/>
        <v>3746</v>
      </c>
    </row>
    <row r="495" spans="1:12" ht="30" x14ac:dyDescent="0.3">
      <c r="A495" s="5" t="s">
        <v>77</v>
      </c>
      <c r="B495" s="114">
        <v>544</v>
      </c>
      <c r="C495" s="115" t="s">
        <v>110</v>
      </c>
      <c r="D495" s="115" t="s">
        <v>150</v>
      </c>
      <c r="E495" s="115" t="s">
        <v>820</v>
      </c>
      <c r="F495" s="115" t="s">
        <v>66</v>
      </c>
      <c r="G495" s="99">
        <f>G496+G498</f>
        <v>158.39999999999998</v>
      </c>
      <c r="H495" s="99">
        <f>H496+H498</f>
        <v>0</v>
      </c>
      <c r="I495" s="100">
        <f t="shared" si="94"/>
        <v>158.39999999999998</v>
      </c>
      <c r="J495" s="99">
        <f>J496+J498</f>
        <v>160.89999999999998</v>
      </c>
      <c r="K495" s="99">
        <f>K496+K498</f>
        <v>0</v>
      </c>
      <c r="L495" s="12">
        <f t="shared" si="95"/>
        <v>160.89999999999998</v>
      </c>
    </row>
    <row r="496" spans="1:12" ht="104.25" customHeight="1" x14ac:dyDescent="0.3">
      <c r="A496" s="5" t="s">
        <v>75</v>
      </c>
      <c r="B496" s="114">
        <v>544</v>
      </c>
      <c r="C496" s="115" t="s">
        <v>110</v>
      </c>
      <c r="D496" s="115" t="s">
        <v>150</v>
      </c>
      <c r="E496" s="115" t="s">
        <v>820</v>
      </c>
      <c r="F496" s="115">
        <v>100</v>
      </c>
      <c r="G496" s="99">
        <f>G497</f>
        <v>91.6</v>
      </c>
      <c r="H496" s="99">
        <f>H497</f>
        <v>0</v>
      </c>
      <c r="I496" s="100">
        <f t="shared" si="94"/>
        <v>91.6</v>
      </c>
      <c r="J496" s="99">
        <f>J497</f>
        <v>91.6</v>
      </c>
      <c r="K496" s="99">
        <f>K497</f>
        <v>0</v>
      </c>
      <c r="L496" s="12">
        <f t="shared" si="95"/>
        <v>91.6</v>
      </c>
    </row>
    <row r="497" spans="1:12" ht="45" x14ac:dyDescent="0.3">
      <c r="A497" s="5" t="s">
        <v>76</v>
      </c>
      <c r="B497" s="114">
        <v>544</v>
      </c>
      <c r="C497" s="115" t="s">
        <v>110</v>
      </c>
      <c r="D497" s="115" t="s">
        <v>150</v>
      </c>
      <c r="E497" s="115" t="s">
        <v>820</v>
      </c>
      <c r="F497" s="115">
        <v>120</v>
      </c>
      <c r="G497" s="99">
        <v>91.6</v>
      </c>
      <c r="H497" s="99"/>
      <c r="I497" s="100">
        <f t="shared" si="94"/>
        <v>91.6</v>
      </c>
      <c r="J497" s="99">
        <v>91.6</v>
      </c>
      <c r="K497" s="80"/>
      <c r="L497" s="12">
        <f t="shared" si="95"/>
        <v>91.6</v>
      </c>
    </row>
    <row r="498" spans="1:12" ht="47.25" customHeight="1" x14ac:dyDescent="0.3">
      <c r="A498" s="5" t="s">
        <v>87</v>
      </c>
      <c r="B498" s="114">
        <v>544</v>
      </c>
      <c r="C498" s="115" t="s">
        <v>110</v>
      </c>
      <c r="D498" s="115" t="s">
        <v>150</v>
      </c>
      <c r="E498" s="115" t="s">
        <v>820</v>
      </c>
      <c r="F498" s="115">
        <v>200</v>
      </c>
      <c r="G498" s="99">
        <f>G499</f>
        <v>66.8</v>
      </c>
      <c r="H498" s="99">
        <f>H499</f>
        <v>0</v>
      </c>
      <c r="I498" s="100">
        <f t="shared" si="94"/>
        <v>66.8</v>
      </c>
      <c r="J498" s="99">
        <f>J499</f>
        <v>69.3</v>
      </c>
      <c r="K498" s="99">
        <f>K499</f>
        <v>0</v>
      </c>
      <c r="L498" s="12">
        <f t="shared" si="95"/>
        <v>69.3</v>
      </c>
    </row>
    <row r="499" spans="1:12" ht="45" x14ac:dyDescent="0.3">
      <c r="A499" s="5" t="s">
        <v>88</v>
      </c>
      <c r="B499" s="114">
        <v>544</v>
      </c>
      <c r="C499" s="115" t="s">
        <v>110</v>
      </c>
      <c r="D499" s="115" t="s">
        <v>150</v>
      </c>
      <c r="E499" s="115" t="s">
        <v>820</v>
      </c>
      <c r="F499" s="115">
        <v>240</v>
      </c>
      <c r="G499" s="99">
        <v>66.8</v>
      </c>
      <c r="H499" s="99"/>
      <c r="I499" s="100">
        <f t="shared" si="94"/>
        <v>66.8</v>
      </c>
      <c r="J499" s="99">
        <v>69.3</v>
      </c>
      <c r="K499" s="80"/>
      <c r="L499" s="12">
        <f t="shared" si="95"/>
        <v>69.3</v>
      </c>
    </row>
    <row r="500" spans="1:12" ht="34.5" customHeight="1" x14ac:dyDescent="0.3">
      <c r="A500" s="5" t="s">
        <v>435</v>
      </c>
      <c r="B500" s="114">
        <v>544</v>
      </c>
      <c r="C500" s="115" t="s">
        <v>110</v>
      </c>
      <c r="D500" s="115" t="s">
        <v>150</v>
      </c>
      <c r="E500" s="115" t="s">
        <v>821</v>
      </c>
      <c r="F500" s="115" t="s">
        <v>66</v>
      </c>
      <c r="G500" s="99">
        <f>G501+G503+G505</f>
        <v>27479.199999999997</v>
      </c>
      <c r="H500" s="99">
        <f>H501+H503+H505</f>
        <v>0</v>
      </c>
      <c r="I500" s="100">
        <f t="shared" si="94"/>
        <v>27479.199999999997</v>
      </c>
      <c r="J500" s="99">
        <f>J501+J503+J505</f>
        <v>27626.1</v>
      </c>
      <c r="K500" s="99">
        <f>K501+K503+K505</f>
        <v>0</v>
      </c>
      <c r="L500" s="12">
        <f t="shared" si="95"/>
        <v>27626.1</v>
      </c>
    </row>
    <row r="501" spans="1:12" ht="107.25" customHeight="1" x14ac:dyDescent="0.3">
      <c r="A501" s="5" t="s">
        <v>75</v>
      </c>
      <c r="B501" s="114">
        <v>544</v>
      </c>
      <c r="C501" s="115" t="s">
        <v>110</v>
      </c>
      <c r="D501" s="115" t="s">
        <v>150</v>
      </c>
      <c r="E501" s="115" t="s">
        <v>821</v>
      </c>
      <c r="F501" s="115">
        <v>100</v>
      </c>
      <c r="G501" s="99">
        <f>G502</f>
        <v>22957.8</v>
      </c>
      <c r="H501" s="99">
        <f>H502</f>
        <v>0</v>
      </c>
      <c r="I501" s="100">
        <f t="shared" si="94"/>
        <v>22957.8</v>
      </c>
      <c r="J501" s="99">
        <f>J502</f>
        <v>22957.8</v>
      </c>
      <c r="K501" s="99">
        <f>K502</f>
        <v>0</v>
      </c>
      <c r="L501" s="12">
        <f t="shared" si="95"/>
        <v>22957.8</v>
      </c>
    </row>
    <row r="502" spans="1:12" ht="30" x14ac:dyDescent="0.3">
      <c r="A502" s="5" t="s">
        <v>137</v>
      </c>
      <c r="B502" s="114">
        <v>544</v>
      </c>
      <c r="C502" s="115" t="s">
        <v>110</v>
      </c>
      <c r="D502" s="115" t="s">
        <v>150</v>
      </c>
      <c r="E502" s="115" t="s">
        <v>821</v>
      </c>
      <c r="F502" s="115">
        <v>110</v>
      </c>
      <c r="G502" s="99">
        <v>22957.8</v>
      </c>
      <c r="H502" s="99"/>
      <c r="I502" s="100">
        <f t="shared" si="94"/>
        <v>22957.8</v>
      </c>
      <c r="J502" s="99">
        <v>22957.8</v>
      </c>
      <c r="K502" s="80"/>
      <c r="L502" s="12">
        <f t="shared" si="95"/>
        <v>22957.8</v>
      </c>
    </row>
    <row r="503" spans="1:12" ht="34.5" customHeight="1" x14ac:dyDescent="0.3">
      <c r="A503" s="5" t="s">
        <v>87</v>
      </c>
      <c r="B503" s="114">
        <v>544</v>
      </c>
      <c r="C503" s="115" t="s">
        <v>110</v>
      </c>
      <c r="D503" s="115" t="s">
        <v>150</v>
      </c>
      <c r="E503" s="115" t="s">
        <v>821</v>
      </c>
      <c r="F503" s="115">
        <v>200</v>
      </c>
      <c r="G503" s="99">
        <f>G504</f>
        <v>4373.3</v>
      </c>
      <c r="H503" s="99">
        <f>H504</f>
        <v>0</v>
      </c>
      <c r="I503" s="100">
        <f t="shared" si="94"/>
        <v>4373.3</v>
      </c>
      <c r="J503" s="99">
        <f>J504</f>
        <v>4514.7</v>
      </c>
      <c r="K503" s="99">
        <f>K504</f>
        <v>0</v>
      </c>
      <c r="L503" s="12">
        <f t="shared" si="95"/>
        <v>4514.7</v>
      </c>
    </row>
    <row r="504" spans="1:12" ht="45" x14ac:dyDescent="0.3">
      <c r="A504" s="5" t="s">
        <v>88</v>
      </c>
      <c r="B504" s="114">
        <v>544</v>
      </c>
      <c r="C504" s="115" t="s">
        <v>110</v>
      </c>
      <c r="D504" s="115" t="s">
        <v>150</v>
      </c>
      <c r="E504" s="115" t="s">
        <v>821</v>
      </c>
      <c r="F504" s="115">
        <v>240</v>
      </c>
      <c r="G504" s="99">
        <v>4373.3</v>
      </c>
      <c r="H504" s="99"/>
      <c r="I504" s="100">
        <f t="shared" si="94"/>
        <v>4373.3</v>
      </c>
      <c r="J504" s="99">
        <v>4514.7</v>
      </c>
      <c r="K504" s="80"/>
      <c r="L504" s="12">
        <f t="shared" si="95"/>
        <v>4514.7</v>
      </c>
    </row>
    <row r="505" spans="1:12" x14ac:dyDescent="0.3">
      <c r="A505" s="5" t="s">
        <v>89</v>
      </c>
      <c r="B505" s="114">
        <v>544</v>
      </c>
      <c r="C505" s="115" t="s">
        <v>110</v>
      </c>
      <c r="D505" s="115" t="s">
        <v>150</v>
      </c>
      <c r="E505" s="115" t="s">
        <v>821</v>
      </c>
      <c r="F505" s="115">
        <v>800</v>
      </c>
      <c r="G505" s="99">
        <f>G506</f>
        <v>148.1</v>
      </c>
      <c r="H505" s="99">
        <f>H506</f>
        <v>0</v>
      </c>
      <c r="I505" s="100">
        <f t="shared" si="94"/>
        <v>148.1</v>
      </c>
      <c r="J505" s="99">
        <f>J506</f>
        <v>153.6</v>
      </c>
      <c r="K505" s="99">
        <f>K506</f>
        <v>0</v>
      </c>
      <c r="L505" s="12">
        <f t="shared" si="95"/>
        <v>153.6</v>
      </c>
    </row>
    <row r="506" spans="1:12" ht="30" x14ac:dyDescent="0.3">
      <c r="A506" s="5" t="s">
        <v>90</v>
      </c>
      <c r="B506" s="114">
        <v>544</v>
      </c>
      <c r="C506" s="115" t="s">
        <v>110</v>
      </c>
      <c r="D506" s="115" t="s">
        <v>150</v>
      </c>
      <c r="E506" s="115" t="s">
        <v>821</v>
      </c>
      <c r="F506" s="115">
        <v>850</v>
      </c>
      <c r="G506" s="99">
        <v>148.1</v>
      </c>
      <c r="H506" s="99"/>
      <c r="I506" s="100">
        <f t="shared" si="94"/>
        <v>148.1</v>
      </c>
      <c r="J506" s="99">
        <v>153.6</v>
      </c>
      <c r="K506" s="80"/>
      <c r="L506" s="12">
        <f t="shared" si="95"/>
        <v>153.6</v>
      </c>
    </row>
    <row r="507" spans="1:12" x14ac:dyDescent="0.3">
      <c r="A507" s="4" t="s">
        <v>315</v>
      </c>
      <c r="B507" s="112">
        <v>544</v>
      </c>
      <c r="C507" s="113">
        <v>10</v>
      </c>
      <c r="D507" s="113" t="s">
        <v>64</v>
      </c>
      <c r="E507" s="113" t="s">
        <v>65</v>
      </c>
      <c r="F507" s="113" t="s">
        <v>66</v>
      </c>
      <c r="G507" s="96">
        <f>G508+G515+G527</f>
        <v>6321.9</v>
      </c>
      <c r="H507" s="96">
        <f>H508+H515+H527</f>
        <v>0</v>
      </c>
      <c r="I507" s="100">
        <f t="shared" si="94"/>
        <v>6321.9</v>
      </c>
      <c r="J507" s="96">
        <f>J508+J515+J527</f>
        <v>5999.8</v>
      </c>
      <c r="K507" s="96">
        <f>K508+K515+K527</f>
        <v>0</v>
      </c>
      <c r="L507" s="12">
        <f t="shared" si="95"/>
        <v>5999.8</v>
      </c>
    </row>
    <row r="508" spans="1:12" x14ac:dyDescent="0.3">
      <c r="A508" s="5" t="s">
        <v>318</v>
      </c>
      <c r="B508" s="114">
        <v>544</v>
      </c>
      <c r="C508" s="115">
        <v>10</v>
      </c>
      <c r="D508" s="115" t="s">
        <v>63</v>
      </c>
      <c r="E508" s="115" t="s">
        <v>65</v>
      </c>
      <c r="F508" s="115" t="s">
        <v>66</v>
      </c>
      <c r="G508" s="99">
        <f t="shared" ref="G508:H513" si="108">G509</f>
        <v>588.29999999999995</v>
      </c>
      <c r="H508" s="99">
        <f t="shared" si="108"/>
        <v>0</v>
      </c>
      <c r="I508" s="100">
        <f t="shared" si="94"/>
        <v>588.29999999999995</v>
      </c>
      <c r="J508" s="99">
        <f t="shared" ref="J508:K513" si="109">J509</f>
        <v>588.29999999999995</v>
      </c>
      <c r="K508" s="99">
        <f t="shared" si="109"/>
        <v>0</v>
      </c>
      <c r="L508" s="12">
        <f t="shared" si="95"/>
        <v>588.29999999999995</v>
      </c>
    </row>
    <row r="509" spans="1:12" ht="45" x14ac:dyDescent="0.3">
      <c r="A509" s="5" t="s">
        <v>684</v>
      </c>
      <c r="B509" s="114">
        <v>544</v>
      </c>
      <c r="C509" s="115">
        <v>10</v>
      </c>
      <c r="D509" s="115" t="s">
        <v>63</v>
      </c>
      <c r="E509" s="115" t="s">
        <v>319</v>
      </c>
      <c r="F509" s="115" t="s">
        <v>66</v>
      </c>
      <c r="G509" s="99">
        <f t="shared" si="108"/>
        <v>588.29999999999995</v>
      </c>
      <c r="H509" s="99">
        <f t="shared" si="108"/>
        <v>0</v>
      </c>
      <c r="I509" s="100">
        <f t="shared" si="94"/>
        <v>588.29999999999995</v>
      </c>
      <c r="J509" s="99">
        <f t="shared" si="109"/>
        <v>588.29999999999995</v>
      </c>
      <c r="K509" s="99">
        <f t="shared" si="109"/>
        <v>0</v>
      </c>
      <c r="L509" s="12">
        <f t="shared" si="95"/>
        <v>588.29999999999995</v>
      </c>
    </row>
    <row r="510" spans="1:12" ht="92.25" customHeight="1" x14ac:dyDescent="0.3">
      <c r="A510" s="120" t="s">
        <v>763</v>
      </c>
      <c r="B510" s="114">
        <v>544</v>
      </c>
      <c r="C510" s="115">
        <v>10</v>
      </c>
      <c r="D510" s="115" t="s">
        <v>63</v>
      </c>
      <c r="E510" s="115" t="s">
        <v>320</v>
      </c>
      <c r="F510" s="115" t="s">
        <v>66</v>
      </c>
      <c r="G510" s="99">
        <f t="shared" si="108"/>
        <v>588.29999999999995</v>
      </c>
      <c r="H510" s="99">
        <f t="shared" si="108"/>
        <v>0</v>
      </c>
      <c r="I510" s="100">
        <f t="shared" si="94"/>
        <v>588.29999999999995</v>
      </c>
      <c r="J510" s="99">
        <f t="shared" si="109"/>
        <v>588.29999999999995</v>
      </c>
      <c r="K510" s="99">
        <f t="shared" si="109"/>
        <v>0</v>
      </c>
      <c r="L510" s="12">
        <f t="shared" si="95"/>
        <v>588.29999999999995</v>
      </c>
    </row>
    <row r="511" spans="1:12" ht="76.5" customHeight="1" x14ac:dyDescent="0.3">
      <c r="A511" s="120" t="s">
        <v>609</v>
      </c>
      <c r="B511" s="114">
        <v>544</v>
      </c>
      <c r="C511" s="115">
        <v>10</v>
      </c>
      <c r="D511" s="115" t="s">
        <v>63</v>
      </c>
      <c r="E511" s="115" t="s">
        <v>321</v>
      </c>
      <c r="F511" s="115" t="s">
        <v>66</v>
      </c>
      <c r="G511" s="99">
        <f t="shared" si="108"/>
        <v>588.29999999999995</v>
      </c>
      <c r="H511" s="99">
        <f t="shared" si="108"/>
        <v>0</v>
      </c>
      <c r="I511" s="100">
        <f t="shared" si="94"/>
        <v>588.29999999999995</v>
      </c>
      <c r="J511" s="99">
        <f t="shared" si="109"/>
        <v>588.29999999999995</v>
      </c>
      <c r="K511" s="99">
        <f t="shared" si="109"/>
        <v>0</v>
      </c>
      <c r="L511" s="12">
        <f t="shared" si="95"/>
        <v>588.29999999999995</v>
      </c>
    </row>
    <row r="512" spans="1:12" ht="59.25" customHeight="1" x14ac:dyDescent="0.3">
      <c r="A512" s="120" t="s">
        <v>613</v>
      </c>
      <c r="B512" s="114">
        <v>544</v>
      </c>
      <c r="C512" s="115">
        <v>10</v>
      </c>
      <c r="D512" s="115" t="s">
        <v>63</v>
      </c>
      <c r="E512" s="115" t="s">
        <v>322</v>
      </c>
      <c r="F512" s="115" t="s">
        <v>66</v>
      </c>
      <c r="G512" s="99">
        <f t="shared" si="108"/>
        <v>588.29999999999995</v>
      </c>
      <c r="H512" s="99">
        <f t="shared" si="108"/>
        <v>0</v>
      </c>
      <c r="I512" s="100">
        <f t="shared" si="94"/>
        <v>588.29999999999995</v>
      </c>
      <c r="J512" s="99">
        <f t="shared" si="109"/>
        <v>588.29999999999995</v>
      </c>
      <c r="K512" s="99">
        <f t="shared" si="109"/>
        <v>0</v>
      </c>
      <c r="L512" s="12">
        <f t="shared" si="95"/>
        <v>588.29999999999995</v>
      </c>
    </row>
    <row r="513" spans="1:12" ht="30" x14ac:dyDescent="0.3">
      <c r="A513" s="5" t="s">
        <v>323</v>
      </c>
      <c r="B513" s="114">
        <v>544</v>
      </c>
      <c r="C513" s="115">
        <v>10</v>
      </c>
      <c r="D513" s="115" t="s">
        <v>63</v>
      </c>
      <c r="E513" s="115" t="s">
        <v>322</v>
      </c>
      <c r="F513" s="115">
        <v>300</v>
      </c>
      <c r="G513" s="99">
        <f t="shared" si="108"/>
        <v>588.29999999999995</v>
      </c>
      <c r="H513" s="99">
        <f t="shared" si="108"/>
        <v>0</v>
      </c>
      <c r="I513" s="100">
        <f t="shared" si="94"/>
        <v>588.29999999999995</v>
      </c>
      <c r="J513" s="99">
        <f t="shared" si="109"/>
        <v>588.29999999999995</v>
      </c>
      <c r="K513" s="99">
        <f t="shared" si="109"/>
        <v>0</v>
      </c>
      <c r="L513" s="12">
        <f t="shared" si="95"/>
        <v>588.29999999999995</v>
      </c>
    </row>
    <row r="514" spans="1:12" ht="30" x14ac:dyDescent="0.3">
      <c r="A514" s="5" t="s">
        <v>324</v>
      </c>
      <c r="B514" s="114">
        <v>544</v>
      </c>
      <c r="C514" s="115">
        <v>10</v>
      </c>
      <c r="D514" s="115" t="s">
        <v>63</v>
      </c>
      <c r="E514" s="115" t="s">
        <v>322</v>
      </c>
      <c r="F514" s="115">
        <v>310</v>
      </c>
      <c r="G514" s="99">
        <v>588.29999999999995</v>
      </c>
      <c r="H514" s="99"/>
      <c r="I514" s="100">
        <f t="shared" si="94"/>
        <v>588.29999999999995</v>
      </c>
      <c r="J514" s="99">
        <v>588.29999999999995</v>
      </c>
      <c r="K514" s="80"/>
      <c r="L514" s="12">
        <f t="shared" si="95"/>
        <v>588.29999999999995</v>
      </c>
    </row>
    <row r="515" spans="1:12" x14ac:dyDescent="0.3">
      <c r="A515" s="5" t="s">
        <v>325</v>
      </c>
      <c r="B515" s="114">
        <v>544</v>
      </c>
      <c r="C515" s="115">
        <v>10</v>
      </c>
      <c r="D515" s="115" t="s">
        <v>80</v>
      </c>
      <c r="E515" s="115" t="s">
        <v>65</v>
      </c>
      <c r="F515" s="115" t="s">
        <v>66</v>
      </c>
      <c r="G515" s="99">
        <f>G516+G522</f>
        <v>1296.5999999999999</v>
      </c>
      <c r="H515" s="99">
        <f>H516+H522</f>
        <v>0</v>
      </c>
      <c r="I515" s="100">
        <f t="shared" si="94"/>
        <v>1296.5999999999999</v>
      </c>
      <c r="J515" s="99">
        <f>J516+J522</f>
        <v>1196.5</v>
      </c>
      <c r="K515" s="99">
        <f>K516+K522</f>
        <v>0</v>
      </c>
      <c r="L515" s="12">
        <f t="shared" si="95"/>
        <v>1196.5</v>
      </c>
    </row>
    <row r="516" spans="1:12" ht="45" x14ac:dyDescent="0.3">
      <c r="A516" s="5" t="s">
        <v>688</v>
      </c>
      <c r="B516" s="114">
        <v>544</v>
      </c>
      <c r="C516" s="115">
        <v>10</v>
      </c>
      <c r="D516" s="115" t="s">
        <v>80</v>
      </c>
      <c r="E516" s="115" t="s">
        <v>222</v>
      </c>
      <c r="F516" s="115" t="s">
        <v>66</v>
      </c>
      <c r="G516" s="99">
        <f t="shared" ref="G516:H520" si="110">G517</f>
        <v>1296.5999999999999</v>
      </c>
      <c r="H516" s="99">
        <f t="shared" si="110"/>
        <v>0</v>
      </c>
      <c r="I516" s="100">
        <f t="shared" si="94"/>
        <v>1296.5999999999999</v>
      </c>
      <c r="J516" s="99">
        <f t="shared" ref="J516:K520" si="111">J517</f>
        <v>1196.5</v>
      </c>
      <c r="K516" s="99">
        <f t="shared" si="111"/>
        <v>0</v>
      </c>
      <c r="L516" s="12">
        <f t="shared" si="95"/>
        <v>1196.5</v>
      </c>
    </row>
    <row r="517" spans="1:12" ht="15.75" customHeight="1" x14ac:dyDescent="0.3">
      <c r="A517" s="5" t="s">
        <v>248</v>
      </c>
      <c r="B517" s="114">
        <v>544</v>
      </c>
      <c r="C517" s="115">
        <v>10</v>
      </c>
      <c r="D517" s="115" t="s">
        <v>80</v>
      </c>
      <c r="E517" s="115" t="s">
        <v>223</v>
      </c>
      <c r="F517" s="115" t="s">
        <v>66</v>
      </c>
      <c r="G517" s="99">
        <f t="shared" si="110"/>
        <v>1296.5999999999999</v>
      </c>
      <c r="H517" s="99">
        <f t="shared" si="110"/>
        <v>0</v>
      </c>
      <c r="I517" s="100">
        <f t="shared" si="94"/>
        <v>1296.5999999999999</v>
      </c>
      <c r="J517" s="99">
        <f t="shared" si="111"/>
        <v>1196.5</v>
      </c>
      <c r="K517" s="99">
        <f t="shared" si="111"/>
        <v>0</v>
      </c>
      <c r="L517" s="12">
        <f t="shared" si="95"/>
        <v>1196.5</v>
      </c>
    </row>
    <row r="518" spans="1:12" ht="45" x14ac:dyDescent="0.3">
      <c r="A518" s="5" t="s">
        <v>269</v>
      </c>
      <c r="B518" s="114">
        <v>544</v>
      </c>
      <c r="C518" s="115">
        <v>10</v>
      </c>
      <c r="D518" s="115" t="s">
        <v>80</v>
      </c>
      <c r="E518" s="115" t="s">
        <v>225</v>
      </c>
      <c r="F518" s="115" t="s">
        <v>66</v>
      </c>
      <c r="G518" s="99">
        <f t="shared" si="110"/>
        <v>1296.5999999999999</v>
      </c>
      <c r="H518" s="99">
        <f t="shared" si="110"/>
        <v>0</v>
      </c>
      <c r="I518" s="100">
        <f t="shared" si="94"/>
        <v>1296.5999999999999</v>
      </c>
      <c r="J518" s="99">
        <f t="shared" si="111"/>
        <v>1196.5</v>
      </c>
      <c r="K518" s="99">
        <f t="shared" si="111"/>
        <v>0</v>
      </c>
      <c r="L518" s="12">
        <f t="shared" si="95"/>
        <v>1196.5</v>
      </c>
    </row>
    <row r="519" spans="1:12" ht="34.5" customHeight="1" x14ac:dyDescent="0.3">
      <c r="A519" s="5" t="s">
        <v>326</v>
      </c>
      <c r="B519" s="114">
        <v>544</v>
      </c>
      <c r="C519" s="115">
        <v>10</v>
      </c>
      <c r="D519" s="115" t="s">
        <v>80</v>
      </c>
      <c r="E519" s="115" t="s">
        <v>822</v>
      </c>
      <c r="F519" s="115" t="s">
        <v>66</v>
      </c>
      <c r="G519" s="99">
        <f t="shared" si="110"/>
        <v>1296.5999999999999</v>
      </c>
      <c r="H519" s="99">
        <f t="shared" si="110"/>
        <v>0</v>
      </c>
      <c r="I519" s="100">
        <f t="shared" si="94"/>
        <v>1296.5999999999999</v>
      </c>
      <c r="J519" s="99">
        <f t="shared" si="111"/>
        <v>1196.5</v>
      </c>
      <c r="K519" s="99">
        <f t="shared" si="111"/>
        <v>0</v>
      </c>
      <c r="L519" s="12">
        <f t="shared" si="95"/>
        <v>1196.5</v>
      </c>
    </row>
    <row r="520" spans="1:12" ht="48" customHeight="1" x14ac:dyDescent="0.3">
      <c r="A520" s="5" t="s">
        <v>176</v>
      </c>
      <c r="B520" s="114">
        <v>544</v>
      </c>
      <c r="C520" s="115">
        <v>10</v>
      </c>
      <c r="D520" s="115" t="s">
        <v>80</v>
      </c>
      <c r="E520" s="115" t="s">
        <v>822</v>
      </c>
      <c r="F520" s="115">
        <v>600</v>
      </c>
      <c r="G520" s="99">
        <f t="shared" si="110"/>
        <v>1296.5999999999999</v>
      </c>
      <c r="H520" s="99">
        <f t="shared" si="110"/>
        <v>0</v>
      </c>
      <c r="I520" s="100">
        <f t="shared" ref="I520:I583" si="112">G520+H520</f>
        <v>1296.5999999999999</v>
      </c>
      <c r="J520" s="99">
        <f t="shared" si="111"/>
        <v>1196.5</v>
      </c>
      <c r="K520" s="99">
        <f t="shared" si="111"/>
        <v>0</v>
      </c>
      <c r="L520" s="12">
        <f t="shared" ref="L520:L583" si="113">K520+J520</f>
        <v>1196.5</v>
      </c>
    </row>
    <row r="521" spans="1:12" x14ac:dyDescent="0.3">
      <c r="A521" s="5" t="s">
        <v>184</v>
      </c>
      <c r="B521" s="114">
        <v>544</v>
      </c>
      <c r="C521" s="115">
        <v>10</v>
      </c>
      <c r="D521" s="115" t="s">
        <v>80</v>
      </c>
      <c r="E521" s="115" t="s">
        <v>822</v>
      </c>
      <c r="F521" s="115">
        <v>610</v>
      </c>
      <c r="G521" s="99">
        <v>1296.5999999999999</v>
      </c>
      <c r="H521" s="99"/>
      <c r="I521" s="100">
        <f t="shared" si="112"/>
        <v>1296.5999999999999</v>
      </c>
      <c r="J521" s="99">
        <v>1196.5</v>
      </c>
      <c r="K521" s="80"/>
      <c r="L521" s="12">
        <f t="shared" si="113"/>
        <v>1196.5</v>
      </c>
    </row>
    <row r="522" spans="1:12" ht="26.45" hidden="1" x14ac:dyDescent="0.25">
      <c r="A522" s="5" t="s">
        <v>1187</v>
      </c>
      <c r="B522" s="114">
        <v>544</v>
      </c>
      <c r="C522" s="115" t="s">
        <v>316</v>
      </c>
      <c r="D522" s="115" t="s">
        <v>80</v>
      </c>
      <c r="E522" s="104" t="s">
        <v>501</v>
      </c>
      <c r="F522" s="115" t="s">
        <v>66</v>
      </c>
      <c r="G522" s="100">
        <f>G523</f>
        <v>0</v>
      </c>
      <c r="H522" s="100"/>
      <c r="I522" s="100">
        <f t="shared" si="112"/>
        <v>0</v>
      </c>
      <c r="J522" s="100">
        <f t="shared" ref="J522:J525" si="114">J523</f>
        <v>0</v>
      </c>
      <c r="K522" s="80"/>
      <c r="L522" s="12">
        <f t="shared" si="113"/>
        <v>0</v>
      </c>
    </row>
    <row r="523" spans="1:12" ht="66" hidden="1" x14ac:dyDescent="0.25">
      <c r="A523" s="5" t="s">
        <v>502</v>
      </c>
      <c r="B523" s="114">
        <v>544</v>
      </c>
      <c r="C523" s="115" t="s">
        <v>316</v>
      </c>
      <c r="D523" s="115" t="s">
        <v>80</v>
      </c>
      <c r="E523" s="104" t="s">
        <v>503</v>
      </c>
      <c r="F523" s="115" t="s">
        <v>66</v>
      </c>
      <c r="G523" s="100">
        <f>G524</f>
        <v>0</v>
      </c>
      <c r="H523" s="100"/>
      <c r="I523" s="100">
        <f t="shared" si="112"/>
        <v>0</v>
      </c>
      <c r="J523" s="100">
        <f t="shared" si="114"/>
        <v>0</v>
      </c>
      <c r="K523" s="80"/>
      <c r="L523" s="12">
        <f t="shared" si="113"/>
        <v>0</v>
      </c>
    </row>
    <row r="524" spans="1:12" ht="66" hidden="1" x14ac:dyDescent="0.25">
      <c r="A524" s="5" t="s">
        <v>504</v>
      </c>
      <c r="B524" s="114">
        <v>544</v>
      </c>
      <c r="C524" s="115" t="s">
        <v>316</v>
      </c>
      <c r="D524" s="115" t="s">
        <v>80</v>
      </c>
      <c r="E524" s="104" t="s">
        <v>1188</v>
      </c>
      <c r="F524" s="115" t="s">
        <v>66</v>
      </c>
      <c r="G524" s="100">
        <f>G525</f>
        <v>0</v>
      </c>
      <c r="H524" s="100"/>
      <c r="I524" s="100">
        <f t="shared" si="112"/>
        <v>0</v>
      </c>
      <c r="J524" s="100">
        <f t="shared" si="114"/>
        <v>0</v>
      </c>
      <c r="K524" s="80"/>
      <c r="L524" s="12">
        <f t="shared" si="113"/>
        <v>0</v>
      </c>
    </row>
    <row r="525" spans="1:12" ht="39.6" hidden="1" x14ac:dyDescent="0.25">
      <c r="A525" s="5" t="s">
        <v>176</v>
      </c>
      <c r="B525" s="114">
        <v>544</v>
      </c>
      <c r="C525" s="115" t="s">
        <v>316</v>
      </c>
      <c r="D525" s="115" t="s">
        <v>80</v>
      </c>
      <c r="E525" s="104" t="s">
        <v>1188</v>
      </c>
      <c r="F525" s="115" t="s">
        <v>505</v>
      </c>
      <c r="G525" s="100">
        <f>G526</f>
        <v>0</v>
      </c>
      <c r="H525" s="100"/>
      <c r="I525" s="100">
        <f t="shared" si="112"/>
        <v>0</v>
      </c>
      <c r="J525" s="100">
        <f t="shared" si="114"/>
        <v>0</v>
      </c>
      <c r="K525" s="80"/>
      <c r="L525" s="12">
        <f t="shared" si="113"/>
        <v>0</v>
      </c>
    </row>
    <row r="526" spans="1:12" ht="13.15" hidden="1" x14ac:dyDescent="0.25">
      <c r="A526" s="5" t="s">
        <v>184</v>
      </c>
      <c r="B526" s="114">
        <v>544</v>
      </c>
      <c r="C526" s="115" t="s">
        <v>316</v>
      </c>
      <c r="D526" s="115" t="s">
        <v>80</v>
      </c>
      <c r="E526" s="104" t="s">
        <v>1188</v>
      </c>
      <c r="F526" s="115" t="s">
        <v>506</v>
      </c>
      <c r="G526" s="100">
        <v>0</v>
      </c>
      <c r="H526" s="100"/>
      <c r="I526" s="100">
        <f t="shared" si="112"/>
        <v>0</v>
      </c>
      <c r="J526" s="99">
        <v>0</v>
      </c>
      <c r="K526" s="80"/>
      <c r="L526" s="12">
        <f t="shared" si="113"/>
        <v>0</v>
      </c>
    </row>
    <row r="527" spans="1:12" x14ac:dyDescent="0.3">
      <c r="A527" s="5" t="s">
        <v>340</v>
      </c>
      <c r="B527" s="114">
        <v>544</v>
      </c>
      <c r="C527" s="115">
        <v>10</v>
      </c>
      <c r="D527" s="115" t="s">
        <v>92</v>
      </c>
      <c r="E527" s="115" t="s">
        <v>65</v>
      </c>
      <c r="F527" s="115" t="s">
        <v>66</v>
      </c>
      <c r="G527" s="99">
        <f t="shared" ref="G527:H532" si="115">G528</f>
        <v>4437</v>
      </c>
      <c r="H527" s="99">
        <f t="shared" si="115"/>
        <v>0</v>
      </c>
      <c r="I527" s="100">
        <f t="shared" si="112"/>
        <v>4437</v>
      </c>
      <c r="J527" s="99">
        <f t="shared" ref="J527:K532" si="116">J528</f>
        <v>4215</v>
      </c>
      <c r="K527" s="99">
        <f t="shared" si="116"/>
        <v>0</v>
      </c>
      <c r="L527" s="12">
        <f t="shared" si="113"/>
        <v>4215</v>
      </c>
    </row>
    <row r="528" spans="1:12" ht="45" x14ac:dyDescent="0.3">
      <c r="A528" s="5" t="s">
        <v>688</v>
      </c>
      <c r="B528" s="114">
        <v>544</v>
      </c>
      <c r="C528" s="115">
        <v>10</v>
      </c>
      <c r="D528" s="115" t="s">
        <v>92</v>
      </c>
      <c r="E528" s="115" t="s">
        <v>222</v>
      </c>
      <c r="F528" s="115" t="s">
        <v>66</v>
      </c>
      <c r="G528" s="99">
        <f t="shared" si="115"/>
        <v>4437</v>
      </c>
      <c r="H528" s="99">
        <f t="shared" si="115"/>
        <v>0</v>
      </c>
      <c r="I528" s="100">
        <f t="shared" si="112"/>
        <v>4437</v>
      </c>
      <c r="J528" s="99">
        <f t="shared" si="116"/>
        <v>4215</v>
      </c>
      <c r="K528" s="99">
        <f t="shared" si="116"/>
        <v>0</v>
      </c>
      <c r="L528" s="12">
        <f t="shared" si="113"/>
        <v>4215</v>
      </c>
    </row>
    <row r="529" spans="1:12" ht="45" x14ac:dyDescent="0.3">
      <c r="A529" s="5" t="s">
        <v>436</v>
      </c>
      <c r="B529" s="114">
        <v>544</v>
      </c>
      <c r="C529" s="115">
        <v>10</v>
      </c>
      <c r="D529" s="115" t="s">
        <v>92</v>
      </c>
      <c r="E529" s="115" t="s">
        <v>825</v>
      </c>
      <c r="F529" s="115" t="s">
        <v>66</v>
      </c>
      <c r="G529" s="99">
        <f t="shared" si="115"/>
        <v>4437</v>
      </c>
      <c r="H529" s="99">
        <f t="shared" si="115"/>
        <v>0</v>
      </c>
      <c r="I529" s="100">
        <f t="shared" si="112"/>
        <v>4437</v>
      </c>
      <c r="J529" s="99">
        <f t="shared" si="116"/>
        <v>4215</v>
      </c>
      <c r="K529" s="99">
        <f t="shared" si="116"/>
        <v>0</v>
      </c>
      <c r="L529" s="12">
        <f t="shared" si="113"/>
        <v>4215</v>
      </c>
    </row>
    <row r="530" spans="1:12" ht="111" customHeight="1" x14ac:dyDescent="0.3">
      <c r="A530" s="5" t="s">
        <v>437</v>
      </c>
      <c r="B530" s="114">
        <v>544</v>
      </c>
      <c r="C530" s="115">
        <v>10</v>
      </c>
      <c r="D530" s="115" t="s">
        <v>92</v>
      </c>
      <c r="E530" s="115" t="s">
        <v>824</v>
      </c>
      <c r="F530" s="115" t="s">
        <v>66</v>
      </c>
      <c r="G530" s="99">
        <f t="shared" si="115"/>
        <v>4437</v>
      </c>
      <c r="H530" s="99">
        <f t="shared" si="115"/>
        <v>0</v>
      </c>
      <c r="I530" s="100">
        <f t="shared" si="112"/>
        <v>4437</v>
      </c>
      <c r="J530" s="99">
        <f t="shared" si="116"/>
        <v>4215</v>
      </c>
      <c r="K530" s="99">
        <f t="shared" si="116"/>
        <v>0</v>
      </c>
      <c r="L530" s="12">
        <f t="shared" si="113"/>
        <v>4215</v>
      </c>
    </row>
    <row r="531" spans="1:12" ht="60.75" customHeight="1" x14ac:dyDescent="0.3">
      <c r="A531" s="5" t="s">
        <v>438</v>
      </c>
      <c r="B531" s="114">
        <v>544</v>
      </c>
      <c r="C531" s="115">
        <v>10</v>
      </c>
      <c r="D531" s="115" t="s">
        <v>92</v>
      </c>
      <c r="E531" s="115" t="s">
        <v>841</v>
      </c>
      <c r="F531" s="115" t="s">
        <v>66</v>
      </c>
      <c r="G531" s="99">
        <f t="shared" si="115"/>
        <v>4437</v>
      </c>
      <c r="H531" s="99">
        <f t="shared" si="115"/>
        <v>0</v>
      </c>
      <c r="I531" s="100">
        <f t="shared" si="112"/>
        <v>4437</v>
      </c>
      <c r="J531" s="99">
        <f t="shared" si="116"/>
        <v>4215</v>
      </c>
      <c r="K531" s="99">
        <f t="shared" si="116"/>
        <v>0</v>
      </c>
      <c r="L531" s="12">
        <f t="shared" si="113"/>
        <v>4215</v>
      </c>
    </row>
    <row r="532" spans="1:12" ht="30" x14ac:dyDescent="0.3">
      <c r="A532" s="5" t="s">
        <v>323</v>
      </c>
      <c r="B532" s="114">
        <v>544</v>
      </c>
      <c r="C532" s="115">
        <v>10</v>
      </c>
      <c r="D532" s="115" t="s">
        <v>92</v>
      </c>
      <c r="E532" s="115" t="s">
        <v>841</v>
      </c>
      <c r="F532" s="115">
        <v>300</v>
      </c>
      <c r="G532" s="99">
        <f t="shared" si="115"/>
        <v>4437</v>
      </c>
      <c r="H532" s="99">
        <f t="shared" si="115"/>
        <v>0</v>
      </c>
      <c r="I532" s="100">
        <f t="shared" si="112"/>
        <v>4437</v>
      </c>
      <c r="J532" s="99">
        <f t="shared" si="116"/>
        <v>4215</v>
      </c>
      <c r="K532" s="99">
        <f t="shared" si="116"/>
        <v>0</v>
      </c>
      <c r="L532" s="12">
        <f t="shared" si="113"/>
        <v>4215</v>
      </c>
    </row>
    <row r="533" spans="1:12" ht="45" x14ac:dyDescent="0.3">
      <c r="A533" s="5" t="s">
        <v>329</v>
      </c>
      <c r="B533" s="114">
        <v>544</v>
      </c>
      <c r="C533" s="115">
        <v>10</v>
      </c>
      <c r="D533" s="115" t="s">
        <v>92</v>
      </c>
      <c r="E533" s="115" t="s">
        <v>841</v>
      </c>
      <c r="F533" s="115" t="s">
        <v>595</v>
      </c>
      <c r="G533" s="99">
        <v>4437</v>
      </c>
      <c r="H533" s="99"/>
      <c r="I533" s="100">
        <f t="shared" si="112"/>
        <v>4437</v>
      </c>
      <c r="J533" s="99">
        <v>4215</v>
      </c>
      <c r="K533" s="80"/>
      <c r="L533" s="12">
        <f t="shared" si="113"/>
        <v>4215</v>
      </c>
    </row>
    <row r="534" spans="1:12" ht="30.75" customHeight="1" x14ac:dyDescent="0.3">
      <c r="A534" s="4" t="s">
        <v>439</v>
      </c>
      <c r="B534" s="112">
        <v>545</v>
      </c>
      <c r="C534" s="112" t="s">
        <v>64</v>
      </c>
      <c r="D534" s="112" t="s">
        <v>64</v>
      </c>
      <c r="E534" s="113" t="s">
        <v>65</v>
      </c>
      <c r="F534" s="113" t="s">
        <v>66</v>
      </c>
      <c r="G534" s="96">
        <f t="shared" ref="G534:H538" si="117">G535</f>
        <v>4911.8</v>
      </c>
      <c r="H534" s="96">
        <f t="shared" si="117"/>
        <v>0</v>
      </c>
      <c r="I534" s="100">
        <f t="shared" si="112"/>
        <v>4911.8</v>
      </c>
      <c r="J534" s="96">
        <f t="shared" ref="J534:K538" si="118">J535</f>
        <v>4918.9000000000005</v>
      </c>
      <c r="K534" s="96">
        <f t="shared" si="118"/>
        <v>0</v>
      </c>
      <c r="L534" s="12">
        <f t="shared" si="113"/>
        <v>4918.9000000000005</v>
      </c>
    </row>
    <row r="535" spans="1:12" ht="14.25" customHeight="1" x14ac:dyDescent="0.3">
      <c r="A535" s="4" t="s">
        <v>62</v>
      </c>
      <c r="B535" s="112">
        <v>545</v>
      </c>
      <c r="C535" s="112" t="s">
        <v>63</v>
      </c>
      <c r="D535" s="112" t="s">
        <v>64</v>
      </c>
      <c r="E535" s="113" t="s">
        <v>65</v>
      </c>
      <c r="F535" s="113" t="s">
        <v>66</v>
      </c>
      <c r="G535" s="96">
        <f t="shared" si="117"/>
        <v>4911.8</v>
      </c>
      <c r="H535" s="96">
        <f t="shared" si="117"/>
        <v>0</v>
      </c>
      <c r="I535" s="100">
        <f t="shared" si="112"/>
        <v>4911.8</v>
      </c>
      <c r="J535" s="96">
        <f t="shared" si="118"/>
        <v>4918.9000000000005</v>
      </c>
      <c r="K535" s="96">
        <f t="shared" si="118"/>
        <v>0</v>
      </c>
      <c r="L535" s="12">
        <f t="shared" si="113"/>
        <v>4918.9000000000005</v>
      </c>
    </row>
    <row r="536" spans="1:12" ht="21.75" customHeight="1" x14ac:dyDescent="0.3">
      <c r="A536" s="5" t="s">
        <v>120</v>
      </c>
      <c r="B536" s="114">
        <v>545</v>
      </c>
      <c r="C536" s="114" t="s">
        <v>63</v>
      </c>
      <c r="D536" s="114">
        <v>13</v>
      </c>
      <c r="E536" s="115" t="s">
        <v>65</v>
      </c>
      <c r="F536" s="115" t="s">
        <v>66</v>
      </c>
      <c r="G536" s="99">
        <f t="shared" si="117"/>
        <v>4911.8</v>
      </c>
      <c r="H536" s="99">
        <f t="shared" si="117"/>
        <v>0</v>
      </c>
      <c r="I536" s="100">
        <f t="shared" si="112"/>
        <v>4911.8</v>
      </c>
      <c r="J536" s="99">
        <f t="shared" si="118"/>
        <v>4918.9000000000005</v>
      </c>
      <c r="K536" s="99">
        <f t="shared" si="118"/>
        <v>0</v>
      </c>
      <c r="L536" s="12">
        <f t="shared" si="113"/>
        <v>4918.9000000000005</v>
      </c>
    </row>
    <row r="537" spans="1:12" x14ac:dyDescent="0.3">
      <c r="A537" s="5" t="s">
        <v>394</v>
      </c>
      <c r="B537" s="114">
        <v>545</v>
      </c>
      <c r="C537" s="114" t="s">
        <v>63</v>
      </c>
      <c r="D537" s="114">
        <v>13</v>
      </c>
      <c r="E537" s="115" t="s">
        <v>112</v>
      </c>
      <c r="F537" s="115" t="s">
        <v>66</v>
      </c>
      <c r="G537" s="99">
        <f t="shared" si="117"/>
        <v>4911.8</v>
      </c>
      <c r="H537" s="99">
        <f t="shared" si="117"/>
        <v>0</v>
      </c>
      <c r="I537" s="100">
        <f t="shared" si="112"/>
        <v>4911.8</v>
      </c>
      <c r="J537" s="99">
        <f t="shared" si="118"/>
        <v>4918.9000000000005</v>
      </c>
      <c r="K537" s="99">
        <f t="shared" si="118"/>
        <v>0</v>
      </c>
      <c r="L537" s="12">
        <f t="shared" si="113"/>
        <v>4918.9000000000005</v>
      </c>
    </row>
    <row r="538" spans="1:12" x14ac:dyDescent="0.3">
      <c r="A538" s="5" t="s">
        <v>113</v>
      </c>
      <c r="B538" s="114">
        <v>545</v>
      </c>
      <c r="C538" s="114" t="s">
        <v>63</v>
      </c>
      <c r="D538" s="114">
        <v>13</v>
      </c>
      <c r="E538" s="115" t="s">
        <v>114</v>
      </c>
      <c r="F538" s="115" t="s">
        <v>66</v>
      </c>
      <c r="G538" s="99">
        <f t="shared" si="117"/>
        <v>4911.8</v>
      </c>
      <c r="H538" s="99">
        <f t="shared" si="117"/>
        <v>0</v>
      </c>
      <c r="I538" s="100">
        <f t="shared" si="112"/>
        <v>4911.8</v>
      </c>
      <c r="J538" s="99">
        <f t="shared" si="118"/>
        <v>4918.9000000000005</v>
      </c>
      <c r="K538" s="99">
        <f t="shared" si="118"/>
        <v>0</v>
      </c>
      <c r="L538" s="12">
        <f t="shared" si="113"/>
        <v>4918.9000000000005</v>
      </c>
    </row>
    <row r="539" spans="1:12" ht="92.25" customHeight="1" x14ac:dyDescent="0.3">
      <c r="A539" s="5" t="s">
        <v>638</v>
      </c>
      <c r="B539" s="114">
        <v>545</v>
      </c>
      <c r="C539" s="114" t="s">
        <v>63</v>
      </c>
      <c r="D539" s="114">
        <v>13</v>
      </c>
      <c r="E539" s="115" t="s">
        <v>136</v>
      </c>
      <c r="F539" s="115" t="s">
        <v>66</v>
      </c>
      <c r="G539" s="99">
        <f>G540+G542</f>
        <v>4911.8</v>
      </c>
      <c r="H539" s="99">
        <f>H540+H542</f>
        <v>0</v>
      </c>
      <c r="I539" s="100">
        <f t="shared" si="112"/>
        <v>4911.8</v>
      </c>
      <c r="J539" s="99">
        <f>J540+J542</f>
        <v>4918.9000000000005</v>
      </c>
      <c r="K539" s="99">
        <f>K540+K542</f>
        <v>0</v>
      </c>
      <c r="L539" s="12">
        <f t="shared" si="113"/>
        <v>4918.9000000000005</v>
      </c>
    </row>
    <row r="540" spans="1:12" ht="107.25" customHeight="1" x14ac:dyDescent="0.3">
      <c r="A540" s="5" t="s">
        <v>75</v>
      </c>
      <c r="B540" s="114">
        <v>545</v>
      </c>
      <c r="C540" s="114" t="s">
        <v>63</v>
      </c>
      <c r="D540" s="114">
        <v>13</v>
      </c>
      <c r="E540" s="115" t="s">
        <v>136</v>
      </c>
      <c r="F540" s="115">
        <v>100</v>
      </c>
      <c r="G540" s="99">
        <f>G541</f>
        <v>4317.1000000000004</v>
      </c>
      <c r="H540" s="99">
        <f>H541</f>
        <v>0</v>
      </c>
      <c r="I540" s="100">
        <f t="shared" si="112"/>
        <v>4317.1000000000004</v>
      </c>
      <c r="J540" s="99">
        <f>J541</f>
        <v>4317.1000000000004</v>
      </c>
      <c r="K540" s="99">
        <f>K541</f>
        <v>0</v>
      </c>
      <c r="L540" s="12">
        <f t="shared" si="113"/>
        <v>4317.1000000000004</v>
      </c>
    </row>
    <row r="541" spans="1:12" ht="31.5" customHeight="1" x14ac:dyDescent="0.3">
      <c r="A541" s="5" t="s">
        <v>137</v>
      </c>
      <c r="B541" s="114">
        <v>545</v>
      </c>
      <c r="C541" s="114" t="s">
        <v>63</v>
      </c>
      <c r="D541" s="114">
        <v>13</v>
      </c>
      <c r="E541" s="115" t="s">
        <v>136</v>
      </c>
      <c r="F541" s="115">
        <v>110</v>
      </c>
      <c r="G541" s="99">
        <v>4317.1000000000004</v>
      </c>
      <c r="H541" s="99"/>
      <c r="I541" s="100">
        <f t="shared" si="112"/>
        <v>4317.1000000000004</v>
      </c>
      <c r="J541" s="99">
        <v>4317.1000000000004</v>
      </c>
      <c r="K541" s="80"/>
      <c r="L541" s="12">
        <f t="shared" si="113"/>
        <v>4317.1000000000004</v>
      </c>
    </row>
    <row r="542" spans="1:12" ht="36" customHeight="1" x14ac:dyDescent="0.3">
      <c r="A542" s="5" t="s">
        <v>87</v>
      </c>
      <c r="B542" s="114">
        <v>545</v>
      </c>
      <c r="C542" s="114" t="s">
        <v>63</v>
      </c>
      <c r="D542" s="114">
        <v>13</v>
      </c>
      <c r="E542" s="115" t="s">
        <v>136</v>
      </c>
      <c r="F542" s="115">
        <v>200</v>
      </c>
      <c r="G542" s="99">
        <f>G543</f>
        <v>594.70000000000005</v>
      </c>
      <c r="H542" s="99">
        <f>H543</f>
        <v>0</v>
      </c>
      <c r="I542" s="100">
        <f t="shared" si="112"/>
        <v>594.70000000000005</v>
      </c>
      <c r="J542" s="99">
        <f>J543</f>
        <v>601.79999999999995</v>
      </c>
      <c r="K542" s="99">
        <f>K543</f>
        <v>0</v>
      </c>
      <c r="L542" s="12">
        <f t="shared" si="113"/>
        <v>601.79999999999995</v>
      </c>
    </row>
    <row r="543" spans="1:12" ht="49.5" customHeight="1" x14ac:dyDescent="0.3">
      <c r="A543" s="5" t="s">
        <v>88</v>
      </c>
      <c r="B543" s="114">
        <v>545</v>
      </c>
      <c r="C543" s="114" t="s">
        <v>63</v>
      </c>
      <c r="D543" s="114">
        <v>13</v>
      </c>
      <c r="E543" s="115" t="s">
        <v>136</v>
      </c>
      <c r="F543" s="115">
        <v>240</v>
      </c>
      <c r="G543" s="99">
        <v>594.70000000000005</v>
      </c>
      <c r="H543" s="99"/>
      <c r="I543" s="100">
        <f t="shared" si="112"/>
        <v>594.70000000000005</v>
      </c>
      <c r="J543" s="99">
        <v>601.79999999999995</v>
      </c>
      <c r="K543" s="80"/>
      <c r="L543" s="12">
        <f t="shared" si="113"/>
        <v>601.79999999999995</v>
      </c>
    </row>
    <row r="544" spans="1:12" ht="45.6" customHeight="1" x14ac:dyDescent="0.3">
      <c r="A544" s="4" t="s">
        <v>440</v>
      </c>
      <c r="B544" s="112">
        <v>547</v>
      </c>
      <c r="C544" s="112" t="s">
        <v>64</v>
      </c>
      <c r="D544" s="112" t="s">
        <v>64</v>
      </c>
      <c r="E544" s="113" t="s">
        <v>65</v>
      </c>
      <c r="F544" s="113" t="s">
        <v>66</v>
      </c>
      <c r="G544" s="96">
        <f>G545+G559+G566+G573+G601+G614+G628+G635</f>
        <v>55337.899999999994</v>
      </c>
      <c r="H544" s="96">
        <f>H545+H559+H566+H573+H601+H614+H628+H635</f>
        <v>146249.5</v>
      </c>
      <c r="I544" s="100">
        <f t="shared" si="112"/>
        <v>201587.4</v>
      </c>
      <c r="J544" s="96">
        <f>J545+J559+J566+J573+J601+J614+J628+J635</f>
        <v>54558.600000000006</v>
      </c>
      <c r="K544" s="96">
        <f>K545+K559+K566+K573+K601+K614+K628+K635</f>
        <v>13220.3</v>
      </c>
      <c r="L544" s="12">
        <f t="shared" si="113"/>
        <v>67778.900000000009</v>
      </c>
    </row>
    <row r="545" spans="1:12" ht="20.25" customHeight="1" x14ac:dyDescent="0.3">
      <c r="A545" s="4" t="s">
        <v>62</v>
      </c>
      <c r="B545" s="112">
        <v>547</v>
      </c>
      <c r="C545" s="113" t="s">
        <v>63</v>
      </c>
      <c r="D545" s="113" t="s">
        <v>64</v>
      </c>
      <c r="E545" s="113" t="s">
        <v>65</v>
      </c>
      <c r="F545" s="113" t="s">
        <v>66</v>
      </c>
      <c r="G545" s="96">
        <f t="shared" ref="G545:H547" si="119">G546</f>
        <v>8673.4</v>
      </c>
      <c r="H545" s="96">
        <f t="shared" si="119"/>
        <v>0</v>
      </c>
      <c r="I545" s="100">
        <f t="shared" si="112"/>
        <v>8673.4</v>
      </c>
      <c r="J545" s="96">
        <f>J546</f>
        <v>8712.2000000000007</v>
      </c>
      <c r="K545" s="96">
        <f>K546</f>
        <v>0</v>
      </c>
      <c r="L545" s="12">
        <f t="shared" si="113"/>
        <v>8712.2000000000007</v>
      </c>
    </row>
    <row r="546" spans="1:12" ht="60.75" customHeight="1" x14ac:dyDescent="0.3">
      <c r="A546" s="5" t="s">
        <v>97</v>
      </c>
      <c r="B546" s="114">
        <v>547</v>
      </c>
      <c r="C546" s="115" t="s">
        <v>63</v>
      </c>
      <c r="D546" s="115" t="s">
        <v>98</v>
      </c>
      <c r="E546" s="115" t="s">
        <v>65</v>
      </c>
      <c r="F546" s="115" t="s">
        <v>66</v>
      </c>
      <c r="G546" s="99">
        <f t="shared" si="119"/>
        <v>8673.4</v>
      </c>
      <c r="H546" s="99">
        <f t="shared" si="119"/>
        <v>0</v>
      </c>
      <c r="I546" s="100">
        <f t="shared" si="112"/>
        <v>8673.4</v>
      </c>
      <c r="J546" s="99">
        <f t="shared" ref="J546:K547" si="120">J547</f>
        <v>8712.2000000000007</v>
      </c>
      <c r="K546" s="99">
        <f t="shared" si="120"/>
        <v>0</v>
      </c>
      <c r="L546" s="12">
        <f t="shared" si="113"/>
        <v>8712.2000000000007</v>
      </c>
    </row>
    <row r="547" spans="1:12" ht="33" customHeight="1" x14ac:dyDescent="0.3">
      <c r="A547" s="5" t="s">
        <v>414</v>
      </c>
      <c r="B547" s="114">
        <v>547</v>
      </c>
      <c r="C547" s="115" t="s">
        <v>63</v>
      </c>
      <c r="D547" s="115" t="s">
        <v>98</v>
      </c>
      <c r="E547" s="115" t="s">
        <v>100</v>
      </c>
      <c r="F547" s="115" t="s">
        <v>66</v>
      </c>
      <c r="G547" s="99">
        <f t="shared" si="119"/>
        <v>8673.4</v>
      </c>
      <c r="H547" s="99">
        <f t="shared" si="119"/>
        <v>0</v>
      </c>
      <c r="I547" s="100">
        <f t="shared" si="112"/>
        <v>8673.4</v>
      </c>
      <c r="J547" s="99">
        <f t="shared" si="120"/>
        <v>8712.2000000000007</v>
      </c>
      <c r="K547" s="99">
        <f t="shared" si="120"/>
        <v>0</v>
      </c>
      <c r="L547" s="12">
        <f t="shared" si="113"/>
        <v>8712.2000000000007</v>
      </c>
    </row>
    <row r="548" spans="1:12" ht="45" x14ac:dyDescent="0.3">
      <c r="A548" s="5" t="s">
        <v>441</v>
      </c>
      <c r="B548" s="114">
        <v>547</v>
      </c>
      <c r="C548" s="115" t="s">
        <v>63</v>
      </c>
      <c r="D548" s="115" t="s">
        <v>98</v>
      </c>
      <c r="E548" s="115" t="s">
        <v>106</v>
      </c>
      <c r="F548" s="115" t="s">
        <v>66</v>
      </c>
      <c r="G548" s="99">
        <f>G549+G552</f>
        <v>8673.4</v>
      </c>
      <c r="H548" s="99">
        <f>H549+H552</f>
        <v>0</v>
      </c>
      <c r="I548" s="100">
        <f t="shared" si="112"/>
        <v>8673.4</v>
      </c>
      <c r="J548" s="99">
        <f>J549+J552</f>
        <v>8712.2000000000007</v>
      </c>
      <c r="K548" s="99">
        <f>K549+K552</f>
        <v>0</v>
      </c>
      <c r="L548" s="12">
        <f t="shared" si="113"/>
        <v>8712.2000000000007</v>
      </c>
    </row>
    <row r="549" spans="1:12" ht="30" x14ac:dyDescent="0.3">
      <c r="A549" s="5" t="s">
        <v>102</v>
      </c>
      <c r="B549" s="114">
        <v>547</v>
      </c>
      <c r="C549" s="115" t="s">
        <v>63</v>
      </c>
      <c r="D549" s="115" t="s">
        <v>98</v>
      </c>
      <c r="E549" s="115" t="s">
        <v>107</v>
      </c>
      <c r="F549" s="115" t="s">
        <v>66</v>
      </c>
      <c r="G549" s="99">
        <f>G550</f>
        <v>7424.6</v>
      </c>
      <c r="H549" s="99">
        <f>H550</f>
        <v>0</v>
      </c>
      <c r="I549" s="100">
        <f t="shared" si="112"/>
        <v>7424.6</v>
      </c>
      <c r="J549" s="99">
        <f>J550</f>
        <v>7424.6</v>
      </c>
      <c r="K549" s="99">
        <f>K550</f>
        <v>0</v>
      </c>
      <c r="L549" s="12">
        <f t="shared" si="113"/>
        <v>7424.6</v>
      </c>
    </row>
    <row r="550" spans="1:12" ht="106.5" customHeight="1" x14ac:dyDescent="0.3">
      <c r="A550" s="5" t="s">
        <v>75</v>
      </c>
      <c r="B550" s="114">
        <v>547</v>
      </c>
      <c r="C550" s="115" t="s">
        <v>63</v>
      </c>
      <c r="D550" s="115" t="s">
        <v>98</v>
      </c>
      <c r="E550" s="115" t="s">
        <v>107</v>
      </c>
      <c r="F550" s="115">
        <v>100</v>
      </c>
      <c r="G550" s="99">
        <f>G551</f>
        <v>7424.6</v>
      </c>
      <c r="H550" s="99">
        <f>H551</f>
        <v>0</v>
      </c>
      <c r="I550" s="100">
        <f t="shared" si="112"/>
        <v>7424.6</v>
      </c>
      <c r="J550" s="99">
        <f>J551</f>
        <v>7424.6</v>
      </c>
      <c r="K550" s="99">
        <f>K551</f>
        <v>0</v>
      </c>
      <c r="L550" s="12">
        <f t="shared" si="113"/>
        <v>7424.6</v>
      </c>
    </row>
    <row r="551" spans="1:12" ht="45" x14ac:dyDescent="0.3">
      <c r="A551" s="5" t="s">
        <v>76</v>
      </c>
      <c r="B551" s="114">
        <v>547</v>
      </c>
      <c r="C551" s="115" t="s">
        <v>63</v>
      </c>
      <c r="D551" s="115" t="s">
        <v>98</v>
      </c>
      <c r="E551" s="115" t="s">
        <v>107</v>
      </c>
      <c r="F551" s="115">
        <v>120</v>
      </c>
      <c r="G551" s="99">
        <v>7424.6</v>
      </c>
      <c r="H551" s="99"/>
      <c r="I551" s="100">
        <f t="shared" si="112"/>
        <v>7424.6</v>
      </c>
      <c r="J551" s="99">
        <v>7424.6</v>
      </c>
      <c r="K551" s="80"/>
      <c r="L551" s="12">
        <f t="shared" si="113"/>
        <v>7424.6</v>
      </c>
    </row>
    <row r="552" spans="1:12" ht="30" x14ac:dyDescent="0.3">
      <c r="A552" s="5" t="s">
        <v>77</v>
      </c>
      <c r="B552" s="114">
        <v>547</v>
      </c>
      <c r="C552" s="115" t="s">
        <v>63</v>
      </c>
      <c r="D552" s="115" t="s">
        <v>98</v>
      </c>
      <c r="E552" s="115" t="s">
        <v>108</v>
      </c>
      <c r="F552" s="115" t="s">
        <v>66</v>
      </c>
      <c r="G552" s="99">
        <f>G553+G555+G557</f>
        <v>1248.8</v>
      </c>
      <c r="H552" s="99">
        <f>H553+H555+H557</f>
        <v>0</v>
      </c>
      <c r="I552" s="100">
        <f t="shared" si="112"/>
        <v>1248.8</v>
      </c>
      <c r="J552" s="99">
        <f>J553+J555+J557</f>
        <v>1287.6000000000001</v>
      </c>
      <c r="K552" s="99">
        <f>K553+K555+K557</f>
        <v>0</v>
      </c>
      <c r="L552" s="12">
        <f t="shared" si="113"/>
        <v>1287.6000000000001</v>
      </c>
    </row>
    <row r="553" spans="1:12" ht="109.9" customHeight="1" x14ac:dyDescent="0.3">
      <c r="A553" s="5" t="s">
        <v>75</v>
      </c>
      <c r="B553" s="114">
        <v>547</v>
      </c>
      <c r="C553" s="115" t="s">
        <v>63</v>
      </c>
      <c r="D553" s="115" t="s">
        <v>98</v>
      </c>
      <c r="E553" s="115" t="s">
        <v>108</v>
      </c>
      <c r="F553" s="115">
        <v>100</v>
      </c>
      <c r="G553" s="99">
        <f>G554</f>
        <v>43.5</v>
      </c>
      <c r="H553" s="99">
        <f>H554</f>
        <v>0</v>
      </c>
      <c r="I553" s="100">
        <f t="shared" si="112"/>
        <v>43.5</v>
      </c>
      <c r="J553" s="99">
        <f>J554</f>
        <v>46.5</v>
      </c>
      <c r="K553" s="99">
        <f>K554</f>
        <v>0</v>
      </c>
      <c r="L553" s="12">
        <f t="shared" si="113"/>
        <v>46.5</v>
      </c>
    </row>
    <row r="554" spans="1:12" ht="45" x14ac:dyDescent="0.3">
      <c r="A554" s="5" t="s">
        <v>76</v>
      </c>
      <c r="B554" s="114">
        <v>547</v>
      </c>
      <c r="C554" s="115" t="s">
        <v>63</v>
      </c>
      <c r="D554" s="115" t="s">
        <v>98</v>
      </c>
      <c r="E554" s="115" t="s">
        <v>108</v>
      </c>
      <c r="F554" s="115">
        <v>120</v>
      </c>
      <c r="G554" s="99">
        <v>43.5</v>
      </c>
      <c r="H554" s="99"/>
      <c r="I554" s="100">
        <f t="shared" si="112"/>
        <v>43.5</v>
      </c>
      <c r="J554" s="99">
        <v>46.5</v>
      </c>
      <c r="K554" s="80"/>
      <c r="L554" s="12">
        <f t="shared" si="113"/>
        <v>46.5</v>
      </c>
    </row>
    <row r="555" spans="1:12" ht="45" x14ac:dyDescent="0.3">
      <c r="A555" s="5" t="s">
        <v>87</v>
      </c>
      <c r="B555" s="114">
        <v>547</v>
      </c>
      <c r="C555" s="115" t="s">
        <v>63</v>
      </c>
      <c r="D555" s="115" t="s">
        <v>98</v>
      </c>
      <c r="E555" s="115" t="s">
        <v>108</v>
      </c>
      <c r="F555" s="115">
        <v>200</v>
      </c>
      <c r="G555" s="99">
        <f>G556</f>
        <v>1204.5999999999999</v>
      </c>
      <c r="H555" s="99">
        <f>H556</f>
        <v>0</v>
      </c>
      <c r="I555" s="100">
        <f t="shared" si="112"/>
        <v>1204.5999999999999</v>
      </c>
      <c r="J555" s="99">
        <f>J556</f>
        <v>1240.4000000000001</v>
      </c>
      <c r="K555" s="99">
        <f>K556</f>
        <v>0</v>
      </c>
      <c r="L555" s="12">
        <f t="shared" si="113"/>
        <v>1240.4000000000001</v>
      </c>
    </row>
    <row r="556" spans="1:12" ht="45" x14ac:dyDescent="0.3">
      <c r="A556" s="5" t="s">
        <v>88</v>
      </c>
      <c r="B556" s="114">
        <v>547</v>
      </c>
      <c r="C556" s="115" t="s">
        <v>63</v>
      </c>
      <c r="D556" s="115" t="s">
        <v>98</v>
      </c>
      <c r="E556" s="115" t="s">
        <v>108</v>
      </c>
      <c r="F556" s="115">
        <v>240</v>
      </c>
      <c r="G556" s="99">
        <v>1204.5999999999999</v>
      </c>
      <c r="H556" s="99"/>
      <c r="I556" s="100">
        <f t="shared" si="112"/>
        <v>1204.5999999999999</v>
      </c>
      <c r="J556" s="99">
        <v>1240.4000000000001</v>
      </c>
      <c r="K556" s="80"/>
      <c r="L556" s="12">
        <f t="shared" si="113"/>
        <v>1240.4000000000001</v>
      </c>
    </row>
    <row r="557" spans="1:12" x14ac:dyDescent="0.3">
      <c r="A557" s="5" t="s">
        <v>89</v>
      </c>
      <c r="B557" s="114">
        <v>547</v>
      </c>
      <c r="C557" s="115" t="s">
        <v>63</v>
      </c>
      <c r="D557" s="115" t="s">
        <v>98</v>
      </c>
      <c r="E557" s="115" t="s">
        <v>108</v>
      </c>
      <c r="F557" s="115">
        <v>800</v>
      </c>
      <c r="G557" s="99">
        <f>G558</f>
        <v>0.7</v>
      </c>
      <c r="H557" s="99">
        <f>H558</f>
        <v>0</v>
      </c>
      <c r="I557" s="100">
        <f t="shared" si="112"/>
        <v>0.7</v>
      </c>
      <c r="J557" s="99">
        <f>J558</f>
        <v>0.7</v>
      </c>
      <c r="K557" s="99">
        <f>K558</f>
        <v>0</v>
      </c>
      <c r="L557" s="12">
        <f t="shared" si="113"/>
        <v>0.7</v>
      </c>
    </row>
    <row r="558" spans="1:12" ht="15" customHeight="1" x14ac:dyDescent="0.3">
      <c r="A558" s="5" t="s">
        <v>90</v>
      </c>
      <c r="B558" s="114">
        <v>547</v>
      </c>
      <c r="C558" s="115" t="s">
        <v>63</v>
      </c>
      <c r="D558" s="115" t="s">
        <v>98</v>
      </c>
      <c r="E558" s="115" t="s">
        <v>108</v>
      </c>
      <c r="F558" s="115">
        <v>850</v>
      </c>
      <c r="G558" s="99">
        <v>0.7</v>
      </c>
      <c r="H558" s="99"/>
      <c r="I558" s="100">
        <f t="shared" si="112"/>
        <v>0.7</v>
      </c>
      <c r="J558" s="99">
        <v>0.7</v>
      </c>
      <c r="K558" s="80"/>
      <c r="L558" s="12">
        <f t="shared" si="113"/>
        <v>0.7</v>
      </c>
    </row>
    <row r="559" spans="1:12" x14ac:dyDescent="0.3">
      <c r="A559" s="4" t="s">
        <v>142</v>
      </c>
      <c r="B559" s="112">
        <v>547</v>
      </c>
      <c r="C559" s="113" t="s">
        <v>68</v>
      </c>
      <c r="D559" s="113" t="s">
        <v>64</v>
      </c>
      <c r="E559" s="113" t="s">
        <v>65</v>
      </c>
      <c r="F559" s="113" t="s">
        <v>66</v>
      </c>
      <c r="G559" s="96">
        <f t="shared" ref="G559:H564" si="121">G560</f>
        <v>2729.4</v>
      </c>
      <c r="H559" s="96">
        <f t="shared" si="121"/>
        <v>0</v>
      </c>
      <c r="I559" s="100">
        <f t="shared" si="112"/>
        <v>2729.4</v>
      </c>
      <c r="J559" s="96">
        <f t="shared" ref="J559:K564" si="122">J560</f>
        <v>2833</v>
      </c>
      <c r="K559" s="96">
        <f t="shared" si="122"/>
        <v>0</v>
      </c>
      <c r="L559" s="12">
        <f t="shared" si="113"/>
        <v>2833</v>
      </c>
    </row>
    <row r="560" spans="1:12" ht="30" x14ac:dyDescent="0.3">
      <c r="A560" s="5" t="s">
        <v>143</v>
      </c>
      <c r="B560" s="114">
        <v>547</v>
      </c>
      <c r="C560" s="115" t="s">
        <v>68</v>
      </c>
      <c r="D560" s="115" t="s">
        <v>80</v>
      </c>
      <c r="E560" s="115" t="s">
        <v>65</v>
      </c>
      <c r="F560" s="115" t="s">
        <v>66</v>
      </c>
      <c r="G560" s="99">
        <f t="shared" si="121"/>
        <v>2729.4</v>
      </c>
      <c r="H560" s="99">
        <f t="shared" si="121"/>
        <v>0</v>
      </c>
      <c r="I560" s="100">
        <f t="shared" si="112"/>
        <v>2729.4</v>
      </c>
      <c r="J560" s="99">
        <f t="shared" si="122"/>
        <v>2833</v>
      </c>
      <c r="K560" s="99">
        <f t="shared" si="122"/>
        <v>0</v>
      </c>
      <c r="L560" s="12">
        <f t="shared" si="113"/>
        <v>2833</v>
      </c>
    </row>
    <row r="561" spans="1:21" x14ac:dyDescent="0.3">
      <c r="A561" s="5" t="s">
        <v>400</v>
      </c>
      <c r="B561" s="114">
        <v>547</v>
      </c>
      <c r="C561" s="115" t="s">
        <v>68</v>
      </c>
      <c r="D561" s="115" t="s">
        <v>80</v>
      </c>
      <c r="E561" s="115" t="s">
        <v>112</v>
      </c>
      <c r="F561" s="115" t="s">
        <v>66</v>
      </c>
      <c r="G561" s="99">
        <f t="shared" si="121"/>
        <v>2729.4</v>
      </c>
      <c r="H561" s="99">
        <f t="shared" si="121"/>
        <v>0</v>
      </c>
      <c r="I561" s="100">
        <f t="shared" si="112"/>
        <v>2729.4</v>
      </c>
      <c r="J561" s="99">
        <f t="shared" si="122"/>
        <v>2833</v>
      </c>
      <c r="K561" s="99">
        <f t="shared" si="122"/>
        <v>0</v>
      </c>
      <c r="L561" s="12">
        <f t="shared" si="113"/>
        <v>2833</v>
      </c>
    </row>
    <row r="562" spans="1:21" ht="34.5" customHeight="1" x14ac:dyDescent="0.3">
      <c r="A562" s="5" t="s">
        <v>132</v>
      </c>
      <c r="B562" s="114">
        <v>547</v>
      </c>
      <c r="C562" s="115" t="s">
        <v>68</v>
      </c>
      <c r="D562" s="115" t="s">
        <v>80</v>
      </c>
      <c r="E562" s="115" t="s">
        <v>133</v>
      </c>
      <c r="F562" s="115" t="s">
        <v>66</v>
      </c>
      <c r="G562" s="99">
        <f t="shared" si="121"/>
        <v>2729.4</v>
      </c>
      <c r="H562" s="99">
        <f t="shared" si="121"/>
        <v>0</v>
      </c>
      <c r="I562" s="100">
        <f t="shared" si="112"/>
        <v>2729.4</v>
      </c>
      <c r="J562" s="99">
        <f t="shared" si="122"/>
        <v>2833</v>
      </c>
      <c r="K562" s="99">
        <f t="shared" si="122"/>
        <v>0</v>
      </c>
      <c r="L562" s="12">
        <f t="shared" si="113"/>
        <v>2833</v>
      </c>
    </row>
    <row r="563" spans="1:21" ht="45" x14ac:dyDescent="0.3">
      <c r="A563" s="5" t="s">
        <v>144</v>
      </c>
      <c r="B563" s="114">
        <v>547</v>
      </c>
      <c r="C563" s="115" t="s">
        <v>68</v>
      </c>
      <c r="D563" s="115" t="s">
        <v>80</v>
      </c>
      <c r="E563" s="115" t="s">
        <v>145</v>
      </c>
      <c r="F563" s="115" t="s">
        <v>66</v>
      </c>
      <c r="G563" s="99">
        <f t="shared" si="121"/>
        <v>2729.4</v>
      </c>
      <c r="H563" s="99">
        <f t="shared" si="121"/>
        <v>0</v>
      </c>
      <c r="I563" s="100">
        <f t="shared" si="112"/>
        <v>2729.4</v>
      </c>
      <c r="J563" s="99">
        <f t="shared" si="122"/>
        <v>2833</v>
      </c>
      <c r="K563" s="99">
        <f t="shared" si="122"/>
        <v>0</v>
      </c>
      <c r="L563" s="12">
        <f t="shared" si="113"/>
        <v>2833</v>
      </c>
    </row>
    <row r="564" spans="1:21" x14ac:dyDescent="0.3">
      <c r="A564" s="5" t="s">
        <v>146</v>
      </c>
      <c r="B564" s="114">
        <v>547</v>
      </c>
      <c r="C564" s="115" t="s">
        <v>68</v>
      </c>
      <c r="D564" s="115" t="s">
        <v>80</v>
      </c>
      <c r="E564" s="115" t="s">
        <v>145</v>
      </c>
      <c r="F564" s="115">
        <v>500</v>
      </c>
      <c r="G564" s="99">
        <f t="shared" si="121"/>
        <v>2729.4</v>
      </c>
      <c r="H564" s="99">
        <f t="shared" si="121"/>
        <v>0</v>
      </c>
      <c r="I564" s="100">
        <f t="shared" si="112"/>
        <v>2729.4</v>
      </c>
      <c r="J564" s="99">
        <f t="shared" si="122"/>
        <v>2833</v>
      </c>
      <c r="K564" s="99">
        <f t="shared" si="122"/>
        <v>0</v>
      </c>
      <c r="L564" s="12">
        <f t="shared" si="113"/>
        <v>2833</v>
      </c>
    </row>
    <row r="565" spans="1:21" x14ac:dyDescent="0.3">
      <c r="A565" s="5" t="s">
        <v>147</v>
      </c>
      <c r="B565" s="114">
        <v>547</v>
      </c>
      <c r="C565" s="115" t="s">
        <v>68</v>
      </c>
      <c r="D565" s="115" t="s">
        <v>80</v>
      </c>
      <c r="E565" s="115" t="s">
        <v>145</v>
      </c>
      <c r="F565" s="115">
        <v>530</v>
      </c>
      <c r="G565" s="99">
        <v>2729.4</v>
      </c>
      <c r="H565" s="99"/>
      <c r="I565" s="100">
        <f t="shared" si="112"/>
        <v>2729.4</v>
      </c>
      <c r="J565" s="99">
        <v>2833</v>
      </c>
      <c r="K565" s="80"/>
      <c r="L565" s="12">
        <f t="shared" si="113"/>
        <v>2833</v>
      </c>
    </row>
    <row r="566" spans="1:21" ht="15" customHeight="1" x14ac:dyDescent="0.3">
      <c r="A566" s="4" t="s">
        <v>178</v>
      </c>
      <c r="B566" s="112">
        <v>547</v>
      </c>
      <c r="C566" s="113" t="s">
        <v>92</v>
      </c>
      <c r="D566" s="113" t="s">
        <v>64</v>
      </c>
      <c r="E566" s="113" t="s">
        <v>65</v>
      </c>
      <c r="F566" s="113" t="s">
        <v>66</v>
      </c>
      <c r="G566" s="96">
        <f t="shared" ref="G566:H571" si="123">G567</f>
        <v>1500</v>
      </c>
      <c r="H566" s="96">
        <f t="shared" si="123"/>
        <v>0</v>
      </c>
      <c r="I566" s="100">
        <f t="shared" si="112"/>
        <v>1500</v>
      </c>
      <c r="J566" s="96">
        <f>J567</f>
        <v>1500</v>
      </c>
      <c r="K566" s="96">
        <f>K567</f>
        <v>0</v>
      </c>
      <c r="L566" s="12">
        <f t="shared" si="113"/>
        <v>1500</v>
      </c>
    </row>
    <row r="567" spans="1:21" ht="30" x14ac:dyDescent="0.3">
      <c r="A567" s="5" t="s">
        <v>204</v>
      </c>
      <c r="B567" s="114">
        <v>547</v>
      </c>
      <c r="C567" s="115" t="s">
        <v>92</v>
      </c>
      <c r="D567" s="115">
        <v>12</v>
      </c>
      <c r="E567" s="115" t="s">
        <v>65</v>
      </c>
      <c r="F567" s="115" t="s">
        <v>66</v>
      </c>
      <c r="G567" s="99">
        <f t="shared" si="123"/>
        <v>1500</v>
      </c>
      <c r="H567" s="99">
        <f t="shared" si="123"/>
        <v>0</v>
      </c>
      <c r="I567" s="100">
        <f t="shared" si="112"/>
        <v>1500</v>
      </c>
      <c r="J567" s="99">
        <f t="shared" ref="J567:K571" si="124">J568</f>
        <v>1500</v>
      </c>
      <c r="K567" s="99">
        <f t="shared" si="124"/>
        <v>0</v>
      </c>
      <c r="L567" s="12">
        <f t="shared" si="113"/>
        <v>1500</v>
      </c>
    </row>
    <row r="568" spans="1:21" ht="60" x14ac:dyDescent="0.3">
      <c r="A568" s="5" t="s">
        <v>697</v>
      </c>
      <c r="B568" s="114">
        <v>547</v>
      </c>
      <c r="C568" s="115" t="s">
        <v>92</v>
      </c>
      <c r="D568" s="115">
        <v>12</v>
      </c>
      <c r="E568" s="115" t="s">
        <v>206</v>
      </c>
      <c r="F568" s="115" t="s">
        <v>66</v>
      </c>
      <c r="G568" s="99">
        <f t="shared" si="123"/>
        <v>1500</v>
      </c>
      <c r="H568" s="99">
        <f t="shared" si="123"/>
        <v>0</v>
      </c>
      <c r="I568" s="100">
        <f t="shared" si="112"/>
        <v>1500</v>
      </c>
      <c r="J568" s="99">
        <f>J569</f>
        <v>1500</v>
      </c>
      <c r="K568" s="99">
        <f>K569</f>
        <v>0</v>
      </c>
      <c r="L568" s="12">
        <f t="shared" si="113"/>
        <v>1500</v>
      </c>
    </row>
    <row r="569" spans="1:21" ht="45" x14ac:dyDescent="0.3">
      <c r="A569" s="5" t="s">
        <v>207</v>
      </c>
      <c r="B569" s="114">
        <v>547</v>
      </c>
      <c r="C569" s="115" t="s">
        <v>92</v>
      </c>
      <c r="D569" s="115">
        <v>12</v>
      </c>
      <c r="E569" s="115" t="s">
        <v>571</v>
      </c>
      <c r="F569" s="115" t="s">
        <v>66</v>
      </c>
      <c r="G569" s="99">
        <f t="shared" si="123"/>
        <v>1500</v>
      </c>
      <c r="H569" s="99">
        <f t="shared" si="123"/>
        <v>0</v>
      </c>
      <c r="I569" s="100">
        <f t="shared" si="112"/>
        <v>1500</v>
      </c>
      <c r="J569" s="99">
        <f t="shared" si="124"/>
        <v>1500</v>
      </c>
      <c r="K569" s="99">
        <f t="shared" si="124"/>
        <v>0</v>
      </c>
      <c r="L569" s="12">
        <f t="shared" si="113"/>
        <v>1500</v>
      </c>
    </row>
    <row r="570" spans="1:21" ht="33" customHeight="1" x14ac:dyDescent="0.3">
      <c r="A570" s="5" t="s">
        <v>442</v>
      </c>
      <c r="B570" s="114">
        <v>547</v>
      </c>
      <c r="C570" s="115" t="s">
        <v>92</v>
      </c>
      <c r="D570" s="115">
        <v>12</v>
      </c>
      <c r="E570" s="115" t="s">
        <v>572</v>
      </c>
      <c r="F570" s="115" t="s">
        <v>66</v>
      </c>
      <c r="G570" s="99">
        <f t="shared" si="123"/>
        <v>1500</v>
      </c>
      <c r="H570" s="99">
        <f t="shared" si="123"/>
        <v>0</v>
      </c>
      <c r="I570" s="100">
        <f t="shared" si="112"/>
        <v>1500</v>
      </c>
      <c r="J570" s="99">
        <f t="shared" si="124"/>
        <v>1500</v>
      </c>
      <c r="K570" s="99">
        <f t="shared" si="124"/>
        <v>0</v>
      </c>
      <c r="L570" s="12">
        <f t="shared" si="113"/>
        <v>1500</v>
      </c>
    </row>
    <row r="571" spans="1:21" x14ac:dyDescent="0.3">
      <c r="A571" s="5" t="s">
        <v>89</v>
      </c>
      <c r="B571" s="114">
        <v>547</v>
      </c>
      <c r="C571" s="115" t="s">
        <v>92</v>
      </c>
      <c r="D571" s="115">
        <v>12</v>
      </c>
      <c r="E571" s="115" t="s">
        <v>572</v>
      </c>
      <c r="F571" s="115">
        <v>800</v>
      </c>
      <c r="G571" s="99">
        <f t="shared" si="123"/>
        <v>1500</v>
      </c>
      <c r="H571" s="99">
        <f t="shared" si="123"/>
        <v>0</v>
      </c>
      <c r="I571" s="100">
        <f t="shared" si="112"/>
        <v>1500</v>
      </c>
      <c r="J571" s="99">
        <f t="shared" si="124"/>
        <v>1500</v>
      </c>
      <c r="K571" s="99">
        <f t="shared" si="124"/>
        <v>0</v>
      </c>
      <c r="L571" s="12">
        <f t="shared" si="113"/>
        <v>1500</v>
      </c>
    </row>
    <row r="572" spans="1:21" ht="75.75" customHeight="1" x14ac:dyDescent="0.3">
      <c r="A572" s="5" t="s">
        <v>194</v>
      </c>
      <c r="B572" s="114">
        <v>547</v>
      </c>
      <c r="C572" s="115" t="s">
        <v>92</v>
      </c>
      <c r="D572" s="115">
        <v>12</v>
      </c>
      <c r="E572" s="115" t="s">
        <v>572</v>
      </c>
      <c r="F572" s="115">
        <v>810</v>
      </c>
      <c r="G572" s="99">
        <v>1500</v>
      </c>
      <c r="H572" s="99"/>
      <c r="I572" s="100">
        <f t="shared" si="112"/>
        <v>1500</v>
      </c>
      <c r="J572" s="99">
        <v>1500</v>
      </c>
      <c r="K572" s="80"/>
      <c r="L572" s="12">
        <f t="shared" si="113"/>
        <v>1500</v>
      </c>
    </row>
    <row r="573" spans="1:21" ht="30.75" customHeight="1" x14ac:dyDescent="0.3">
      <c r="A573" s="4" t="s">
        <v>218</v>
      </c>
      <c r="B573" s="112">
        <v>547</v>
      </c>
      <c r="C573" s="113" t="s">
        <v>219</v>
      </c>
      <c r="D573" s="113" t="s">
        <v>64</v>
      </c>
      <c r="E573" s="113" t="s">
        <v>65</v>
      </c>
      <c r="F573" s="113" t="s">
        <v>66</v>
      </c>
      <c r="G573" s="96">
        <f>G583+G574</f>
        <v>1368.5</v>
      </c>
      <c r="H573" s="96">
        <f>H583++H574+H592</f>
        <v>146249.5</v>
      </c>
      <c r="I573" s="100">
        <f t="shared" si="112"/>
        <v>147618</v>
      </c>
      <c r="J573" s="96">
        <f>J583+J574</f>
        <v>1368.5</v>
      </c>
      <c r="K573" s="96">
        <f>K583+K574+K592</f>
        <v>13220.3</v>
      </c>
      <c r="L573" s="12">
        <f t="shared" si="113"/>
        <v>14588.8</v>
      </c>
    </row>
    <row r="574" spans="1:21" s="26" customFormat="1" ht="17.25" customHeight="1" x14ac:dyDescent="0.3">
      <c r="A574" s="35" t="s">
        <v>220</v>
      </c>
      <c r="B574" s="60" t="s">
        <v>827</v>
      </c>
      <c r="C574" s="61" t="s">
        <v>219</v>
      </c>
      <c r="D574" s="61" t="s">
        <v>63</v>
      </c>
      <c r="E574" s="61" t="s">
        <v>65</v>
      </c>
      <c r="F574" s="59" t="s">
        <v>66</v>
      </c>
      <c r="G574" s="31">
        <f>G575</f>
        <v>0</v>
      </c>
      <c r="H574" s="31">
        <f>H575</f>
        <v>133409.5</v>
      </c>
      <c r="I574" s="100">
        <f t="shared" si="112"/>
        <v>133409.5</v>
      </c>
      <c r="J574" s="31">
        <f>J575</f>
        <v>0</v>
      </c>
      <c r="K574" s="31">
        <f>K575</f>
        <v>13220.3</v>
      </c>
      <c r="L574" s="12">
        <f t="shared" si="113"/>
        <v>13220.3</v>
      </c>
      <c r="M574" s="161"/>
      <c r="N574" s="162"/>
      <c r="O574" s="163"/>
      <c r="P574" s="162"/>
      <c r="Q574" s="163"/>
      <c r="R574" s="162"/>
      <c r="S574" s="163"/>
      <c r="T574" s="164"/>
      <c r="U574" s="163"/>
    </row>
    <row r="575" spans="1:21" s="26" customFormat="1" x14ac:dyDescent="0.3">
      <c r="A575" s="26" t="s">
        <v>394</v>
      </c>
      <c r="B575" s="60" t="s">
        <v>827</v>
      </c>
      <c r="C575" s="61" t="s">
        <v>219</v>
      </c>
      <c r="D575" s="61" t="s">
        <v>63</v>
      </c>
      <c r="E575" s="61" t="s">
        <v>112</v>
      </c>
      <c r="F575" s="61" t="s">
        <v>66</v>
      </c>
      <c r="G575" s="31">
        <f>G576</f>
        <v>0</v>
      </c>
      <c r="H575" s="31">
        <f>H576</f>
        <v>133409.5</v>
      </c>
      <c r="I575" s="100">
        <f t="shared" si="112"/>
        <v>133409.5</v>
      </c>
      <c r="J575" s="31">
        <f>J576</f>
        <v>0</v>
      </c>
      <c r="K575" s="31">
        <f>K576</f>
        <v>13220.3</v>
      </c>
      <c r="L575" s="12">
        <f t="shared" si="113"/>
        <v>13220.3</v>
      </c>
      <c r="M575" s="161"/>
      <c r="N575" s="162"/>
      <c r="O575" s="163"/>
      <c r="P575" s="162"/>
      <c r="Q575" s="163"/>
      <c r="R575" s="162"/>
      <c r="S575" s="163"/>
      <c r="T575" s="164"/>
      <c r="U575" s="163"/>
    </row>
    <row r="576" spans="1:21" s="26" customFormat="1" ht="45" x14ac:dyDescent="0.3">
      <c r="A576" s="35" t="s">
        <v>132</v>
      </c>
      <c r="B576" s="60" t="s">
        <v>827</v>
      </c>
      <c r="C576" s="61" t="s">
        <v>219</v>
      </c>
      <c r="D576" s="61" t="s">
        <v>63</v>
      </c>
      <c r="E576" s="61" t="s">
        <v>133</v>
      </c>
      <c r="F576" s="61" t="s">
        <v>66</v>
      </c>
      <c r="G576" s="31">
        <f>G577+G580</f>
        <v>0</v>
      </c>
      <c r="H576" s="31">
        <f>H577+H580</f>
        <v>133409.5</v>
      </c>
      <c r="I576" s="100">
        <f t="shared" si="112"/>
        <v>133409.5</v>
      </c>
      <c r="J576" s="31">
        <f>J577+J580</f>
        <v>0</v>
      </c>
      <c r="K576" s="31">
        <f>K577+K580</f>
        <v>13220.3</v>
      </c>
      <c r="L576" s="12">
        <f t="shared" si="113"/>
        <v>13220.3</v>
      </c>
      <c r="M576" s="161"/>
      <c r="N576" s="162"/>
      <c r="O576" s="163"/>
      <c r="P576" s="162"/>
      <c r="Q576" s="163"/>
      <c r="R576" s="162"/>
      <c r="S576" s="163"/>
      <c r="T576" s="164"/>
      <c r="U576" s="163"/>
    </row>
    <row r="577" spans="1:21" s="26" customFormat="1" ht="108" customHeight="1" x14ac:dyDescent="0.3">
      <c r="A577" s="35" t="s">
        <v>1278</v>
      </c>
      <c r="B577" s="60" t="s">
        <v>827</v>
      </c>
      <c r="C577" s="61" t="s">
        <v>219</v>
      </c>
      <c r="D577" s="61" t="s">
        <v>63</v>
      </c>
      <c r="E577" s="61" t="s">
        <v>1232</v>
      </c>
      <c r="F577" s="61" t="s">
        <v>66</v>
      </c>
      <c r="G577" s="31">
        <f>G578</f>
        <v>0</v>
      </c>
      <c r="H577" s="31">
        <f>H578</f>
        <v>127743.7</v>
      </c>
      <c r="I577" s="100">
        <f t="shared" si="112"/>
        <v>127743.7</v>
      </c>
      <c r="J577" s="31">
        <f>J578</f>
        <v>0</v>
      </c>
      <c r="K577" s="31">
        <f>K578</f>
        <v>0</v>
      </c>
      <c r="L577" s="12">
        <f t="shared" si="113"/>
        <v>0</v>
      </c>
      <c r="M577" s="161"/>
      <c r="N577" s="162"/>
      <c r="O577" s="163"/>
      <c r="P577" s="162"/>
      <c r="Q577" s="163"/>
      <c r="R577" s="162"/>
      <c r="S577" s="163"/>
      <c r="T577" s="164"/>
      <c r="U577" s="163"/>
    </row>
    <row r="578" spans="1:21" s="26" customFormat="1" ht="17.25" customHeight="1" x14ac:dyDescent="0.3">
      <c r="A578" s="35" t="s">
        <v>146</v>
      </c>
      <c r="B578" s="60" t="s">
        <v>827</v>
      </c>
      <c r="C578" s="61" t="s">
        <v>219</v>
      </c>
      <c r="D578" s="61" t="s">
        <v>63</v>
      </c>
      <c r="E578" s="61" t="s">
        <v>1232</v>
      </c>
      <c r="F578" s="61" t="s">
        <v>527</v>
      </c>
      <c r="G578" s="31">
        <f>G579</f>
        <v>0</v>
      </c>
      <c r="H578" s="31">
        <f>H579</f>
        <v>127743.7</v>
      </c>
      <c r="I578" s="100">
        <f t="shared" si="112"/>
        <v>127743.7</v>
      </c>
      <c r="J578" s="31">
        <f>J579</f>
        <v>0</v>
      </c>
      <c r="K578" s="31">
        <f>K579</f>
        <v>0</v>
      </c>
      <c r="L578" s="12">
        <f t="shared" si="113"/>
        <v>0</v>
      </c>
      <c r="M578" s="161"/>
      <c r="N578" s="162"/>
      <c r="O578" s="163"/>
      <c r="P578" s="162"/>
      <c r="Q578" s="163"/>
      <c r="R578" s="162"/>
      <c r="S578" s="163"/>
      <c r="T578" s="164"/>
      <c r="U578" s="163"/>
    </row>
    <row r="579" spans="1:21" s="26" customFormat="1" ht="16.149999999999999" customHeight="1" x14ac:dyDescent="0.3">
      <c r="A579" s="35" t="s">
        <v>55</v>
      </c>
      <c r="B579" s="60" t="s">
        <v>827</v>
      </c>
      <c r="C579" s="61" t="s">
        <v>219</v>
      </c>
      <c r="D579" s="61" t="s">
        <v>63</v>
      </c>
      <c r="E579" s="61" t="s">
        <v>1232</v>
      </c>
      <c r="F579" s="61" t="s">
        <v>563</v>
      </c>
      <c r="G579" s="31"/>
      <c r="H579" s="96">
        <v>127743.7</v>
      </c>
      <c r="I579" s="100">
        <f t="shared" si="112"/>
        <v>127743.7</v>
      </c>
      <c r="J579" s="31"/>
      <c r="K579" s="31"/>
      <c r="L579" s="12">
        <f t="shared" si="113"/>
        <v>0</v>
      </c>
      <c r="M579" s="161"/>
      <c r="N579" s="162"/>
      <c r="O579" s="163"/>
      <c r="P579" s="162"/>
      <c r="Q579" s="163"/>
      <c r="R579" s="162"/>
      <c r="S579" s="163"/>
      <c r="T579" s="164"/>
      <c r="U579" s="163"/>
    </row>
    <row r="580" spans="1:21" s="26" customFormat="1" ht="75" x14ac:dyDescent="0.3">
      <c r="A580" s="35" t="s">
        <v>1237</v>
      </c>
      <c r="B580" s="60" t="s">
        <v>827</v>
      </c>
      <c r="C580" s="61" t="s">
        <v>219</v>
      </c>
      <c r="D580" s="61" t="s">
        <v>63</v>
      </c>
      <c r="E580" s="61" t="s">
        <v>1236</v>
      </c>
      <c r="F580" s="61" t="s">
        <v>66</v>
      </c>
      <c r="G580" s="31">
        <f>G581</f>
        <v>0</v>
      </c>
      <c r="H580" s="31">
        <f>H581</f>
        <v>5665.8</v>
      </c>
      <c r="I580" s="100">
        <f t="shared" si="112"/>
        <v>5665.8</v>
      </c>
      <c r="J580" s="31">
        <f>J581</f>
        <v>0</v>
      </c>
      <c r="K580" s="31">
        <f>K581</f>
        <v>13220.3</v>
      </c>
      <c r="L580" s="12">
        <f t="shared" si="113"/>
        <v>13220.3</v>
      </c>
      <c r="M580" s="161"/>
      <c r="N580" s="162"/>
      <c r="O580" s="163"/>
      <c r="P580" s="162"/>
      <c r="Q580" s="163"/>
      <c r="R580" s="162"/>
      <c r="S580" s="163"/>
      <c r="T580" s="164"/>
      <c r="U580" s="163"/>
    </row>
    <row r="581" spans="1:21" s="26" customFormat="1" ht="17.25" customHeight="1" x14ac:dyDescent="0.3">
      <c r="A581" s="35" t="s">
        <v>146</v>
      </c>
      <c r="B581" s="60" t="s">
        <v>827</v>
      </c>
      <c r="C581" s="61" t="s">
        <v>219</v>
      </c>
      <c r="D581" s="61" t="s">
        <v>63</v>
      </c>
      <c r="E581" s="61" t="s">
        <v>1236</v>
      </c>
      <c r="F581" s="61" t="s">
        <v>527</v>
      </c>
      <c r="G581" s="31">
        <f>G582</f>
        <v>0</v>
      </c>
      <c r="H581" s="31">
        <f>H582</f>
        <v>5665.8</v>
      </c>
      <c r="I581" s="100">
        <f t="shared" si="112"/>
        <v>5665.8</v>
      </c>
      <c r="J581" s="31">
        <f>J582</f>
        <v>0</v>
      </c>
      <c r="K581" s="31">
        <f>K582</f>
        <v>13220.3</v>
      </c>
      <c r="L581" s="12">
        <f t="shared" si="113"/>
        <v>13220.3</v>
      </c>
      <c r="M581" s="161"/>
      <c r="N581" s="162"/>
      <c r="O581" s="163"/>
      <c r="P581" s="162"/>
      <c r="Q581" s="163"/>
      <c r="R581" s="162"/>
      <c r="S581" s="163"/>
      <c r="T581" s="164"/>
      <c r="U581" s="163"/>
    </row>
    <row r="582" spans="1:21" s="26" customFormat="1" ht="17.25" customHeight="1" x14ac:dyDescent="0.3">
      <c r="A582" s="35" t="s">
        <v>55</v>
      </c>
      <c r="B582" s="60" t="s">
        <v>827</v>
      </c>
      <c r="C582" s="61" t="s">
        <v>219</v>
      </c>
      <c r="D582" s="61" t="s">
        <v>63</v>
      </c>
      <c r="E582" s="61" t="s">
        <v>1236</v>
      </c>
      <c r="F582" s="61" t="s">
        <v>563</v>
      </c>
      <c r="G582" s="31"/>
      <c r="H582" s="96">
        <v>5665.8</v>
      </c>
      <c r="I582" s="100">
        <f t="shared" si="112"/>
        <v>5665.8</v>
      </c>
      <c r="J582" s="31"/>
      <c r="K582" s="96">
        <v>13220.3</v>
      </c>
      <c r="L582" s="12">
        <f t="shared" si="113"/>
        <v>13220.3</v>
      </c>
      <c r="M582" s="161"/>
      <c r="N582" s="162"/>
      <c r="O582" s="163"/>
      <c r="P582" s="162"/>
      <c r="Q582" s="163"/>
      <c r="R582" s="162"/>
      <c r="S582" s="163"/>
      <c r="T582" s="162"/>
      <c r="U582" s="163"/>
    </row>
    <row r="583" spans="1:21" x14ac:dyDescent="0.3">
      <c r="A583" s="5" t="s">
        <v>443</v>
      </c>
      <c r="B583" s="114">
        <v>547</v>
      </c>
      <c r="C583" s="115" t="s">
        <v>219</v>
      </c>
      <c r="D583" s="115" t="s">
        <v>68</v>
      </c>
      <c r="E583" s="115" t="s">
        <v>65</v>
      </c>
      <c r="F583" s="115" t="s">
        <v>66</v>
      </c>
      <c r="G583" s="99">
        <f t="shared" ref="G583:H584" si="125">G584</f>
        <v>1368.5</v>
      </c>
      <c r="H583" s="99">
        <f t="shared" si="125"/>
        <v>0</v>
      </c>
      <c r="I583" s="100">
        <f t="shared" si="112"/>
        <v>1368.5</v>
      </c>
      <c r="J583" s="99">
        <f t="shared" ref="J583:K584" si="126">J584</f>
        <v>1368.5</v>
      </c>
      <c r="K583" s="99">
        <f t="shared" si="126"/>
        <v>0</v>
      </c>
      <c r="L583" s="12">
        <f t="shared" si="113"/>
        <v>1368.5</v>
      </c>
    </row>
    <row r="584" spans="1:21" x14ac:dyDescent="0.3">
      <c r="A584" s="5" t="s">
        <v>394</v>
      </c>
      <c r="B584" s="114">
        <v>547</v>
      </c>
      <c r="C584" s="115" t="s">
        <v>219</v>
      </c>
      <c r="D584" s="115" t="s">
        <v>68</v>
      </c>
      <c r="E584" s="115" t="s">
        <v>112</v>
      </c>
      <c r="F584" s="115" t="s">
        <v>66</v>
      </c>
      <c r="G584" s="99">
        <f t="shared" si="125"/>
        <v>1368.5</v>
      </c>
      <c r="H584" s="99">
        <f t="shared" si="125"/>
        <v>0</v>
      </c>
      <c r="I584" s="100">
        <f t="shared" ref="I584:I647" si="127">G584+H584</f>
        <v>1368.5</v>
      </c>
      <c r="J584" s="99">
        <f t="shared" si="126"/>
        <v>1368.5</v>
      </c>
      <c r="K584" s="99">
        <f t="shared" si="126"/>
        <v>0</v>
      </c>
      <c r="L584" s="12">
        <f t="shared" ref="L584:L647" si="128">K584+J584</f>
        <v>1368.5</v>
      </c>
    </row>
    <row r="585" spans="1:21" x14ac:dyDescent="0.3">
      <c r="A585" s="5" t="s">
        <v>146</v>
      </c>
      <c r="B585" s="114">
        <v>547</v>
      </c>
      <c r="C585" s="115" t="s">
        <v>219</v>
      </c>
      <c r="D585" s="115" t="s">
        <v>68</v>
      </c>
      <c r="E585" s="115" t="s">
        <v>133</v>
      </c>
      <c r="F585" s="115" t="s">
        <v>66</v>
      </c>
      <c r="G585" s="99">
        <f>G586+G589</f>
        <v>1368.5</v>
      </c>
      <c r="H585" s="99">
        <f>H586+H589</f>
        <v>0</v>
      </c>
      <c r="I585" s="100">
        <f t="shared" si="127"/>
        <v>1368.5</v>
      </c>
      <c r="J585" s="99">
        <f>J586+J589</f>
        <v>1368.5</v>
      </c>
      <c r="K585" s="99">
        <f>K586+K589</f>
        <v>0</v>
      </c>
      <c r="L585" s="12">
        <f t="shared" si="128"/>
        <v>1368.5</v>
      </c>
    </row>
    <row r="586" spans="1:21" ht="60" x14ac:dyDescent="0.3">
      <c r="A586" s="5" t="s">
        <v>231</v>
      </c>
      <c r="B586" s="114">
        <v>547</v>
      </c>
      <c r="C586" s="115" t="s">
        <v>219</v>
      </c>
      <c r="D586" s="115" t="s">
        <v>68</v>
      </c>
      <c r="E586" s="104" t="s">
        <v>499</v>
      </c>
      <c r="F586" s="115" t="s">
        <v>66</v>
      </c>
      <c r="G586" s="100">
        <f>G587</f>
        <v>1300</v>
      </c>
      <c r="H586" s="100">
        <f>H587</f>
        <v>0</v>
      </c>
      <c r="I586" s="100">
        <f t="shared" si="127"/>
        <v>1300</v>
      </c>
      <c r="J586" s="100">
        <f>J587</f>
        <v>1300</v>
      </c>
      <c r="K586" s="100">
        <f>K587</f>
        <v>0</v>
      </c>
      <c r="L586" s="12">
        <f t="shared" si="128"/>
        <v>1300</v>
      </c>
    </row>
    <row r="587" spans="1:21" x14ac:dyDescent="0.3">
      <c r="A587" s="5" t="s">
        <v>89</v>
      </c>
      <c r="B587" s="114">
        <v>547</v>
      </c>
      <c r="C587" s="115" t="s">
        <v>219</v>
      </c>
      <c r="D587" s="115" t="s">
        <v>68</v>
      </c>
      <c r="E587" s="104" t="s">
        <v>499</v>
      </c>
      <c r="F587" s="115" t="s">
        <v>495</v>
      </c>
      <c r="G587" s="100">
        <f>G588</f>
        <v>1300</v>
      </c>
      <c r="H587" s="100">
        <f>H588</f>
        <v>0</v>
      </c>
      <c r="I587" s="100">
        <f t="shared" si="127"/>
        <v>1300</v>
      </c>
      <c r="J587" s="100">
        <f>J588</f>
        <v>1300</v>
      </c>
      <c r="K587" s="100">
        <f>K588</f>
        <v>0</v>
      </c>
      <c r="L587" s="12">
        <f t="shared" si="128"/>
        <v>1300</v>
      </c>
    </row>
    <row r="588" spans="1:21" ht="75" x14ac:dyDescent="0.3">
      <c r="A588" s="5" t="s">
        <v>194</v>
      </c>
      <c r="B588" s="114">
        <v>547</v>
      </c>
      <c r="C588" s="115" t="s">
        <v>219</v>
      </c>
      <c r="D588" s="115" t="s">
        <v>68</v>
      </c>
      <c r="E588" s="104" t="s">
        <v>499</v>
      </c>
      <c r="F588" s="115" t="s">
        <v>496</v>
      </c>
      <c r="G588" s="100">
        <v>1300</v>
      </c>
      <c r="H588" s="100"/>
      <c r="I588" s="100">
        <f t="shared" si="127"/>
        <v>1300</v>
      </c>
      <c r="J588" s="100">
        <v>1300</v>
      </c>
      <c r="K588" s="80"/>
      <c r="L588" s="12">
        <f t="shared" si="128"/>
        <v>1300</v>
      </c>
    </row>
    <row r="589" spans="1:21" ht="75" x14ac:dyDescent="0.3">
      <c r="A589" s="5" t="s">
        <v>497</v>
      </c>
      <c r="B589" s="114">
        <v>547</v>
      </c>
      <c r="C589" s="115" t="s">
        <v>219</v>
      </c>
      <c r="D589" s="115" t="s">
        <v>68</v>
      </c>
      <c r="E589" s="104" t="s">
        <v>500</v>
      </c>
      <c r="F589" s="115" t="s">
        <v>66</v>
      </c>
      <c r="G589" s="100">
        <f>G590</f>
        <v>68.5</v>
      </c>
      <c r="H589" s="100">
        <f>H590</f>
        <v>0</v>
      </c>
      <c r="I589" s="100">
        <f t="shared" si="127"/>
        <v>68.5</v>
      </c>
      <c r="J589" s="100">
        <f>J590</f>
        <v>68.5</v>
      </c>
      <c r="K589" s="100">
        <f>K590</f>
        <v>0</v>
      </c>
      <c r="L589" s="12">
        <f t="shared" si="128"/>
        <v>68.5</v>
      </c>
    </row>
    <row r="590" spans="1:21" x14ac:dyDescent="0.3">
      <c r="A590" s="5" t="s">
        <v>89</v>
      </c>
      <c r="B590" s="114">
        <v>547</v>
      </c>
      <c r="C590" s="115" t="s">
        <v>219</v>
      </c>
      <c r="D590" s="115" t="s">
        <v>68</v>
      </c>
      <c r="E590" s="104" t="s">
        <v>500</v>
      </c>
      <c r="F590" s="115" t="s">
        <v>495</v>
      </c>
      <c r="G590" s="100">
        <f>G591</f>
        <v>68.5</v>
      </c>
      <c r="H590" s="100">
        <f>H591</f>
        <v>0</v>
      </c>
      <c r="I590" s="100">
        <f t="shared" si="127"/>
        <v>68.5</v>
      </c>
      <c r="J590" s="100">
        <f>J591</f>
        <v>68.5</v>
      </c>
      <c r="K590" s="100">
        <f>K591</f>
        <v>0</v>
      </c>
      <c r="L590" s="12">
        <f t="shared" si="128"/>
        <v>68.5</v>
      </c>
    </row>
    <row r="591" spans="1:21" ht="75.75" customHeight="1" x14ac:dyDescent="0.3">
      <c r="A591" s="5" t="s">
        <v>194</v>
      </c>
      <c r="B591" s="114">
        <v>547</v>
      </c>
      <c r="C591" s="115" t="s">
        <v>219</v>
      </c>
      <c r="D591" s="115" t="s">
        <v>68</v>
      </c>
      <c r="E591" s="104" t="s">
        <v>500</v>
      </c>
      <c r="F591" s="115" t="s">
        <v>496</v>
      </c>
      <c r="G591" s="100">
        <v>68.5</v>
      </c>
      <c r="H591" s="100"/>
      <c r="I591" s="100">
        <f t="shared" si="127"/>
        <v>68.5</v>
      </c>
      <c r="J591" s="100">
        <v>68.5</v>
      </c>
      <c r="K591" s="80"/>
      <c r="L591" s="12">
        <f t="shared" si="128"/>
        <v>68.5</v>
      </c>
    </row>
    <row r="592" spans="1:21" ht="20.25" customHeight="1" x14ac:dyDescent="0.3">
      <c r="A592" s="148" t="s">
        <v>826</v>
      </c>
      <c r="B592" s="114">
        <v>547</v>
      </c>
      <c r="C592" s="115" t="s">
        <v>219</v>
      </c>
      <c r="D592" s="115" t="s">
        <v>80</v>
      </c>
      <c r="E592" s="115" t="s">
        <v>65</v>
      </c>
      <c r="F592" s="115" t="s">
        <v>66</v>
      </c>
      <c r="G592" s="99">
        <f t="shared" ref="G592:H593" si="129">G593</f>
        <v>1368.5</v>
      </c>
      <c r="H592" s="99">
        <f t="shared" si="129"/>
        <v>12840</v>
      </c>
      <c r="I592" s="100">
        <f t="shared" si="127"/>
        <v>14208.5</v>
      </c>
      <c r="J592" s="99">
        <f t="shared" ref="J592:K593" si="130">J593</f>
        <v>1368.5</v>
      </c>
      <c r="K592" s="99">
        <f t="shared" si="130"/>
        <v>0</v>
      </c>
      <c r="L592" s="12">
        <f t="shared" si="128"/>
        <v>1368.5</v>
      </c>
    </row>
    <row r="593" spans="1:12" ht="45" x14ac:dyDescent="0.3">
      <c r="A593" s="5" t="s">
        <v>1279</v>
      </c>
      <c r="B593" s="114">
        <v>547</v>
      </c>
      <c r="C593" s="115" t="s">
        <v>219</v>
      </c>
      <c r="D593" s="115" t="s">
        <v>80</v>
      </c>
      <c r="E593" s="115" t="s">
        <v>829</v>
      </c>
      <c r="F593" s="115" t="s">
        <v>66</v>
      </c>
      <c r="G593" s="99">
        <f t="shared" si="129"/>
        <v>1368.5</v>
      </c>
      <c r="H593" s="99">
        <f t="shared" si="129"/>
        <v>12840</v>
      </c>
      <c r="I593" s="100">
        <f t="shared" si="127"/>
        <v>14208.5</v>
      </c>
      <c r="J593" s="99">
        <f t="shared" si="130"/>
        <v>1368.5</v>
      </c>
      <c r="K593" s="99">
        <f t="shared" si="130"/>
        <v>0</v>
      </c>
      <c r="L593" s="12">
        <f t="shared" si="128"/>
        <v>1368.5</v>
      </c>
    </row>
    <row r="594" spans="1:12" ht="106.15" customHeight="1" x14ac:dyDescent="0.3">
      <c r="A594" s="5" t="s">
        <v>1280</v>
      </c>
      <c r="B594" s="114">
        <v>547</v>
      </c>
      <c r="C594" s="115" t="s">
        <v>219</v>
      </c>
      <c r="D594" s="115" t="s">
        <v>80</v>
      </c>
      <c r="E594" s="115" t="s">
        <v>831</v>
      </c>
      <c r="F594" s="115" t="s">
        <v>66</v>
      </c>
      <c r="G594" s="99">
        <f>G595+G598</f>
        <v>1368.5</v>
      </c>
      <c r="H594" s="99">
        <f>H595+H598</f>
        <v>12840</v>
      </c>
      <c r="I594" s="100">
        <f t="shared" si="127"/>
        <v>14208.5</v>
      </c>
      <c r="J594" s="99">
        <f>J595+J598</f>
        <v>1368.5</v>
      </c>
      <c r="K594" s="99">
        <f>K595+K598</f>
        <v>0</v>
      </c>
      <c r="L594" s="12">
        <f t="shared" si="128"/>
        <v>1368.5</v>
      </c>
    </row>
    <row r="595" spans="1:12" ht="90" x14ac:dyDescent="0.3">
      <c r="A595" s="5" t="s">
        <v>1281</v>
      </c>
      <c r="B595" s="114">
        <v>547</v>
      </c>
      <c r="C595" s="115" t="s">
        <v>219</v>
      </c>
      <c r="D595" s="115" t="s">
        <v>80</v>
      </c>
      <c r="E595" s="104" t="s">
        <v>833</v>
      </c>
      <c r="F595" s="115" t="s">
        <v>66</v>
      </c>
      <c r="G595" s="100">
        <f>G596</f>
        <v>1300</v>
      </c>
      <c r="H595" s="100">
        <f>H596</f>
        <v>12000</v>
      </c>
      <c r="I595" s="100">
        <f t="shared" si="127"/>
        <v>13300</v>
      </c>
      <c r="J595" s="100">
        <f>J596</f>
        <v>1300</v>
      </c>
      <c r="K595" s="100">
        <f>K596</f>
        <v>0</v>
      </c>
      <c r="L595" s="12">
        <f t="shared" si="128"/>
        <v>1300</v>
      </c>
    </row>
    <row r="596" spans="1:12" ht="20.25" customHeight="1" x14ac:dyDescent="0.3">
      <c r="A596" s="5" t="s">
        <v>146</v>
      </c>
      <c r="B596" s="114">
        <v>547</v>
      </c>
      <c r="C596" s="115" t="s">
        <v>219</v>
      </c>
      <c r="D596" s="115" t="s">
        <v>80</v>
      </c>
      <c r="E596" s="104" t="s">
        <v>833</v>
      </c>
      <c r="F596" s="115" t="s">
        <v>527</v>
      </c>
      <c r="G596" s="100">
        <f>G597</f>
        <v>1300</v>
      </c>
      <c r="H596" s="100">
        <f>H597</f>
        <v>12000</v>
      </c>
      <c r="I596" s="100">
        <f t="shared" si="127"/>
        <v>13300</v>
      </c>
      <c r="J596" s="100">
        <f>J597</f>
        <v>1300</v>
      </c>
      <c r="K596" s="100">
        <f>K597</f>
        <v>0</v>
      </c>
      <c r="L596" s="12">
        <f t="shared" si="128"/>
        <v>1300</v>
      </c>
    </row>
    <row r="597" spans="1:12" ht="18.75" customHeight="1" x14ac:dyDescent="0.3">
      <c r="A597" s="5" t="s">
        <v>55</v>
      </c>
      <c r="B597" s="114">
        <v>547</v>
      </c>
      <c r="C597" s="115" t="s">
        <v>219</v>
      </c>
      <c r="D597" s="115" t="s">
        <v>80</v>
      </c>
      <c r="E597" s="104" t="s">
        <v>833</v>
      </c>
      <c r="F597" s="115" t="s">
        <v>563</v>
      </c>
      <c r="G597" s="100">
        <v>1300</v>
      </c>
      <c r="H597" s="100">
        <v>12000</v>
      </c>
      <c r="I597" s="100">
        <f t="shared" si="127"/>
        <v>13300</v>
      </c>
      <c r="J597" s="100">
        <v>1300</v>
      </c>
      <c r="K597" s="80"/>
      <c r="L597" s="12">
        <f t="shared" si="128"/>
        <v>1300</v>
      </c>
    </row>
    <row r="598" spans="1:12" ht="29.45" customHeight="1" x14ac:dyDescent="0.3">
      <c r="A598" s="5" t="s">
        <v>1282</v>
      </c>
      <c r="B598" s="114">
        <v>547</v>
      </c>
      <c r="C598" s="115" t="s">
        <v>219</v>
      </c>
      <c r="D598" s="115" t="s">
        <v>80</v>
      </c>
      <c r="E598" s="104" t="s">
        <v>835</v>
      </c>
      <c r="F598" s="115" t="s">
        <v>66</v>
      </c>
      <c r="G598" s="100">
        <f>G599</f>
        <v>68.5</v>
      </c>
      <c r="H598" s="100">
        <f>H599</f>
        <v>840</v>
      </c>
      <c r="I598" s="100">
        <f t="shared" si="127"/>
        <v>908.5</v>
      </c>
      <c r="J598" s="100">
        <f>J599</f>
        <v>68.5</v>
      </c>
      <c r="K598" s="100">
        <f>K599</f>
        <v>0</v>
      </c>
      <c r="L598" s="12">
        <f t="shared" si="128"/>
        <v>68.5</v>
      </c>
    </row>
    <row r="599" spans="1:12" ht="16.5" customHeight="1" x14ac:dyDescent="0.3">
      <c r="A599" s="5" t="s">
        <v>146</v>
      </c>
      <c r="B599" s="114">
        <v>547</v>
      </c>
      <c r="C599" s="115" t="s">
        <v>219</v>
      </c>
      <c r="D599" s="115" t="s">
        <v>80</v>
      </c>
      <c r="E599" s="104" t="s">
        <v>835</v>
      </c>
      <c r="F599" s="115" t="s">
        <v>527</v>
      </c>
      <c r="G599" s="100">
        <f>G600</f>
        <v>68.5</v>
      </c>
      <c r="H599" s="100">
        <f>H600</f>
        <v>840</v>
      </c>
      <c r="I599" s="100">
        <f t="shared" si="127"/>
        <v>908.5</v>
      </c>
      <c r="J599" s="100">
        <f>J600</f>
        <v>68.5</v>
      </c>
      <c r="K599" s="100">
        <f>K600</f>
        <v>0</v>
      </c>
      <c r="L599" s="12">
        <f t="shared" si="128"/>
        <v>68.5</v>
      </c>
    </row>
    <row r="600" spans="1:12" ht="16.5" customHeight="1" x14ac:dyDescent="0.3">
      <c r="A600" s="5" t="s">
        <v>55</v>
      </c>
      <c r="B600" s="114">
        <v>547</v>
      </c>
      <c r="C600" s="115" t="s">
        <v>219</v>
      </c>
      <c r="D600" s="115" t="s">
        <v>80</v>
      </c>
      <c r="E600" s="104" t="s">
        <v>835</v>
      </c>
      <c r="F600" s="115" t="s">
        <v>563</v>
      </c>
      <c r="G600" s="100">
        <v>68.5</v>
      </c>
      <c r="H600" s="100">
        <v>840</v>
      </c>
      <c r="I600" s="100">
        <f t="shared" si="127"/>
        <v>908.5</v>
      </c>
      <c r="J600" s="100">
        <v>68.5</v>
      </c>
      <c r="K600" s="80"/>
      <c r="L600" s="12">
        <f t="shared" si="128"/>
        <v>68.5</v>
      </c>
    </row>
    <row r="601" spans="1:12" x14ac:dyDescent="0.3">
      <c r="A601" s="4" t="s">
        <v>288</v>
      </c>
      <c r="B601" s="112">
        <v>547</v>
      </c>
      <c r="C601" s="113" t="s">
        <v>193</v>
      </c>
      <c r="D601" s="113" t="s">
        <v>64</v>
      </c>
      <c r="E601" s="113" t="s">
        <v>65</v>
      </c>
      <c r="F601" s="113" t="s">
        <v>66</v>
      </c>
      <c r="G601" s="96">
        <f>G602</f>
        <v>9381.6</v>
      </c>
      <c r="H601" s="96">
        <f>H602</f>
        <v>0</v>
      </c>
      <c r="I601" s="100">
        <f t="shared" si="127"/>
        <v>9381.6</v>
      </c>
      <c r="J601" s="96">
        <f t="shared" ref="J601:K606" si="131">J602</f>
        <v>8815.1</v>
      </c>
      <c r="K601" s="96">
        <f t="shared" si="131"/>
        <v>0</v>
      </c>
      <c r="L601" s="12">
        <f t="shared" si="128"/>
        <v>8815.1</v>
      </c>
    </row>
    <row r="602" spans="1:12" x14ac:dyDescent="0.3">
      <c r="A602" s="5" t="s">
        <v>289</v>
      </c>
      <c r="B602" s="114">
        <v>547</v>
      </c>
      <c r="C602" s="115" t="s">
        <v>193</v>
      </c>
      <c r="D602" s="115" t="s">
        <v>63</v>
      </c>
      <c r="E602" s="115" t="s">
        <v>65</v>
      </c>
      <c r="F602" s="115" t="s">
        <v>66</v>
      </c>
      <c r="G602" s="99">
        <f>G603+G608+G611</f>
        <v>9381.6</v>
      </c>
      <c r="H602" s="99">
        <f>H603+H608+H611</f>
        <v>0</v>
      </c>
      <c r="I602" s="100">
        <f t="shared" si="127"/>
        <v>9381.6</v>
      </c>
      <c r="J602" s="99">
        <f>J603+J608+J611</f>
        <v>8815.1</v>
      </c>
      <c r="K602" s="99">
        <f>K603+K608+K611</f>
        <v>0</v>
      </c>
      <c r="L602" s="12">
        <f t="shared" si="128"/>
        <v>8815.1</v>
      </c>
    </row>
    <row r="603" spans="1:12" ht="30" x14ac:dyDescent="0.3">
      <c r="A603" s="5" t="s">
        <v>111</v>
      </c>
      <c r="B603" s="114">
        <v>547</v>
      </c>
      <c r="C603" s="115" t="s">
        <v>193</v>
      </c>
      <c r="D603" s="115" t="s">
        <v>63</v>
      </c>
      <c r="E603" s="115" t="s">
        <v>112</v>
      </c>
      <c r="F603" s="115" t="s">
        <v>66</v>
      </c>
      <c r="G603" s="99">
        <f t="shared" ref="G603:H606" si="132">G604</f>
        <v>9064</v>
      </c>
      <c r="H603" s="99">
        <f t="shared" si="132"/>
        <v>0</v>
      </c>
      <c r="I603" s="100">
        <f t="shared" si="127"/>
        <v>9064</v>
      </c>
      <c r="J603" s="99">
        <f t="shared" si="131"/>
        <v>8497.5</v>
      </c>
      <c r="K603" s="99">
        <f t="shared" si="131"/>
        <v>0</v>
      </c>
      <c r="L603" s="12">
        <f t="shared" si="128"/>
        <v>8497.5</v>
      </c>
    </row>
    <row r="604" spans="1:12" ht="33" customHeight="1" x14ac:dyDescent="0.3">
      <c r="A604" s="5" t="s">
        <v>132</v>
      </c>
      <c r="B604" s="114">
        <v>547</v>
      </c>
      <c r="C604" s="115" t="s">
        <v>193</v>
      </c>
      <c r="D604" s="115" t="s">
        <v>63</v>
      </c>
      <c r="E604" s="115" t="s">
        <v>133</v>
      </c>
      <c r="F604" s="115" t="s">
        <v>66</v>
      </c>
      <c r="G604" s="99">
        <f t="shared" si="132"/>
        <v>9064</v>
      </c>
      <c r="H604" s="99">
        <f t="shared" si="132"/>
        <v>0</v>
      </c>
      <c r="I604" s="100">
        <f t="shared" si="127"/>
        <v>9064</v>
      </c>
      <c r="J604" s="99">
        <f t="shared" si="131"/>
        <v>8497.5</v>
      </c>
      <c r="K604" s="99">
        <f t="shared" si="131"/>
        <v>0</v>
      </c>
      <c r="L604" s="12">
        <f t="shared" si="128"/>
        <v>8497.5</v>
      </c>
    </row>
    <row r="605" spans="1:12" ht="78" customHeight="1" x14ac:dyDescent="0.3">
      <c r="A605" s="5" t="s">
        <v>577</v>
      </c>
      <c r="B605" s="114">
        <v>547</v>
      </c>
      <c r="C605" s="115" t="s">
        <v>193</v>
      </c>
      <c r="D605" s="115" t="s">
        <v>63</v>
      </c>
      <c r="E605" s="115" t="s">
        <v>307</v>
      </c>
      <c r="F605" s="115" t="s">
        <v>66</v>
      </c>
      <c r="G605" s="99">
        <f t="shared" si="132"/>
        <v>9064</v>
      </c>
      <c r="H605" s="99">
        <f t="shared" si="132"/>
        <v>0</v>
      </c>
      <c r="I605" s="100">
        <f t="shared" si="127"/>
        <v>9064</v>
      </c>
      <c r="J605" s="99">
        <f t="shared" si="131"/>
        <v>8497.5</v>
      </c>
      <c r="K605" s="99">
        <f t="shared" si="131"/>
        <v>0</v>
      </c>
      <c r="L605" s="12">
        <f t="shared" si="128"/>
        <v>8497.5</v>
      </c>
    </row>
    <row r="606" spans="1:12" x14ac:dyDescent="0.3">
      <c r="A606" s="6" t="s">
        <v>146</v>
      </c>
      <c r="B606" s="114">
        <v>547</v>
      </c>
      <c r="C606" s="115" t="s">
        <v>193</v>
      </c>
      <c r="D606" s="115" t="s">
        <v>63</v>
      </c>
      <c r="E606" s="115" t="s">
        <v>307</v>
      </c>
      <c r="F606" s="115">
        <v>500</v>
      </c>
      <c r="G606" s="99">
        <f t="shared" si="132"/>
        <v>9064</v>
      </c>
      <c r="H606" s="99">
        <f t="shared" si="132"/>
        <v>0</v>
      </c>
      <c r="I606" s="100">
        <f t="shared" si="127"/>
        <v>9064</v>
      </c>
      <c r="J606" s="99">
        <f t="shared" si="131"/>
        <v>8497.5</v>
      </c>
      <c r="K606" s="99">
        <f t="shared" si="131"/>
        <v>0</v>
      </c>
      <c r="L606" s="12">
        <f t="shared" si="128"/>
        <v>8497.5</v>
      </c>
    </row>
    <row r="607" spans="1:12" x14ac:dyDescent="0.3">
      <c r="A607" s="5" t="s">
        <v>147</v>
      </c>
      <c r="B607" s="114">
        <v>547</v>
      </c>
      <c r="C607" s="115" t="s">
        <v>193</v>
      </c>
      <c r="D607" s="115" t="s">
        <v>63</v>
      </c>
      <c r="E607" s="115" t="s">
        <v>307</v>
      </c>
      <c r="F607" s="115">
        <v>530</v>
      </c>
      <c r="G607" s="99">
        <v>9064</v>
      </c>
      <c r="H607" s="99"/>
      <c r="I607" s="100">
        <f t="shared" si="127"/>
        <v>9064</v>
      </c>
      <c r="J607" s="99">
        <v>8497.5</v>
      </c>
      <c r="K607" s="80"/>
      <c r="L607" s="12">
        <f t="shared" si="128"/>
        <v>8497.5</v>
      </c>
    </row>
    <row r="608" spans="1:12" ht="60" x14ac:dyDescent="0.3">
      <c r="A608" s="5" t="s">
        <v>836</v>
      </c>
      <c r="B608" s="114" t="s">
        <v>827</v>
      </c>
      <c r="C608" s="115" t="s">
        <v>193</v>
      </c>
      <c r="D608" s="115" t="s">
        <v>63</v>
      </c>
      <c r="E608" s="115" t="s">
        <v>837</v>
      </c>
      <c r="F608" s="115" t="s">
        <v>66</v>
      </c>
      <c r="G608" s="99">
        <f>G609</f>
        <v>315.60000000000002</v>
      </c>
      <c r="H608" s="99">
        <f>H609</f>
        <v>0</v>
      </c>
      <c r="I608" s="100">
        <f t="shared" si="127"/>
        <v>315.60000000000002</v>
      </c>
      <c r="J608" s="99">
        <f>J609</f>
        <v>315.60000000000002</v>
      </c>
      <c r="K608" s="99">
        <f>K609</f>
        <v>0</v>
      </c>
      <c r="L608" s="12">
        <f t="shared" si="128"/>
        <v>315.60000000000002</v>
      </c>
    </row>
    <row r="609" spans="1:12" x14ac:dyDescent="0.3">
      <c r="A609" s="6" t="s">
        <v>146</v>
      </c>
      <c r="B609" s="114" t="s">
        <v>827</v>
      </c>
      <c r="C609" s="115" t="s">
        <v>193</v>
      </c>
      <c r="D609" s="115" t="s">
        <v>63</v>
      </c>
      <c r="E609" s="115" t="s">
        <v>837</v>
      </c>
      <c r="F609" s="115" t="s">
        <v>527</v>
      </c>
      <c r="G609" s="99">
        <f>G610</f>
        <v>315.60000000000002</v>
      </c>
      <c r="H609" s="99">
        <f>H610</f>
        <v>0</v>
      </c>
      <c r="I609" s="100">
        <f t="shared" si="127"/>
        <v>315.60000000000002</v>
      </c>
      <c r="J609" s="99">
        <f>J610</f>
        <v>315.60000000000002</v>
      </c>
      <c r="K609" s="99">
        <f>K610</f>
        <v>0</v>
      </c>
      <c r="L609" s="12">
        <f t="shared" si="128"/>
        <v>315.60000000000002</v>
      </c>
    </row>
    <row r="610" spans="1:12" x14ac:dyDescent="0.3">
      <c r="A610" s="5" t="s">
        <v>55</v>
      </c>
      <c r="B610" s="114" t="s">
        <v>827</v>
      </c>
      <c r="C610" s="115" t="s">
        <v>193</v>
      </c>
      <c r="D610" s="115" t="s">
        <v>63</v>
      </c>
      <c r="E610" s="115" t="s">
        <v>837</v>
      </c>
      <c r="F610" s="115" t="s">
        <v>563</v>
      </c>
      <c r="G610" s="99">
        <v>315.60000000000002</v>
      </c>
      <c r="H610" s="99"/>
      <c r="I610" s="100">
        <f t="shared" si="127"/>
        <v>315.60000000000002</v>
      </c>
      <c r="J610" s="99">
        <v>315.60000000000002</v>
      </c>
      <c r="K610" s="80"/>
      <c r="L610" s="12">
        <f t="shared" si="128"/>
        <v>315.60000000000002</v>
      </c>
    </row>
    <row r="611" spans="1:12" ht="60" x14ac:dyDescent="0.3">
      <c r="A611" s="5" t="s">
        <v>838</v>
      </c>
      <c r="B611" s="114" t="s">
        <v>827</v>
      </c>
      <c r="C611" s="115" t="s">
        <v>193</v>
      </c>
      <c r="D611" s="115" t="s">
        <v>63</v>
      </c>
      <c r="E611" s="115" t="s">
        <v>839</v>
      </c>
      <c r="F611" s="115" t="s">
        <v>66</v>
      </c>
      <c r="G611" s="99">
        <f>G612</f>
        <v>2</v>
      </c>
      <c r="H611" s="99">
        <f>H612</f>
        <v>0</v>
      </c>
      <c r="I611" s="100">
        <f t="shared" si="127"/>
        <v>2</v>
      </c>
      <c r="J611" s="99">
        <f>J612</f>
        <v>2</v>
      </c>
      <c r="K611" s="99">
        <f>K612</f>
        <v>0</v>
      </c>
      <c r="L611" s="12">
        <f t="shared" si="128"/>
        <v>2</v>
      </c>
    </row>
    <row r="612" spans="1:12" x14ac:dyDescent="0.3">
      <c r="A612" s="6" t="s">
        <v>146</v>
      </c>
      <c r="B612" s="114" t="s">
        <v>827</v>
      </c>
      <c r="C612" s="115" t="s">
        <v>193</v>
      </c>
      <c r="D612" s="115" t="s">
        <v>63</v>
      </c>
      <c r="E612" s="115" t="s">
        <v>839</v>
      </c>
      <c r="F612" s="115" t="s">
        <v>527</v>
      </c>
      <c r="G612" s="99">
        <f>G613</f>
        <v>2</v>
      </c>
      <c r="H612" s="99">
        <f>H613</f>
        <v>0</v>
      </c>
      <c r="I612" s="100">
        <f t="shared" si="127"/>
        <v>2</v>
      </c>
      <c r="J612" s="99">
        <f>J613</f>
        <v>2</v>
      </c>
      <c r="K612" s="99">
        <f>K613</f>
        <v>0</v>
      </c>
      <c r="L612" s="12">
        <f t="shared" si="128"/>
        <v>2</v>
      </c>
    </row>
    <row r="613" spans="1:12" x14ac:dyDescent="0.3">
      <c r="A613" s="5" t="s">
        <v>55</v>
      </c>
      <c r="B613" s="114" t="s">
        <v>827</v>
      </c>
      <c r="C613" s="115" t="s">
        <v>193</v>
      </c>
      <c r="D613" s="115" t="s">
        <v>63</v>
      </c>
      <c r="E613" s="115" t="s">
        <v>839</v>
      </c>
      <c r="F613" s="115" t="s">
        <v>563</v>
      </c>
      <c r="G613" s="99">
        <v>2</v>
      </c>
      <c r="H613" s="99"/>
      <c r="I613" s="100">
        <f t="shared" si="127"/>
        <v>2</v>
      </c>
      <c r="J613" s="99">
        <v>2</v>
      </c>
      <c r="K613" s="80"/>
      <c r="L613" s="12">
        <f t="shared" si="128"/>
        <v>2</v>
      </c>
    </row>
    <row r="614" spans="1:12" x14ac:dyDescent="0.3">
      <c r="A614" s="4" t="s">
        <v>315</v>
      </c>
      <c r="B614" s="112">
        <v>547</v>
      </c>
      <c r="C614" s="113">
        <v>10</v>
      </c>
      <c r="D614" s="113" t="s">
        <v>64</v>
      </c>
      <c r="E614" s="113" t="s">
        <v>65</v>
      </c>
      <c r="F614" s="113" t="s">
        <v>66</v>
      </c>
      <c r="G614" s="96">
        <f>G615+G622</f>
        <v>3689.3</v>
      </c>
      <c r="H614" s="96">
        <f>H615+H622</f>
        <v>0</v>
      </c>
      <c r="I614" s="100">
        <f t="shared" si="127"/>
        <v>3689.3</v>
      </c>
      <c r="J614" s="96">
        <f>J615+J622</f>
        <v>3689.3</v>
      </c>
      <c r="K614" s="96">
        <f>K615+K622</f>
        <v>0</v>
      </c>
      <c r="L614" s="12">
        <f t="shared" si="128"/>
        <v>3689.3</v>
      </c>
    </row>
    <row r="615" spans="1:12" x14ac:dyDescent="0.3">
      <c r="A615" s="5" t="s">
        <v>318</v>
      </c>
      <c r="B615" s="114">
        <v>547</v>
      </c>
      <c r="C615" s="115">
        <v>10</v>
      </c>
      <c r="D615" s="115" t="s">
        <v>63</v>
      </c>
      <c r="E615" s="115" t="s">
        <v>65</v>
      </c>
      <c r="F615" s="115" t="s">
        <v>66</v>
      </c>
      <c r="G615" s="99">
        <f t="shared" ref="G615:H620" si="133">G616</f>
        <v>2189.3000000000002</v>
      </c>
      <c r="H615" s="99">
        <f t="shared" si="133"/>
        <v>0</v>
      </c>
      <c r="I615" s="100">
        <f t="shared" si="127"/>
        <v>2189.3000000000002</v>
      </c>
      <c r="J615" s="99">
        <f t="shared" ref="J615:K620" si="134">J616</f>
        <v>2189.3000000000002</v>
      </c>
      <c r="K615" s="99">
        <f t="shared" si="134"/>
        <v>0</v>
      </c>
      <c r="L615" s="12">
        <f t="shared" si="128"/>
        <v>2189.3000000000002</v>
      </c>
    </row>
    <row r="616" spans="1:12" ht="45" x14ac:dyDescent="0.3">
      <c r="A616" s="5" t="s">
        <v>684</v>
      </c>
      <c r="B616" s="114">
        <v>547</v>
      </c>
      <c r="C616" s="115">
        <v>10</v>
      </c>
      <c r="D616" s="115" t="s">
        <v>63</v>
      </c>
      <c r="E616" s="115" t="s">
        <v>319</v>
      </c>
      <c r="F616" s="115" t="s">
        <v>66</v>
      </c>
      <c r="G616" s="99">
        <f t="shared" si="133"/>
        <v>2189.3000000000002</v>
      </c>
      <c r="H616" s="99">
        <f t="shared" si="133"/>
        <v>0</v>
      </c>
      <c r="I616" s="100">
        <f t="shared" si="127"/>
        <v>2189.3000000000002</v>
      </c>
      <c r="J616" s="99">
        <f t="shared" si="134"/>
        <v>2189.3000000000002</v>
      </c>
      <c r="K616" s="99">
        <f t="shared" si="134"/>
        <v>0</v>
      </c>
      <c r="L616" s="12">
        <f t="shared" si="128"/>
        <v>2189.3000000000002</v>
      </c>
    </row>
    <row r="617" spans="1:12" ht="95.25" customHeight="1" x14ac:dyDescent="0.3">
      <c r="A617" s="120" t="s">
        <v>763</v>
      </c>
      <c r="B617" s="114">
        <v>547</v>
      </c>
      <c r="C617" s="115">
        <v>10</v>
      </c>
      <c r="D617" s="115" t="s">
        <v>63</v>
      </c>
      <c r="E617" s="115" t="s">
        <v>320</v>
      </c>
      <c r="F617" s="115" t="s">
        <v>66</v>
      </c>
      <c r="G617" s="99">
        <f t="shared" si="133"/>
        <v>2189.3000000000002</v>
      </c>
      <c r="H617" s="99">
        <f t="shared" si="133"/>
        <v>0</v>
      </c>
      <c r="I617" s="100">
        <f t="shared" si="127"/>
        <v>2189.3000000000002</v>
      </c>
      <c r="J617" s="99">
        <f t="shared" si="134"/>
        <v>2189.3000000000002</v>
      </c>
      <c r="K617" s="99">
        <f t="shared" si="134"/>
        <v>0</v>
      </c>
      <c r="L617" s="12">
        <f t="shared" si="128"/>
        <v>2189.3000000000002</v>
      </c>
    </row>
    <row r="618" spans="1:12" ht="76.150000000000006" customHeight="1" x14ac:dyDescent="0.3">
      <c r="A618" s="120" t="s">
        <v>609</v>
      </c>
      <c r="B618" s="114">
        <v>547</v>
      </c>
      <c r="C618" s="115">
        <v>10</v>
      </c>
      <c r="D618" s="115" t="s">
        <v>63</v>
      </c>
      <c r="E618" s="115" t="s">
        <v>321</v>
      </c>
      <c r="F618" s="115" t="s">
        <v>66</v>
      </c>
      <c r="G618" s="99">
        <f t="shared" si="133"/>
        <v>2189.3000000000002</v>
      </c>
      <c r="H618" s="99">
        <f t="shared" si="133"/>
        <v>0</v>
      </c>
      <c r="I618" s="100">
        <f t="shared" si="127"/>
        <v>2189.3000000000002</v>
      </c>
      <c r="J618" s="99">
        <f t="shared" si="134"/>
        <v>2189.3000000000002</v>
      </c>
      <c r="K618" s="99">
        <f t="shared" si="134"/>
        <v>0</v>
      </c>
      <c r="L618" s="12">
        <f t="shared" si="128"/>
        <v>2189.3000000000002</v>
      </c>
    </row>
    <row r="619" spans="1:12" ht="65.25" customHeight="1" x14ac:dyDescent="0.3">
      <c r="A619" s="120" t="s">
        <v>613</v>
      </c>
      <c r="B619" s="114">
        <v>547</v>
      </c>
      <c r="C619" s="115">
        <v>10</v>
      </c>
      <c r="D619" s="115" t="s">
        <v>63</v>
      </c>
      <c r="E619" s="115" t="s">
        <v>322</v>
      </c>
      <c r="F619" s="115" t="s">
        <v>66</v>
      </c>
      <c r="G619" s="99">
        <f t="shared" si="133"/>
        <v>2189.3000000000002</v>
      </c>
      <c r="H619" s="99">
        <f t="shared" si="133"/>
        <v>0</v>
      </c>
      <c r="I619" s="100">
        <f t="shared" si="127"/>
        <v>2189.3000000000002</v>
      </c>
      <c r="J619" s="99">
        <f t="shared" si="134"/>
        <v>2189.3000000000002</v>
      </c>
      <c r="K619" s="99">
        <f t="shared" si="134"/>
        <v>0</v>
      </c>
      <c r="L619" s="12">
        <f t="shared" si="128"/>
        <v>2189.3000000000002</v>
      </c>
    </row>
    <row r="620" spans="1:12" ht="33" customHeight="1" x14ac:dyDescent="0.3">
      <c r="A620" s="5" t="s">
        <v>323</v>
      </c>
      <c r="B620" s="114">
        <v>547</v>
      </c>
      <c r="C620" s="115">
        <v>10</v>
      </c>
      <c r="D620" s="115" t="s">
        <v>63</v>
      </c>
      <c r="E620" s="115" t="s">
        <v>322</v>
      </c>
      <c r="F620" s="115">
        <v>300</v>
      </c>
      <c r="G620" s="99">
        <f t="shared" si="133"/>
        <v>2189.3000000000002</v>
      </c>
      <c r="H620" s="99">
        <f t="shared" si="133"/>
        <v>0</v>
      </c>
      <c r="I620" s="100">
        <f t="shared" si="127"/>
        <v>2189.3000000000002</v>
      </c>
      <c r="J620" s="99">
        <f t="shared" si="134"/>
        <v>2189.3000000000002</v>
      </c>
      <c r="K620" s="99">
        <f t="shared" si="134"/>
        <v>0</v>
      </c>
      <c r="L620" s="12">
        <f t="shared" si="128"/>
        <v>2189.3000000000002</v>
      </c>
    </row>
    <row r="621" spans="1:12" ht="30" x14ac:dyDescent="0.3">
      <c r="A621" s="5" t="s">
        <v>324</v>
      </c>
      <c r="B621" s="114">
        <v>547</v>
      </c>
      <c r="C621" s="115">
        <v>10</v>
      </c>
      <c r="D621" s="115" t="s">
        <v>63</v>
      </c>
      <c r="E621" s="115" t="s">
        <v>322</v>
      </c>
      <c r="F621" s="115">
        <v>310</v>
      </c>
      <c r="G621" s="99">
        <v>2189.3000000000002</v>
      </c>
      <c r="H621" s="99"/>
      <c r="I621" s="100">
        <f t="shared" si="127"/>
        <v>2189.3000000000002</v>
      </c>
      <c r="J621" s="99">
        <v>2189.3000000000002</v>
      </c>
      <c r="K621" s="80"/>
      <c r="L621" s="12">
        <f t="shared" si="128"/>
        <v>2189.3000000000002</v>
      </c>
    </row>
    <row r="622" spans="1:12" x14ac:dyDescent="0.3">
      <c r="A622" s="5" t="s">
        <v>325</v>
      </c>
      <c r="B622" s="114">
        <v>547</v>
      </c>
      <c r="C622" s="115">
        <v>10</v>
      </c>
      <c r="D622" s="115" t="s">
        <v>80</v>
      </c>
      <c r="E622" s="115" t="s">
        <v>65</v>
      </c>
      <c r="F622" s="115" t="s">
        <v>66</v>
      </c>
      <c r="G622" s="99">
        <f t="shared" ref="G622:H626" si="135">G623</f>
        <v>1500</v>
      </c>
      <c r="H622" s="99">
        <f t="shared" si="135"/>
        <v>0</v>
      </c>
      <c r="I622" s="100">
        <f t="shared" si="127"/>
        <v>1500</v>
      </c>
      <c r="J622" s="99">
        <f>J623</f>
        <v>1500</v>
      </c>
      <c r="K622" s="99">
        <f>K623</f>
        <v>0</v>
      </c>
      <c r="L622" s="12">
        <f t="shared" si="128"/>
        <v>1500</v>
      </c>
    </row>
    <row r="623" spans="1:12" ht="60" x14ac:dyDescent="0.3">
      <c r="A623" s="5" t="s">
        <v>707</v>
      </c>
      <c r="B623" s="114">
        <v>547</v>
      </c>
      <c r="C623" s="115">
        <v>10</v>
      </c>
      <c r="D623" s="115" t="s">
        <v>80</v>
      </c>
      <c r="E623" s="115" t="s">
        <v>209</v>
      </c>
      <c r="F623" s="115" t="s">
        <v>66</v>
      </c>
      <c r="G623" s="99">
        <f t="shared" si="135"/>
        <v>1500</v>
      </c>
      <c r="H623" s="99">
        <f t="shared" si="135"/>
        <v>0</v>
      </c>
      <c r="I623" s="100">
        <f t="shared" si="127"/>
        <v>1500</v>
      </c>
      <c r="J623" s="99">
        <f>J624</f>
        <v>1500</v>
      </c>
      <c r="K623" s="99">
        <f>K624</f>
        <v>0</v>
      </c>
      <c r="L623" s="12">
        <f t="shared" si="128"/>
        <v>1500</v>
      </c>
    </row>
    <row r="624" spans="1:12" ht="33.75" customHeight="1" x14ac:dyDescent="0.3">
      <c r="A624" s="5" t="s">
        <v>328</v>
      </c>
      <c r="B624" s="114">
        <v>547</v>
      </c>
      <c r="C624" s="115">
        <v>10</v>
      </c>
      <c r="D624" s="115" t="s">
        <v>80</v>
      </c>
      <c r="E624" s="115" t="s">
        <v>592</v>
      </c>
      <c r="F624" s="115" t="s">
        <v>66</v>
      </c>
      <c r="G624" s="99">
        <f t="shared" si="135"/>
        <v>1500</v>
      </c>
      <c r="H624" s="99">
        <f t="shared" si="135"/>
        <v>0</v>
      </c>
      <c r="I624" s="100">
        <f t="shared" si="127"/>
        <v>1500</v>
      </c>
      <c r="J624" s="99">
        <f t="shared" ref="J624:K626" si="136">J625</f>
        <v>1500</v>
      </c>
      <c r="K624" s="99">
        <f t="shared" si="136"/>
        <v>0</v>
      </c>
      <c r="L624" s="12">
        <f t="shared" si="128"/>
        <v>1500</v>
      </c>
    </row>
    <row r="625" spans="1:12" ht="44.25" customHeight="1" x14ac:dyDescent="0.3">
      <c r="A625" s="5" t="s">
        <v>1189</v>
      </c>
      <c r="B625" s="114">
        <v>547</v>
      </c>
      <c r="C625" s="115">
        <v>10</v>
      </c>
      <c r="D625" s="115" t="s">
        <v>80</v>
      </c>
      <c r="E625" s="115" t="s">
        <v>593</v>
      </c>
      <c r="F625" s="115" t="s">
        <v>66</v>
      </c>
      <c r="G625" s="99">
        <f t="shared" si="135"/>
        <v>1500</v>
      </c>
      <c r="H625" s="99">
        <f t="shared" si="135"/>
        <v>0</v>
      </c>
      <c r="I625" s="100">
        <f t="shared" si="127"/>
        <v>1500</v>
      </c>
      <c r="J625" s="99">
        <f t="shared" si="136"/>
        <v>1500</v>
      </c>
      <c r="K625" s="99">
        <f t="shared" si="136"/>
        <v>0</v>
      </c>
      <c r="L625" s="12">
        <f t="shared" si="128"/>
        <v>1500</v>
      </c>
    </row>
    <row r="626" spans="1:12" ht="30" x14ac:dyDescent="0.3">
      <c r="A626" s="5" t="s">
        <v>323</v>
      </c>
      <c r="B626" s="114">
        <v>547</v>
      </c>
      <c r="C626" s="115">
        <v>10</v>
      </c>
      <c r="D626" s="115" t="s">
        <v>80</v>
      </c>
      <c r="E626" s="115" t="s">
        <v>593</v>
      </c>
      <c r="F626" s="115" t="s">
        <v>594</v>
      </c>
      <c r="G626" s="99">
        <f t="shared" si="135"/>
        <v>1500</v>
      </c>
      <c r="H626" s="99">
        <f t="shared" si="135"/>
        <v>0</v>
      </c>
      <c r="I626" s="100">
        <f t="shared" si="127"/>
        <v>1500</v>
      </c>
      <c r="J626" s="99">
        <f t="shared" si="136"/>
        <v>1500</v>
      </c>
      <c r="K626" s="99">
        <f t="shared" si="136"/>
        <v>0</v>
      </c>
      <c r="L626" s="12">
        <f t="shared" si="128"/>
        <v>1500</v>
      </c>
    </row>
    <row r="627" spans="1:12" ht="45" x14ac:dyDescent="0.3">
      <c r="A627" s="5" t="s">
        <v>329</v>
      </c>
      <c r="B627" s="114">
        <v>547</v>
      </c>
      <c r="C627" s="115">
        <v>10</v>
      </c>
      <c r="D627" s="115" t="s">
        <v>80</v>
      </c>
      <c r="E627" s="115" t="s">
        <v>593</v>
      </c>
      <c r="F627" s="115" t="s">
        <v>595</v>
      </c>
      <c r="G627" s="99">
        <v>1500</v>
      </c>
      <c r="H627" s="99"/>
      <c r="I627" s="100">
        <f t="shared" si="127"/>
        <v>1500</v>
      </c>
      <c r="J627" s="99">
        <v>1500</v>
      </c>
      <c r="K627" s="80"/>
      <c r="L627" s="12">
        <f t="shared" si="128"/>
        <v>1500</v>
      </c>
    </row>
    <row r="628" spans="1:12" ht="38.25" x14ac:dyDescent="0.3">
      <c r="A628" s="4" t="s">
        <v>370</v>
      </c>
      <c r="B628" s="112">
        <v>547</v>
      </c>
      <c r="C628" s="113">
        <v>13</v>
      </c>
      <c r="D628" s="113" t="s">
        <v>64</v>
      </c>
      <c r="E628" s="113" t="s">
        <v>65</v>
      </c>
      <c r="F628" s="113" t="s">
        <v>66</v>
      </c>
      <c r="G628" s="96">
        <f t="shared" ref="G628:H633" si="137">G629</f>
        <v>175</v>
      </c>
      <c r="H628" s="96">
        <f t="shared" si="137"/>
        <v>0</v>
      </c>
      <c r="I628" s="100">
        <f t="shared" si="127"/>
        <v>175</v>
      </c>
      <c r="J628" s="96">
        <f t="shared" ref="J628:K633" si="138">J629</f>
        <v>120</v>
      </c>
      <c r="K628" s="96">
        <f t="shared" si="138"/>
        <v>0</v>
      </c>
      <c r="L628" s="12">
        <f t="shared" si="128"/>
        <v>120</v>
      </c>
    </row>
    <row r="629" spans="1:12" ht="30" x14ac:dyDescent="0.3">
      <c r="A629" s="5" t="s">
        <v>371</v>
      </c>
      <c r="B629" s="114">
        <v>547</v>
      </c>
      <c r="C629" s="115">
        <v>13</v>
      </c>
      <c r="D629" s="115" t="s">
        <v>63</v>
      </c>
      <c r="E629" s="115" t="s">
        <v>65</v>
      </c>
      <c r="F629" s="115" t="s">
        <v>66</v>
      </c>
      <c r="G629" s="99">
        <f t="shared" si="137"/>
        <v>175</v>
      </c>
      <c r="H629" s="99">
        <f t="shared" si="137"/>
        <v>0</v>
      </c>
      <c r="I629" s="100">
        <f t="shared" si="127"/>
        <v>175</v>
      </c>
      <c r="J629" s="99">
        <f t="shared" si="138"/>
        <v>120</v>
      </c>
      <c r="K629" s="99">
        <f t="shared" si="138"/>
        <v>0</v>
      </c>
      <c r="L629" s="12">
        <f t="shared" si="128"/>
        <v>120</v>
      </c>
    </row>
    <row r="630" spans="1:12" ht="45" x14ac:dyDescent="0.3">
      <c r="A630" s="5" t="s">
        <v>372</v>
      </c>
      <c r="B630" s="114">
        <v>547</v>
      </c>
      <c r="C630" s="115">
        <v>13</v>
      </c>
      <c r="D630" s="115" t="s">
        <v>63</v>
      </c>
      <c r="E630" s="115" t="s">
        <v>112</v>
      </c>
      <c r="F630" s="115" t="s">
        <v>66</v>
      </c>
      <c r="G630" s="99">
        <f t="shared" si="137"/>
        <v>175</v>
      </c>
      <c r="H630" s="99">
        <f t="shared" si="137"/>
        <v>0</v>
      </c>
      <c r="I630" s="100">
        <f t="shared" si="127"/>
        <v>175</v>
      </c>
      <c r="J630" s="99">
        <f t="shared" si="138"/>
        <v>120</v>
      </c>
      <c r="K630" s="99">
        <f t="shared" si="138"/>
        <v>0</v>
      </c>
      <c r="L630" s="12">
        <f t="shared" si="128"/>
        <v>120</v>
      </c>
    </row>
    <row r="631" spans="1:12" x14ac:dyDescent="0.3">
      <c r="A631" s="5" t="s">
        <v>113</v>
      </c>
      <c r="B631" s="114">
        <v>547</v>
      </c>
      <c r="C631" s="115">
        <v>13</v>
      </c>
      <c r="D631" s="115" t="s">
        <v>63</v>
      </c>
      <c r="E631" s="115" t="s">
        <v>114</v>
      </c>
      <c r="F631" s="115" t="s">
        <v>66</v>
      </c>
      <c r="G631" s="99">
        <f t="shared" si="137"/>
        <v>175</v>
      </c>
      <c r="H631" s="99">
        <f t="shared" si="137"/>
        <v>0</v>
      </c>
      <c r="I631" s="100">
        <f t="shared" si="127"/>
        <v>175</v>
      </c>
      <c r="J631" s="99">
        <f t="shared" si="138"/>
        <v>120</v>
      </c>
      <c r="K631" s="99">
        <f t="shared" si="138"/>
        <v>0</v>
      </c>
      <c r="L631" s="12">
        <f t="shared" si="128"/>
        <v>120</v>
      </c>
    </row>
    <row r="632" spans="1:12" ht="45" x14ac:dyDescent="0.3">
      <c r="A632" s="5" t="s">
        <v>444</v>
      </c>
      <c r="B632" s="114">
        <v>547</v>
      </c>
      <c r="C632" s="115">
        <v>13</v>
      </c>
      <c r="D632" s="115" t="s">
        <v>63</v>
      </c>
      <c r="E632" s="115" t="s">
        <v>374</v>
      </c>
      <c r="F632" s="115" t="s">
        <v>66</v>
      </c>
      <c r="G632" s="99">
        <f t="shared" si="137"/>
        <v>175</v>
      </c>
      <c r="H632" s="99">
        <f t="shared" si="137"/>
        <v>0</v>
      </c>
      <c r="I632" s="100">
        <f t="shared" si="127"/>
        <v>175</v>
      </c>
      <c r="J632" s="99">
        <f t="shared" si="138"/>
        <v>120</v>
      </c>
      <c r="K632" s="99">
        <f t="shared" si="138"/>
        <v>0</v>
      </c>
      <c r="L632" s="12">
        <f t="shared" si="128"/>
        <v>120</v>
      </c>
    </row>
    <row r="633" spans="1:12" ht="30" x14ac:dyDescent="0.3">
      <c r="A633" s="5" t="s">
        <v>375</v>
      </c>
      <c r="B633" s="114">
        <v>547</v>
      </c>
      <c r="C633" s="115">
        <v>13</v>
      </c>
      <c r="D633" s="115" t="s">
        <v>63</v>
      </c>
      <c r="E633" s="115" t="s">
        <v>374</v>
      </c>
      <c r="F633" s="115">
        <v>700</v>
      </c>
      <c r="G633" s="99">
        <f t="shared" si="137"/>
        <v>175</v>
      </c>
      <c r="H633" s="99">
        <f t="shared" si="137"/>
        <v>0</v>
      </c>
      <c r="I633" s="100">
        <f t="shared" si="127"/>
        <v>175</v>
      </c>
      <c r="J633" s="99">
        <f t="shared" si="138"/>
        <v>120</v>
      </c>
      <c r="K633" s="99">
        <f t="shared" si="138"/>
        <v>0</v>
      </c>
      <c r="L633" s="12">
        <f t="shared" si="128"/>
        <v>120</v>
      </c>
    </row>
    <row r="634" spans="1:12" x14ac:dyDescent="0.3">
      <c r="A634" s="5" t="s">
        <v>376</v>
      </c>
      <c r="B634" s="114">
        <v>547</v>
      </c>
      <c r="C634" s="115">
        <v>13</v>
      </c>
      <c r="D634" s="115" t="s">
        <v>63</v>
      </c>
      <c r="E634" s="115" t="s">
        <v>374</v>
      </c>
      <c r="F634" s="115">
        <v>730</v>
      </c>
      <c r="G634" s="99">
        <v>175</v>
      </c>
      <c r="H634" s="99"/>
      <c r="I634" s="100">
        <f t="shared" si="127"/>
        <v>175</v>
      </c>
      <c r="J634" s="99">
        <v>120</v>
      </c>
      <c r="K634" s="80"/>
      <c r="L634" s="12">
        <f t="shared" si="128"/>
        <v>120</v>
      </c>
    </row>
    <row r="635" spans="1:12" ht="51" x14ac:dyDescent="0.3">
      <c r="A635" s="4" t="s">
        <v>445</v>
      </c>
      <c r="B635" s="112">
        <v>547</v>
      </c>
      <c r="C635" s="113">
        <v>14</v>
      </c>
      <c r="D635" s="113" t="s">
        <v>64</v>
      </c>
      <c r="E635" s="113" t="s">
        <v>65</v>
      </c>
      <c r="F635" s="113" t="s">
        <v>66</v>
      </c>
      <c r="G635" s="96">
        <f>G636+G645</f>
        <v>27820.699999999997</v>
      </c>
      <c r="H635" s="96">
        <f>H636+H645</f>
        <v>0</v>
      </c>
      <c r="I635" s="100">
        <f t="shared" si="127"/>
        <v>27820.699999999997</v>
      </c>
      <c r="J635" s="96">
        <f>J636+J645</f>
        <v>27520.5</v>
      </c>
      <c r="K635" s="96">
        <f>K636+K645</f>
        <v>0</v>
      </c>
      <c r="L635" s="12">
        <f t="shared" si="128"/>
        <v>27520.5</v>
      </c>
    </row>
    <row r="636" spans="1:12" ht="63" customHeight="1" x14ac:dyDescent="0.3">
      <c r="A636" s="5" t="s">
        <v>378</v>
      </c>
      <c r="B636" s="114">
        <v>547</v>
      </c>
      <c r="C636" s="115">
        <v>14</v>
      </c>
      <c r="D636" s="115" t="s">
        <v>63</v>
      </c>
      <c r="E636" s="115" t="s">
        <v>65</v>
      </c>
      <c r="F636" s="115" t="s">
        <v>66</v>
      </c>
      <c r="G636" s="99">
        <f>G637</f>
        <v>18023.3</v>
      </c>
      <c r="H636" s="99">
        <f>H637</f>
        <v>0</v>
      </c>
      <c r="I636" s="100">
        <f t="shared" si="127"/>
        <v>18023.3</v>
      </c>
      <c r="J636" s="99">
        <f>J637</f>
        <v>17723.099999999999</v>
      </c>
      <c r="K636" s="99">
        <f>K637</f>
        <v>0</v>
      </c>
      <c r="L636" s="12">
        <f t="shared" si="128"/>
        <v>17723.099999999999</v>
      </c>
    </row>
    <row r="637" spans="1:12" x14ac:dyDescent="0.3">
      <c r="A637" s="5" t="s">
        <v>446</v>
      </c>
      <c r="B637" s="114">
        <v>547</v>
      </c>
      <c r="C637" s="115">
        <v>14</v>
      </c>
      <c r="D637" s="115" t="s">
        <v>63</v>
      </c>
      <c r="E637" s="115" t="s">
        <v>112</v>
      </c>
      <c r="F637" s="115" t="s">
        <v>66</v>
      </c>
      <c r="G637" s="99">
        <f>G638</f>
        <v>18023.3</v>
      </c>
      <c r="H637" s="99">
        <f>H638</f>
        <v>0</v>
      </c>
      <c r="I637" s="100">
        <f t="shared" si="127"/>
        <v>18023.3</v>
      </c>
      <c r="J637" s="99">
        <f>J638</f>
        <v>17723.099999999999</v>
      </c>
      <c r="K637" s="99">
        <f>K638</f>
        <v>0</v>
      </c>
      <c r="L637" s="12">
        <f t="shared" si="128"/>
        <v>17723.099999999999</v>
      </c>
    </row>
    <row r="638" spans="1:12" ht="28.9" customHeight="1" x14ac:dyDescent="0.3">
      <c r="A638" s="5" t="s">
        <v>132</v>
      </c>
      <c r="B638" s="114">
        <v>547</v>
      </c>
      <c r="C638" s="115">
        <v>14</v>
      </c>
      <c r="D638" s="115" t="s">
        <v>63</v>
      </c>
      <c r="E638" s="115" t="s">
        <v>133</v>
      </c>
      <c r="F638" s="115" t="s">
        <v>66</v>
      </c>
      <c r="G638" s="99">
        <f>G639+G642</f>
        <v>18023.3</v>
      </c>
      <c r="H638" s="99">
        <f>H639+H642</f>
        <v>0</v>
      </c>
      <c r="I638" s="100">
        <f t="shared" si="127"/>
        <v>18023.3</v>
      </c>
      <c r="J638" s="99">
        <f>J639+J642</f>
        <v>17723.099999999999</v>
      </c>
      <c r="K638" s="99">
        <f>K639+K642</f>
        <v>0</v>
      </c>
      <c r="L638" s="12">
        <f t="shared" si="128"/>
        <v>17723.099999999999</v>
      </c>
    </row>
    <row r="639" spans="1:12" ht="45" x14ac:dyDescent="0.3">
      <c r="A639" s="5" t="s">
        <v>380</v>
      </c>
      <c r="B639" s="114">
        <v>547</v>
      </c>
      <c r="C639" s="115">
        <v>14</v>
      </c>
      <c r="D639" s="115" t="s">
        <v>63</v>
      </c>
      <c r="E639" s="115" t="s">
        <v>381</v>
      </c>
      <c r="F639" s="115" t="s">
        <v>66</v>
      </c>
      <c r="G639" s="99">
        <f>G640</f>
        <v>5018.2</v>
      </c>
      <c r="H639" s="99">
        <f>H640</f>
        <v>0</v>
      </c>
      <c r="I639" s="100">
        <f t="shared" si="127"/>
        <v>5018.2</v>
      </c>
      <c r="J639" s="99">
        <f>J640</f>
        <v>4718</v>
      </c>
      <c r="K639" s="99">
        <f>K640</f>
        <v>0</v>
      </c>
      <c r="L639" s="12">
        <f t="shared" si="128"/>
        <v>4718</v>
      </c>
    </row>
    <row r="640" spans="1:12" x14ac:dyDescent="0.3">
      <c r="A640" s="6" t="s">
        <v>146</v>
      </c>
      <c r="B640" s="114">
        <v>547</v>
      </c>
      <c r="C640" s="115">
        <v>14</v>
      </c>
      <c r="D640" s="115" t="s">
        <v>63</v>
      </c>
      <c r="E640" s="115" t="s">
        <v>381</v>
      </c>
      <c r="F640" s="115">
        <v>500</v>
      </c>
      <c r="G640" s="99">
        <f>G641</f>
        <v>5018.2</v>
      </c>
      <c r="H640" s="99">
        <f>H641</f>
        <v>0</v>
      </c>
      <c r="I640" s="100">
        <f t="shared" si="127"/>
        <v>5018.2</v>
      </c>
      <c r="J640" s="99">
        <f>J641</f>
        <v>4718</v>
      </c>
      <c r="K640" s="99">
        <f>K641</f>
        <v>0</v>
      </c>
      <c r="L640" s="12">
        <f t="shared" si="128"/>
        <v>4718</v>
      </c>
    </row>
    <row r="641" spans="1:12" x14ac:dyDescent="0.3">
      <c r="A641" s="5" t="s">
        <v>447</v>
      </c>
      <c r="B641" s="114">
        <v>547</v>
      </c>
      <c r="C641" s="115">
        <v>14</v>
      </c>
      <c r="D641" s="115" t="s">
        <v>63</v>
      </c>
      <c r="E641" s="115" t="s">
        <v>381</v>
      </c>
      <c r="F641" s="115">
        <v>510</v>
      </c>
      <c r="G641" s="99">
        <v>5018.2</v>
      </c>
      <c r="H641" s="99"/>
      <c r="I641" s="100">
        <f t="shared" si="127"/>
        <v>5018.2</v>
      </c>
      <c r="J641" s="99">
        <v>4718</v>
      </c>
      <c r="K641" s="80"/>
      <c r="L641" s="12">
        <f t="shared" si="128"/>
        <v>4718</v>
      </c>
    </row>
    <row r="642" spans="1:12" ht="45" x14ac:dyDescent="0.3">
      <c r="A642" s="5" t="s">
        <v>383</v>
      </c>
      <c r="B642" s="114">
        <v>547</v>
      </c>
      <c r="C642" s="115">
        <v>14</v>
      </c>
      <c r="D642" s="115" t="s">
        <v>63</v>
      </c>
      <c r="E642" s="115" t="s">
        <v>384</v>
      </c>
      <c r="F642" s="115" t="s">
        <v>66</v>
      </c>
      <c r="G642" s="99">
        <f>G643</f>
        <v>13005.1</v>
      </c>
      <c r="H642" s="99">
        <f>H643</f>
        <v>0</v>
      </c>
      <c r="I642" s="100">
        <f t="shared" si="127"/>
        <v>13005.1</v>
      </c>
      <c r="J642" s="99">
        <f>J643</f>
        <v>13005.1</v>
      </c>
      <c r="K642" s="99">
        <f>K643</f>
        <v>0</v>
      </c>
      <c r="L642" s="12">
        <f t="shared" si="128"/>
        <v>13005.1</v>
      </c>
    </row>
    <row r="643" spans="1:12" x14ac:dyDescent="0.3">
      <c r="A643" s="6" t="s">
        <v>146</v>
      </c>
      <c r="B643" s="114">
        <v>547</v>
      </c>
      <c r="C643" s="115">
        <v>14</v>
      </c>
      <c r="D643" s="115" t="s">
        <v>63</v>
      </c>
      <c r="E643" s="115" t="s">
        <v>384</v>
      </c>
      <c r="F643" s="115">
        <v>500</v>
      </c>
      <c r="G643" s="99">
        <f>G644</f>
        <v>13005.1</v>
      </c>
      <c r="H643" s="99">
        <f>H644</f>
        <v>0</v>
      </c>
      <c r="I643" s="100">
        <f t="shared" si="127"/>
        <v>13005.1</v>
      </c>
      <c r="J643" s="99">
        <f>J644</f>
        <v>13005.1</v>
      </c>
      <c r="K643" s="99">
        <f>K644</f>
        <v>0</v>
      </c>
      <c r="L643" s="12">
        <f t="shared" si="128"/>
        <v>13005.1</v>
      </c>
    </row>
    <row r="644" spans="1:12" x14ac:dyDescent="0.3">
      <c r="A644" s="5" t="s">
        <v>447</v>
      </c>
      <c r="B644" s="114">
        <v>547</v>
      </c>
      <c r="C644" s="115">
        <v>14</v>
      </c>
      <c r="D644" s="115" t="s">
        <v>63</v>
      </c>
      <c r="E644" s="115" t="s">
        <v>384</v>
      </c>
      <c r="F644" s="115">
        <v>510</v>
      </c>
      <c r="G644" s="99">
        <v>13005.1</v>
      </c>
      <c r="H644" s="99"/>
      <c r="I644" s="100">
        <f t="shared" si="127"/>
        <v>13005.1</v>
      </c>
      <c r="J644" s="99">
        <v>13005.1</v>
      </c>
      <c r="K644" s="80"/>
      <c r="L644" s="12">
        <f t="shared" si="128"/>
        <v>13005.1</v>
      </c>
    </row>
    <row r="645" spans="1:12" ht="30" x14ac:dyDescent="0.3">
      <c r="A645" s="5" t="s">
        <v>448</v>
      </c>
      <c r="B645" s="114">
        <v>547</v>
      </c>
      <c r="C645" s="115">
        <v>14</v>
      </c>
      <c r="D645" s="115" t="s">
        <v>80</v>
      </c>
      <c r="E645" s="115" t="s">
        <v>65</v>
      </c>
      <c r="F645" s="115" t="s">
        <v>66</v>
      </c>
      <c r="G645" s="99">
        <f>G646+G653+G662</f>
        <v>9797.4</v>
      </c>
      <c r="H645" s="99">
        <f>H646+H653+H662</f>
        <v>0</v>
      </c>
      <c r="I645" s="100">
        <f t="shared" si="127"/>
        <v>9797.4</v>
      </c>
      <c r="J645" s="99">
        <f>J646+J653+J662</f>
        <v>9797.4</v>
      </c>
      <c r="K645" s="99">
        <f>K646+K653+K662</f>
        <v>0</v>
      </c>
      <c r="L645" s="12">
        <f t="shared" si="128"/>
        <v>9797.4</v>
      </c>
    </row>
    <row r="646" spans="1:12" ht="68.45" customHeight="1" x14ac:dyDescent="0.3">
      <c r="A646" s="5" t="s">
        <v>699</v>
      </c>
      <c r="B646" s="114">
        <v>547</v>
      </c>
      <c r="C646" s="115">
        <v>14</v>
      </c>
      <c r="D646" s="115" t="s">
        <v>80</v>
      </c>
      <c r="E646" s="115" t="s">
        <v>196</v>
      </c>
      <c r="F646" s="115" t="s">
        <v>66</v>
      </c>
      <c r="G646" s="99">
        <f t="shared" ref="G646:H649" si="139">G647</f>
        <v>7478.7</v>
      </c>
      <c r="H646" s="99">
        <f t="shared" si="139"/>
        <v>0</v>
      </c>
      <c r="I646" s="100">
        <f t="shared" si="127"/>
        <v>7478.7</v>
      </c>
      <c r="J646" s="99">
        <f t="shared" ref="J646:K649" si="140">J647</f>
        <v>7478.7</v>
      </c>
      <c r="K646" s="99">
        <f t="shared" si="140"/>
        <v>0</v>
      </c>
      <c r="L646" s="12">
        <f t="shared" si="128"/>
        <v>7478.7</v>
      </c>
    </row>
    <row r="647" spans="1:12" ht="52.9" hidden="1" x14ac:dyDescent="0.25">
      <c r="A647" s="5" t="s">
        <v>1190</v>
      </c>
      <c r="B647" s="114">
        <v>547</v>
      </c>
      <c r="C647" s="115">
        <v>14</v>
      </c>
      <c r="D647" s="115" t="s">
        <v>80</v>
      </c>
      <c r="E647" s="115" t="s">
        <v>197</v>
      </c>
      <c r="F647" s="115" t="s">
        <v>66</v>
      </c>
      <c r="G647" s="99">
        <f t="shared" si="139"/>
        <v>7478.7</v>
      </c>
      <c r="H647" s="99">
        <f t="shared" si="139"/>
        <v>0</v>
      </c>
      <c r="I647" s="100">
        <f t="shared" si="127"/>
        <v>7478.7</v>
      </c>
      <c r="J647" s="99">
        <f t="shared" si="140"/>
        <v>7478.7</v>
      </c>
      <c r="K647" s="99">
        <f t="shared" si="140"/>
        <v>0</v>
      </c>
      <c r="L647" s="12">
        <f t="shared" si="128"/>
        <v>7478.7</v>
      </c>
    </row>
    <row r="648" spans="1:12" ht="45" x14ac:dyDescent="0.3">
      <c r="A648" s="5" t="s">
        <v>198</v>
      </c>
      <c r="B648" s="114">
        <v>547</v>
      </c>
      <c r="C648" s="115">
        <v>14</v>
      </c>
      <c r="D648" s="115" t="s">
        <v>80</v>
      </c>
      <c r="E648" s="115" t="s">
        <v>567</v>
      </c>
      <c r="F648" s="115" t="s">
        <v>66</v>
      </c>
      <c r="G648" s="99">
        <f t="shared" si="139"/>
        <v>7478.7</v>
      </c>
      <c r="H648" s="99">
        <f t="shared" si="139"/>
        <v>0</v>
      </c>
      <c r="I648" s="100">
        <f t="shared" ref="I648:I711" si="141">G648+H648</f>
        <v>7478.7</v>
      </c>
      <c r="J648" s="99">
        <f t="shared" si="140"/>
        <v>7478.7</v>
      </c>
      <c r="K648" s="99">
        <f t="shared" si="140"/>
        <v>0</v>
      </c>
      <c r="L648" s="12">
        <f t="shared" ref="L648:L711" si="142">K648+J648</f>
        <v>7478.7</v>
      </c>
    </row>
    <row r="649" spans="1:12" ht="45" x14ac:dyDescent="0.3">
      <c r="A649" s="5" t="s">
        <v>387</v>
      </c>
      <c r="B649" s="114">
        <v>547</v>
      </c>
      <c r="C649" s="115">
        <v>14</v>
      </c>
      <c r="D649" s="115" t="s">
        <v>80</v>
      </c>
      <c r="E649" s="115" t="s">
        <v>568</v>
      </c>
      <c r="F649" s="115" t="s">
        <v>66</v>
      </c>
      <c r="G649" s="99">
        <f t="shared" si="139"/>
        <v>7478.7</v>
      </c>
      <c r="H649" s="99">
        <f t="shared" si="139"/>
        <v>0</v>
      </c>
      <c r="I649" s="100">
        <f t="shared" si="141"/>
        <v>7478.7</v>
      </c>
      <c r="J649" s="99">
        <f t="shared" si="140"/>
        <v>7478.7</v>
      </c>
      <c r="K649" s="99">
        <f t="shared" si="140"/>
        <v>0</v>
      </c>
      <c r="L649" s="12">
        <f t="shared" si="142"/>
        <v>7478.7</v>
      </c>
    </row>
    <row r="650" spans="1:12" x14ac:dyDescent="0.3">
      <c r="A650" s="6" t="s">
        <v>146</v>
      </c>
      <c r="B650" s="114">
        <v>547</v>
      </c>
      <c r="C650" s="115">
        <v>14</v>
      </c>
      <c r="D650" s="115" t="s">
        <v>80</v>
      </c>
      <c r="E650" s="115" t="s">
        <v>568</v>
      </c>
      <c r="F650" s="115">
        <v>500</v>
      </c>
      <c r="G650" s="99">
        <f>G652</f>
        <v>7478.7</v>
      </c>
      <c r="H650" s="99">
        <f>H652</f>
        <v>0</v>
      </c>
      <c r="I650" s="100">
        <f t="shared" si="141"/>
        <v>7478.7</v>
      </c>
      <c r="J650" s="99">
        <f>J652</f>
        <v>7478.7</v>
      </c>
      <c r="K650" s="99">
        <f>K652</f>
        <v>0</v>
      </c>
      <c r="L650" s="12">
        <f t="shared" si="142"/>
        <v>7478.7</v>
      </c>
    </row>
    <row r="651" spans="1:12" ht="13.15" hidden="1" x14ac:dyDescent="0.25">
      <c r="A651" s="5" t="s">
        <v>147</v>
      </c>
      <c r="B651" s="114">
        <v>547</v>
      </c>
      <c r="C651" s="115">
        <v>14</v>
      </c>
      <c r="D651" s="115" t="s">
        <v>80</v>
      </c>
      <c r="E651" s="115" t="s">
        <v>200</v>
      </c>
      <c r="F651" s="115" t="s">
        <v>528</v>
      </c>
      <c r="G651" s="99"/>
      <c r="H651" s="99"/>
      <c r="I651" s="100">
        <f t="shared" si="141"/>
        <v>0</v>
      </c>
      <c r="J651" s="99"/>
      <c r="K651" s="80"/>
      <c r="L651" s="12">
        <f t="shared" si="142"/>
        <v>0</v>
      </c>
    </row>
    <row r="652" spans="1:12" x14ac:dyDescent="0.3">
      <c r="A652" s="5" t="s">
        <v>55</v>
      </c>
      <c r="B652" s="114">
        <v>547</v>
      </c>
      <c r="C652" s="115">
        <v>14</v>
      </c>
      <c r="D652" s="115" t="s">
        <v>80</v>
      </c>
      <c r="E652" s="115" t="s">
        <v>568</v>
      </c>
      <c r="F652" s="115" t="s">
        <v>563</v>
      </c>
      <c r="G652" s="99">
        <v>7478.7</v>
      </c>
      <c r="H652" s="99"/>
      <c r="I652" s="100">
        <f t="shared" si="141"/>
        <v>7478.7</v>
      </c>
      <c r="J652" s="99">
        <v>7478.7</v>
      </c>
      <c r="K652" s="80"/>
      <c r="L652" s="12">
        <f t="shared" si="142"/>
        <v>7478.7</v>
      </c>
    </row>
    <row r="653" spans="1:12" ht="60" x14ac:dyDescent="0.3">
      <c r="A653" s="5" t="s">
        <v>721</v>
      </c>
      <c r="B653" s="114">
        <v>547</v>
      </c>
      <c r="C653" s="115">
        <v>14</v>
      </c>
      <c r="D653" s="115" t="s">
        <v>80</v>
      </c>
      <c r="E653" s="115" t="s">
        <v>185</v>
      </c>
      <c r="F653" s="115" t="s">
        <v>66</v>
      </c>
      <c r="G653" s="99">
        <f>G654</f>
        <v>40</v>
      </c>
      <c r="H653" s="99">
        <f>H654</f>
        <v>0</v>
      </c>
      <c r="I653" s="100">
        <f t="shared" si="141"/>
        <v>40</v>
      </c>
      <c r="J653" s="99">
        <f>J654</f>
        <v>40</v>
      </c>
      <c r="K653" s="99">
        <f>K654</f>
        <v>0</v>
      </c>
      <c r="L653" s="12">
        <f t="shared" si="142"/>
        <v>40</v>
      </c>
    </row>
    <row r="654" spans="1:12" ht="60" x14ac:dyDescent="0.3">
      <c r="A654" s="5" t="s">
        <v>388</v>
      </c>
      <c r="B654" s="114">
        <v>547</v>
      </c>
      <c r="C654" s="115">
        <v>14</v>
      </c>
      <c r="D654" s="115" t="s">
        <v>80</v>
      </c>
      <c r="E654" s="115" t="s">
        <v>187</v>
      </c>
      <c r="F654" s="115" t="s">
        <v>66</v>
      </c>
      <c r="G654" s="99">
        <f>G655</f>
        <v>40</v>
      </c>
      <c r="H654" s="99">
        <f>H655</f>
        <v>0</v>
      </c>
      <c r="I654" s="100">
        <f t="shared" si="141"/>
        <v>40</v>
      </c>
      <c r="J654" s="99">
        <f>J655</f>
        <v>40</v>
      </c>
      <c r="K654" s="99">
        <f>K655</f>
        <v>0</v>
      </c>
      <c r="L654" s="12">
        <f t="shared" si="142"/>
        <v>40</v>
      </c>
    </row>
    <row r="655" spans="1:12" ht="34.5" customHeight="1" x14ac:dyDescent="0.3">
      <c r="A655" s="5" t="s">
        <v>389</v>
      </c>
      <c r="B655" s="114">
        <v>547</v>
      </c>
      <c r="C655" s="115">
        <v>14</v>
      </c>
      <c r="D655" s="115" t="s">
        <v>80</v>
      </c>
      <c r="E655" s="115" t="s">
        <v>189</v>
      </c>
      <c r="F655" s="115" t="s">
        <v>66</v>
      </c>
      <c r="G655" s="99">
        <f>G656+G659</f>
        <v>40</v>
      </c>
      <c r="H655" s="99">
        <f>H656+H659</f>
        <v>0</v>
      </c>
      <c r="I655" s="100">
        <f t="shared" si="141"/>
        <v>40</v>
      </c>
      <c r="J655" s="99">
        <f>J656+J659</f>
        <v>40</v>
      </c>
      <c r="K655" s="99">
        <f>K656+K659</f>
        <v>0</v>
      </c>
      <c r="L655" s="12">
        <f t="shared" si="142"/>
        <v>40</v>
      </c>
    </row>
    <row r="656" spans="1:12" ht="51" customHeight="1" x14ac:dyDescent="0.3">
      <c r="A656" s="5" t="s">
        <v>390</v>
      </c>
      <c r="B656" s="114">
        <v>547</v>
      </c>
      <c r="C656" s="115">
        <v>14</v>
      </c>
      <c r="D656" s="115" t="s">
        <v>80</v>
      </c>
      <c r="E656" s="115" t="s">
        <v>391</v>
      </c>
      <c r="F656" s="115" t="s">
        <v>66</v>
      </c>
      <c r="G656" s="99">
        <f>G657</f>
        <v>22.4</v>
      </c>
      <c r="H656" s="99">
        <f>H657</f>
        <v>0</v>
      </c>
      <c r="I656" s="100">
        <f t="shared" si="141"/>
        <v>22.4</v>
      </c>
      <c r="J656" s="99">
        <f>J657</f>
        <v>22.4</v>
      </c>
      <c r="K656" s="99">
        <f>K657</f>
        <v>0</v>
      </c>
      <c r="L656" s="12">
        <f t="shared" si="142"/>
        <v>22.4</v>
      </c>
    </row>
    <row r="657" spans="1:12" x14ac:dyDescent="0.3">
      <c r="A657" s="6" t="s">
        <v>146</v>
      </c>
      <c r="B657" s="114">
        <v>547</v>
      </c>
      <c r="C657" s="115">
        <v>14</v>
      </c>
      <c r="D657" s="115" t="s">
        <v>80</v>
      </c>
      <c r="E657" s="115" t="s">
        <v>391</v>
      </c>
      <c r="F657" s="115">
        <v>500</v>
      </c>
      <c r="G657" s="99">
        <f>G658</f>
        <v>22.4</v>
      </c>
      <c r="H657" s="99">
        <f>H658</f>
        <v>0</v>
      </c>
      <c r="I657" s="100">
        <f t="shared" si="141"/>
        <v>22.4</v>
      </c>
      <c r="J657" s="99">
        <f>J658</f>
        <v>22.4</v>
      </c>
      <c r="K657" s="99">
        <f>K658</f>
        <v>0</v>
      </c>
      <c r="L657" s="12">
        <f t="shared" si="142"/>
        <v>22.4</v>
      </c>
    </row>
    <row r="658" spans="1:12" x14ac:dyDescent="0.3">
      <c r="A658" s="5" t="s">
        <v>55</v>
      </c>
      <c r="B658" s="114">
        <v>547</v>
      </c>
      <c r="C658" s="115">
        <v>14</v>
      </c>
      <c r="D658" s="115" t="s">
        <v>80</v>
      </c>
      <c r="E658" s="115" t="s">
        <v>391</v>
      </c>
      <c r="F658" s="115">
        <v>540</v>
      </c>
      <c r="G658" s="99">
        <v>22.4</v>
      </c>
      <c r="H658" s="99"/>
      <c r="I658" s="100">
        <f t="shared" si="141"/>
        <v>22.4</v>
      </c>
      <c r="J658" s="99">
        <v>22.4</v>
      </c>
      <c r="K658" s="80"/>
      <c r="L658" s="12">
        <f t="shared" si="142"/>
        <v>22.4</v>
      </c>
    </row>
    <row r="659" spans="1:12" ht="62.25" customHeight="1" x14ac:dyDescent="0.3">
      <c r="A659" s="5" t="s">
        <v>392</v>
      </c>
      <c r="B659" s="114">
        <v>547</v>
      </c>
      <c r="C659" s="115">
        <v>14</v>
      </c>
      <c r="D659" s="115" t="s">
        <v>80</v>
      </c>
      <c r="E659" s="115" t="s">
        <v>393</v>
      </c>
      <c r="F659" s="115" t="s">
        <v>66</v>
      </c>
      <c r="G659" s="99">
        <f>G660</f>
        <v>17.600000000000001</v>
      </c>
      <c r="H659" s="99">
        <f>H660</f>
        <v>0</v>
      </c>
      <c r="I659" s="100">
        <f t="shared" si="141"/>
        <v>17.600000000000001</v>
      </c>
      <c r="J659" s="99">
        <f>J660</f>
        <v>17.600000000000001</v>
      </c>
      <c r="K659" s="99">
        <f>K660</f>
        <v>0</v>
      </c>
      <c r="L659" s="12">
        <f t="shared" si="142"/>
        <v>17.600000000000001</v>
      </c>
    </row>
    <row r="660" spans="1:12" x14ac:dyDescent="0.3">
      <c r="A660" s="6" t="s">
        <v>146</v>
      </c>
      <c r="B660" s="114">
        <v>547</v>
      </c>
      <c r="C660" s="115">
        <v>14</v>
      </c>
      <c r="D660" s="115" t="s">
        <v>80</v>
      </c>
      <c r="E660" s="115" t="s">
        <v>393</v>
      </c>
      <c r="F660" s="115">
        <v>500</v>
      </c>
      <c r="G660" s="99">
        <f>G661</f>
        <v>17.600000000000001</v>
      </c>
      <c r="H660" s="99">
        <f>H661</f>
        <v>0</v>
      </c>
      <c r="I660" s="100">
        <f t="shared" si="141"/>
        <v>17.600000000000001</v>
      </c>
      <c r="J660" s="99">
        <f>J661</f>
        <v>17.600000000000001</v>
      </c>
      <c r="K660" s="99">
        <f>K661</f>
        <v>0</v>
      </c>
      <c r="L660" s="12">
        <f t="shared" si="142"/>
        <v>17.600000000000001</v>
      </c>
    </row>
    <row r="661" spans="1:12" x14ac:dyDescent="0.3">
      <c r="A661" s="5" t="s">
        <v>55</v>
      </c>
      <c r="B661" s="114">
        <v>547</v>
      </c>
      <c r="C661" s="115">
        <v>14</v>
      </c>
      <c r="D661" s="115" t="s">
        <v>80</v>
      </c>
      <c r="E661" s="115" t="s">
        <v>393</v>
      </c>
      <c r="F661" s="115">
        <v>540</v>
      </c>
      <c r="G661" s="99">
        <v>17.600000000000001</v>
      </c>
      <c r="H661" s="99"/>
      <c r="I661" s="100">
        <f t="shared" si="141"/>
        <v>17.600000000000001</v>
      </c>
      <c r="J661" s="99">
        <v>17.600000000000001</v>
      </c>
      <c r="K661" s="80"/>
      <c r="L661" s="12">
        <f t="shared" si="142"/>
        <v>17.600000000000001</v>
      </c>
    </row>
    <row r="662" spans="1:12" x14ac:dyDescent="0.3">
      <c r="A662" s="5" t="s">
        <v>400</v>
      </c>
      <c r="B662" s="114">
        <v>547</v>
      </c>
      <c r="C662" s="115">
        <v>14</v>
      </c>
      <c r="D662" s="115" t="s">
        <v>80</v>
      </c>
      <c r="E662" s="115" t="s">
        <v>112</v>
      </c>
      <c r="F662" s="115" t="s">
        <v>66</v>
      </c>
      <c r="G662" s="99">
        <f t="shared" ref="G662:H665" si="143">G663</f>
        <v>2278.6999999999998</v>
      </c>
      <c r="H662" s="99">
        <f t="shared" si="143"/>
        <v>0</v>
      </c>
      <c r="I662" s="100">
        <f t="shared" si="141"/>
        <v>2278.6999999999998</v>
      </c>
      <c r="J662" s="99">
        <f t="shared" ref="J662:K664" si="144">J663</f>
        <v>2278.6999999999998</v>
      </c>
      <c r="K662" s="99">
        <f t="shared" si="144"/>
        <v>0</v>
      </c>
      <c r="L662" s="12">
        <f t="shared" si="142"/>
        <v>2278.6999999999998</v>
      </c>
    </row>
    <row r="663" spans="1:12" ht="31.9" customHeight="1" x14ac:dyDescent="0.3">
      <c r="A663" s="5" t="s">
        <v>132</v>
      </c>
      <c r="B663" s="114">
        <v>547</v>
      </c>
      <c r="C663" s="115">
        <v>14</v>
      </c>
      <c r="D663" s="115" t="s">
        <v>80</v>
      </c>
      <c r="E663" s="115" t="s">
        <v>133</v>
      </c>
      <c r="F663" s="115" t="s">
        <v>66</v>
      </c>
      <c r="G663" s="99">
        <f t="shared" si="143"/>
        <v>2278.6999999999998</v>
      </c>
      <c r="H663" s="99">
        <f t="shared" si="143"/>
        <v>0</v>
      </c>
      <c r="I663" s="100">
        <f t="shared" si="141"/>
        <v>2278.6999999999998</v>
      </c>
      <c r="J663" s="99">
        <f t="shared" si="144"/>
        <v>2278.6999999999998</v>
      </c>
      <c r="K663" s="99">
        <f t="shared" si="144"/>
        <v>0</v>
      </c>
      <c r="L663" s="12">
        <f t="shared" si="142"/>
        <v>2278.6999999999998</v>
      </c>
    </row>
    <row r="664" spans="1:12" ht="90" x14ac:dyDescent="0.3">
      <c r="A664" s="5" t="s">
        <v>708</v>
      </c>
      <c r="B664" s="114">
        <v>547</v>
      </c>
      <c r="C664" s="115">
        <v>14</v>
      </c>
      <c r="D664" s="115" t="s">
        <v>80</v>
      </c>
      <c r="E664" s="115" t="s">
        <v>395</v>
      </c>
      <c r="F664" s="115" t="s">
        <v>66</v>
      </c>
      <c r="G664" s="99">
        <f t="shared" si="143"/>
        <v>2278.6999999999998</v>
      </c>
      <c r="H664" s="99">
        <f t="shared" si="143"/>
        <v>0</v>
      </c>
      <c r="I664" s="100">
        <f t="shared" si="141"/>
        <v>2278.6999999999998</v>
      </c>
      <c r="J664" s="99">
        <f t="shared" si="144"/>
        <v>2278.6999999999998</v>
      </c>
      <c r="K664" s="99">
        <f t="shared" si="144"/>
        <v>0</v>
      </c>
      <c r="L664" s="12">
        <f t="shared" si="142"/>
        <v>2278.6999999999998</v>
      </c>
    </row>
    <row r="665" spans="1:12" x14ac:dyDescent="0.3">
      <c r="A665" s="6" t="s">
        <v>146</v>
      </c>
      <c r="B665" s="114">
        <v>547</v>
      </c>
      <c r="C665" s="115">
        <v>14</v>
      </c>
      <c r="D665" s="115" t="s">
        <v>80</v>
      </c>
      <c r="E665" s="115" t="s">
        <v>395</v>
      </c>
      <c r="F665" s="115">
        <v>500</v>
      </c>
      <c r="G665" s="99">
        <f t="shared" si="143"/>
        <v>2278.6999999999998</v>
      </c>
      <c r="H665" s="99">
        <f t="shared" si="143"/>
        <v>0</v>
      </c>
      <c r="I665" s="100">
        <f t="shared" si="141"/>
        <v>2278.6999999999998</v>
      </c>
      <c r="J665" s="99">
        <f>J666</f>
        <v>2278.6999999999998</v>
      </c>
      <c r="K665" s="99">
        <f>K666</f>
        <v>0</v>
      </c>
      <c r="L665" s="12">
        <f t="shared" si="142"/>
        <v>2278.6999999999998</v>
      </c>
    </row>
    <row r="666" spans="1:12" x14ac:dyDescent="0.3">
      <c r="A666" s="5" t="s">
        <v>147</v>
      </c>
      <c r="B666" s="114">
        <v>547</v>
      </c>
      <c r="C666" s="115">
        <v>14</v>
      </c>
      <c r="D666" s="115" t="s">
        <v>80</v>
      </c>
      <c r="E666" s="115" t="s">
        <v>395</v>
      </c>
      <c r="F666" s="115">
        <v>530</v>
      </c>
      <c r="G666" s="12">
        <v>2278.6999999999998</v>
      </c>
      <c r="H666" s="12"/>
      <c r="I666" s="100">
        <f t="shared" si="141"/>
        <v>2278.6999999999998</v>
      </c>
      <c r="J666" s="128">
        <v>2278.6999999999998</v>
      </c>
      <c r="K666" s="80"/>
      <c r="L666" s="12">
        <f t="shared" si="142"/>
        <v>2278.6999999999998</v>
      </c>
    </row>
    <row r="667" spans="1:12" ht="25.5" x14ac:dyDescent="0.3">
      <c r="A667" s="4" t="s">
        <v>621</v>
      </c>
      <c r="B667" s="112">
        <v>651</v>
      </c>
      <c r="C667" s="113" t="s">
        <v>64</v>
      </c>
      <c r="D667" s="113" t="s">
        <v>66</v>
      </c>
      <c r="E667" s="113" t="s">
        <v>65</v>
      </c>
      <c r="F667" s="113" t="s">
        <v>66</v>
      </c>
      <c r="G667" s="96">
        <f>G668+G682</f>
        <v>2928.3999999999996</v>
      </c>
      <c r="H667" s="96">
        <f>H668+H682</f>
        <v>0</v>
      </c>
      <c r="I667" s="100">
        <f t="shared" si="141"/>
        <v>2928.3999999999996</v>
      </c>
      <c r="J667" s="96">
        <f>J668+J682</f>
        <v>2929.1</v>
      </c>
      <c r="K667" s="96">
        <f>K668+K682</f>
        <v>0</v>
      </c>
      <c r="L667" s="12">
        <f t="shared" si="142"/>
        <v>2929.1</v>
      </c>
    </row>
    <row r="668" spans="1:12" ht="17.25" customHeight="1" x14ac:dyDescent="0.3">
      <c r="A668" s="4" t="s">
        <v>62</v>
      </c>
      <c r="B668" s="112">
        <v>651</v>
      </c>
      <c r="C668" s="113" t="s">
        <v>63</v>
      </c>
      <c r="D668" s="113" t="s">
        <v>64</v>
      </c>
      <c r="E668" s="113" t="s">
        <v>65</v>
      </c>
      <c r="F668" s="113" t="s">
        <v>66</v>
      </c>
      <c r="G668" s="96">
        <f t="shared" ref="G668:H670" si="145">G669</f>
        <v>2700.8999999999996</v>
      </c>
      <c r="H668" s="96">
        <f t="shared" si="145"/>
        <v>0</v>
      </c>
      <c r="I668" s="100">
        <f t="shared" si="141"/>
        <v>2700.8999999999996</v>
      </c>
      <c r="J668" s="96">
        <f t="shared" ref="J668:K670" si="146">J669</f>
        <v>2701.6</v>
      </c>
      <c r="K668" s="96">
        <f t="shared" si="146"/>
        <v>0</v>
      </c>
      <c r="L668" s="12">
        <f t="shared" si="142"/>
        <v>2701.6</v>
      </c>
    </row>
    <row r="669" spans="1:12" ht="63" customHeight="1" x14ac:dyDescent="0.3">
      <c r="A669" s="5" t="s">
        <v>97</v>
      </c>
      <c r="B669" s="114">
        <v>651</v>
      </c>
      <c r="C669" s="115" t="s">
        <v>63</v>
      </c>
      <c r="D669" s="115" t="s">
        <v>98</v>
      </c>
      <c r="E669" s="115" t="s">
        <v>65</v>
      </c>
      <c r="F669" s="115" t="s">
        <v>66</v>
      </c>
      <c r="G669" s="99">
        <f t="shared" si="145"/>
        <v>2700.8999999999996</v>
      </c>
      <c r="H669" s="99">
        <f t="shared" si="145"/>
        <v>0</v>
      </c>
      <c r="I669" s="100">
        <f t="shared" si="141"/>
        <v>2700.8999999999996</v>
      </c>
      <c r="J669" s="99">
        <f t="shared" si="146"/>
        <v>2701.6</v>
      </c>
      <c r="K669" s="99">
        <f t="shared" si="146"/>
        <v>0</v>
      </c>
      <c r="L669" s="12">
        <f t="shared" si="142"/>
        <v>2701.6</v>
      </c>
    </row>
    <row r="670" spans="1:12" ht="30" customHeight="1" x14ac:dyDescent="0.3">
      <c r="A670" s="5" t="s">
        <v>414</v>
      </c>
      <c r="B670" s="114">
        <v>651</v>
      </c>
      <c r="C670" s="115" t="s">
        <v>63</v>
      </c>
      <c r="D670" s="115" t="s">
        <v>98</v>
      </c>
      <c r="E670" s="115" t="s">
        <v>100</v>
      </c>
      <c r="F670" s="115" t="s">
        <v>66</v>
      </c>
      <c r="G670" s="99">
        <f t="shared" si="145"/>
        <v>2700.8999999999996</v>
      </c>
      <c r="H670" s="99">
        <f t="shared" si="145"/>
        <v>0</v>
      </c>
      <c r="I670" s="100">
        <f t="shared" si="141"/>
        <v>2700.8999999999996</v>
      </c>
      <c r="J670" s="99">
        <f t="shared" si="146"/>
        <v>2701.6</v>
      </c>
      <c r="K670" s="99">
        <f t="shared" si="146"/>
        <v>0</v>
      </c>
      <c r="L670" s="12">
        <f t="shared" si="142"/>
        <v>2701.6</v>
      </c>
    </row>
    <row r="671" spans="1:12" ht="30" x14ac:dyDescent="0.3">
      <c r="A671" s="5" t="s">
        <v>622</v>
      </c>
      <c r="B671" s="114">
        <v>651</v>
      </c>
      <c r="C671" s="115" t="s">
        <v>63</v>
      </c>
      <c r="D671" s="115" t="s">
        <v>98</v>
      </c>
      <c r="E671" s="115" t="s">
        <v>101</v>
      </c>
      <c r="F671" s="115" t="s">
        <v>66</v>
      </c>
      <c r="G671" s="99">
        <f>G675+G672</f>
        <v>2700.8999999999996</v>
      </c>
      <c r="H671" s="99">
        <f>H675+H672</f>
        <v>0</v>
      </c>
      <c r="I671" s="100">
        <f t="shared" si="141"/>
        <v>2700.8999999999996</v>
      </c>
      <c r="J671" s="99">
        <f>J675+J672</f>
        <v>2701.6</v>
      </c>
      <c r="K671" s="99">
        <f>K675+K672</f>
        <v>0</v>
      </c>
      <c r="L671" s="12">
        <f t="shared" si="142"/>
        <v>2701.6</v>
      </c>
    </row>
    <row r="672" spans="1:12" ht="30" x14ac:dyDescent="0.3">
      <c r="A672" s="5" t="s">
        <v>102</v>
      </c>
      <c r="B672" s="114">
        <v>651</v>
      </c>
      <c r="C672" s="115" t="s">
        <v>63</v>
      </c>
      <c r="D672" s="115" t="s">
        <v>98</v>
      </c>
      <c r="E672" s="115" t="s">
        <v>103</v>
      </c>
      <c r="F672" s="115" t="s">
        <v>66</v>
      </c>
      <c r="G672" s="99">
        <f>G673</f>
        <v>1937.6</v>
      </c>
      <c r="H672" s="99">
        <f>H673</f>
        <v>0</v>
      </c>
      <c r="I672" s="100">
        <f t="shared" si="141"/>
        <v>1937.6</v>
      </c>
      <c r="J672" s="99">
        <f>J673</f>
        <v>1937.6</v>
      </c>
      <c r="K672" s="99">
        <f>K673</f>
        <v>0</v>
      </c>
      <c r="L672" s="12">
        <f t="shared" si="142"/>
        <v>1937.6</v>
      </c>
    </row>
    <row r="673" spans="1:12" ht="108.75" customHeight="1" x14ac:dyDescent="0.3">
      <c r="A673" s="5" t="s">
        <v>75</v>
      </c>
      <c r="B673" s="114">
        <v>651</v>
      </c>
      <c r="C673" s="115" t="s">
        <v>63</v>
      </c>
      <c r="D673" s="115" t="s">
        <v>98</v>
      </c>
      <c r="E673" s="115" t="s">
        <v>103</v>
      </c>
      <c r="F673" s="115">
        <v>100</v>
      </c>
      <c r="G673" s="99">
        <f>G674</f>
        <v>1937.6</v>
      </c>
      <c r="H673" s="99">
        <f>H674</f>
        <v>0</v>
      </c>
      <c r="I673" s="100">
        <f t="shared" si="141"/>
        <v>1937.6</v>
      </c>
      <c r="J673" s="99">
        <f>J674</f>
        <v>1937.6</v>
      </c>
      <c r="K673" s="99">
        <f>K674</f>
        <v>0</v>
      </c>
      <c r="L673" s="12">
        <f t="shared" si="142"/>
        <v>1937.6</v>
      </c>
    </row>
    <row r="674" spans="1:12" ht="45" x14ac:dyDescent="0.3">
      <c r="A674" s="5" t="s">
        <v>76</v>
      </c>
      <c r="B674" s="114">
        <v>651</v>
      </c>
      <c r="C674" s="115" t="s">
        <v>63</v>
      </c>
      <c r="D674" s="115" t="s">
        <v>98</v>
      </c>
      <c r="E674" s="115" t="s">
        <v>103</v>
      </c>
      <c r="F674" s="115">
        <v>120</v>
      </c>
      <c r="G674" s="99">
        <v>1937.6</v>
      </c>
      <c r="H674" s="99"/>
      <c r="I674" s="100">
        <f t="shared" si="141"/>
        <v>1937.6</v>
      </c>
      <c r="J674" s="99">
        <v>1937.6</v>
      </c>
      <c r="K674" s="80"/>
      <c r="L674" s="12">
        <f t="shared" si="142"/>
        <v>1937.6</v>
      </c>
    </row>
    <row r="675" spans="1:12" ht="32.25" customHeight="1" x14ac:dyDescent="0.3">
      <c r="A675" s="5" t="s">
        <v>77</v>
      </c>
      <c r="B675" s="114">
        <v>651</v>
      </c>
      <c r="C675" s="115" t="s">
        <v>63</v>
      </c>
      <c r="D675" s="115" t="s">
        <v>98</v>
      </c>
      <c r="E675" s="115" t="s">
        <v>104</v>
      </c>
      <c r="F675" s="115" t="s">
        <v>66</v>
      </c>
      <c r="G675" s="99">
        <f>G676+G678+G680</f>
        <v>763.3</v>
      </c>
      <c r="H675" s="99">
        <f>H676+H678+H680</f>
        <v>0</v>
      </c>
      <c r="I675" s="100">
        <f t="shared" si="141"/>
        <v>763.3</v>
      </c>
      <c r="J675" s="99">
        <f>J676+J678+J680</f>
        <v>764</v>
      </c>
      <c r="K675" s="99">
        <f>K676+K678+K680</f>
        <v>0</v>
      </c>
      <c r="L675" s="12">
        <f t="shared" si="142"/>
        <v>764</v>
      </c>
    </row>
    <row r="676" spans="1:12" ht="107.25" customHeight="1" x14ac:dyDescent="0.3">
      <c r="A676" s="5" t="s">
        <v>75</v>
      </c>
      <c r="B676" s="114">
        <v>651</v>
      </c>
      <c r="C676" s="115" t="s">
        <v>63</v>
      </c>
      <c r="D676" s="115" t="s">
        <v>98</v>
      </c>
      <c r="E676" s="115" t="s">
        <v>104</v>
      </c>
      <c r="F676" s="115">
        <v>100</v>
      </c>
      <c r="G676" s="99">
        <f>G677</f>
        <v>43</v>
      </c>
      <c r="H676" s="99">
        <f>H677</f>
        <v>0</v>
      </c>
      <c r="I676" s="100">
        <f t="shared" si="141"/>
        <v>43</v>
      </c>
      <c r="J676" s="99">
        <f>J677</f>
        <v>43</v>
      </c>
      <c r="K676" s="99">
        <f>K677</f>
        <v>0</v>
      </c>
      <c r="L676" s="12">
        <f t="shared" si="142"/>
        <v>43</v>
      </c>
    </row>
    <row r="677" spans="1:12" ht="45" x14ac:dyDescent="0.3">
      <c r="A677" s="5" t="s">
        <v>76</v>
      </c>
      <c r="B677" s="114">
        <v>651</v>
      </c>
      <c r="C677" s="115" t="s">
        <v>63</v>
      </c>
      <c r="D677" s="115" t="s">
        <v>98</v>
      </c>
      <c r="E677" s="115" t="s">
        <v>104</v>
      </c>
      <c r="F677" s="115">
        <v>120</v>
      </c>
      <c r="G677" s="99">
        <v>43</v>
      </c>
      <c r="H677" s="99"/>
      <c r="I677" s="100">
        <f t="shared" si="141"/>
        <v>43</v>
      </c>
      <c r="J677" s="99">
        <v>43</v>
      </c>
      <c r="K677" s="80"/>
      <c r="L677" s="12">
        <f t="shared" si="142"/>
        <v>43</v>
      </c>
    </row>
    <row r="678" spans="1:12" ht="33" customHeight="1" x14ac:dyDescent="0.3">
      <c r="A678" s="5" t="s">
        <v>87</v>
      </c>
      <c r="B678" s="114">
        <v>651</v>
      </c>
      <c r="C678" s="115" t="s">
        <v>63</v>
      </c>
      <c r="D678" s="115" t="s">
        <v>98</v>
      </c>
      <c r="E678" s="115" t="s">
        <v>104</v>
      </c>
      <c r="F678" s="115">
        <v>200</v>
      </c>
      <c r="G678" s="99">
        <f>G679</f>
        <v>712.8</v>
      </c>
      <c r="H678" s="99">
        <f>H679</f>
        <v>0</v>
      </c>
      <c r="I678" s="100">
        <f t="shared" si="141"/>
        <v>712.8</v>
      </c>
      <c r="J678" s="99">
        <f>J679</f>
        <v>713.5</v>
      </c>
      <c r="K678" s="99">
        <f>K679</f>
        <v>0</v>
      </c>
      <c r="L678" s="12">
        <f t="shared" si="142"/>
        <v>713.5</v>
      </c>
    </row>
    <row r="679" spans="1:12" ht="45" x14ac:dyDescent="0.3">
      <c r="A679" s="5" t="s">
        <v>88</v>
      </c>
      <c r="B679" s="114">
        <v>651</v>
      </c>
      <c r="C679" s="115" t="s">
        <v>63</v>
      </c>
      <c r="D679" s="115" t="s">
        <v>98</v>
      </c>
      <c r="E679" s="115" t="s">
        <v>104</v>
      </c>
      <c r="F679" s="115">
        <v>240</v>
      </c>
      <c r="G679" s="99">
        <v>712.8</v>
      </c>
      <c r="H679" s="99"/>
      <c r="I679" s="100">
        <f t="shared" si="141"/>
        <v>712.8</v>
      </c>
      <c r="J679" s="99">
        <v>713.5</v>
      </c>
      <c r="K679" s="80"/>
      <c r="L679" s="12">
        <f t="shared" si="142"/>
        <v>713.5</v>
      </c>
    </row>
    <row r="680" spans="1:12" x14ac:dyDescent="0.3">
      <c r="A680" s="5" t="s">
        <v>89</v>
      </c>
      <c r="B680" s="114">
        <v>651</v>
      </c>
      <c r="C680" s="115" t="s">
        <v>63</v>
      </c>
      <c r="D680" s="115" t="s">
        <v>98</v>
      </c>
      <c r="E680" s="115" t="s">
        <v>104</v>
      </c>
      <c r="F680" s="115">
        <v>800</v>
      </c>
      <c r="G680" s="99">
        <f>G681</f>
        <v>7.5</v>
      </c>
      <c r="H680" s="99">
        <f>H681</f>
        <v>0</v>
      </c>
      <c r="I680" s="100">
        <f t="shared" si="141"/>
        <v>7.5</v>
      </c>
      <c r="J680" s="99">
        <f>J681</f>
        <v>7.5</v>
      </c>
      <c r="K680" s="99">
        <f>K681</f>
        <v>0</v>
      </c>
      <c r="L680" s="12">
        <f t="shared" si="142"/>
        <v>7.5</v>
      </c>
    </row>
    <row r="681" spans="1:12" ht="18" customHeight="1" x14ac:dyDescent="0.3">
      <c r="A681" s="5" t="s">
        <v>90</v>
      </c>
      <c r="B681" s="114">
        <v>651</v>
      </c>
      <c r="C681" s="115" t="s">
        <v>63</v>
      </c>
      <c r="D681" s="115" t="s">
        <v>98</v>
      </c>
      <c r="E681" s="115" t="s">
        <v>104</v>
      </c>
      <c r="F681" s="115">
        <v>850</v>
      </c>
      <c r="G681" s="99">
        <v>7.5</v>
      </c>
      <c r="H681" s="99"/>
      <c r="I681" s="100">
        <f t="shared" si="141"/>
        <v>7.5</v>
      </c>
      <c r="J681" s="99">
        <v>7.5</v>
      </c>
      <c r="K681" s="80"/>
      <c r="L681" s="12">
        <f t="shared" si="142"/>
        <v>7.5</v>
      </c>
    </row>
    <row r="682" spans="1:12" x14ac:dyDescent="0.3">
      <c r="A682" s="4" t="s">
        <v>315</v>
      </c>
      <c r="B682" s="112">
        <v>651</v>
      </c>
      <c r="C682" s="113" t="s">
        <v>316</v>
      </c>
      <c r="D682" s="113" t="s">
        <v>64</v>
      </c>
      <c r="E682" s="113" t="s">
        <v>65</v>
      </c>
      <c r="F682" s="113" t="s">
        <v>66</v>
      </c>
      <c r="G682" s="96">
        <f t="shared" ref="G682:H688" si="147">G683</f>
        <v>227.5</v>
      </c>
      <c r="H682" s="96">
        <f t="shared" si="147"/>
        <v>0</v>
      </c>
      <c r="I682" s="100">
        <f t="shared" si="141"/>
        <v>227.5</v>
      </c>
      <c r="J682" s="96">
        <f t="shared" ref="J682:K688" si="148">J683</f>
        <v>227.5</v>
      </c>
      <c r="K682" s="96">
        <f t="shared" si="148"/>
        <v>0</v>
      </c>
      <c r="L682" s="12">
        <f t="shared" si="142"/>
        <v>227.5</v>
      </c>
    </row>
    <row r="683" spans="1:12" x14ac:dyDescent="0.3">
      <c r="A683" s="5" t="s">
        <v>318</v>
      </c>
      <c r="B683" s="114">
        <v>651</v>
      </c>
      <c r="C683" s="115" t="s">
        <v>316</v>
      </c>
      <c r="D683" s="115" t="s">
        <v>63</v>
      </c>
      <c r="E683" s="115" t="s">
        <v>65</v>
      </c>
      <c r="F683" s="115" t="s">
        <v>66</v>
      </c>
      <c r="G683" s="99">
        <f t="shared" si="147"/>
        <v>227.5</v>
      </c>
      <c r="H683" s="99">
        <f t="shared" si="147"/>
        <v>0</v>
      </c>
      <c r="I683" s="100">
        <f t="shared" si="141"/>
        <v>227.5</v>
      </c>
      <c r="J683" s="99">
        <f t="shared" si="148"/>
        <v>227.5</v>
      </c>
      <c r="K683" s="99">
        <f t="shared" si="148"/>
        <v>0</v>
      </c>
      <c r="L683" s="12">
        <f t="shared" si="142"/>
        <v>227.5</v>
      </c>
    </row>
    <row r="684" spans="1:12" ht="45" x14ac:dyDescent="0.3">
      <c r="A684" s="5" t="s">
        <v>684</v>
      </c>
      <c r="B684" s="114">
        <v>651</v>
      </c>
      <c r="C684" s="115" t="s">
        <v>316</v>
      </c>
      <c r="D684" s="115" t="s">
        <v>63</v>
      </c>
      <c r="E684" s="115" t="s">
        <v>319</v>
      </c>
      <c r="F684" s="115" t="s">
        <v>66</v>
      </c>
      <c r="G684" s="99">
        <f t="shared" si="147"/>
        <v>227.5</v>
      </c>
      <c r="H684" s="99">
        <f t="shared" si="147"/>
        <v>0</v>
      </c>
      <c r="I684" s="100">
        <f t="shared" si="141"/>
        <v>227.5</v>
      </c>
      <c r="J684" s="99">
        <f t="shared" si="148"/>
        <v>227.5</v>
      </c>
      <c r="K684" s="99">
        <f t="shared" si="148"/>
        <v>0</v>
      </c>
      <c r="L684" s="12">
        <f t="shared" si="142"/>
        <v>227.5</v>
      </c>
    </row>
    <row r="685" spans="1:12" ht="105" x14ac:dyDescent="0.3">
      <c r="A685" s="120" t="s">
        <v>1191</v>
      </c>
      <c r="B685" s="114">
        <v>651</v>
      </c>
      <c r="C685" s="115" t="s">
        <v>316</v>
      </c>
      <c r="D685" s="115" t="s">
        <v>63</v>
      </c>
      <c r="E685" s="115" t="s">
        <v>320</v>
      </c>
      <c r="F685" s="115" t="s">
        <v>66</v>
      </c>
      <c r="G685" s="99">
        <f t="shared" si="147"/>
        <v>227.5</v>
      </c>
      <c r="H685" s="99">
        <f t="shared" si="147"/>
        <v>0</v>
      </c>
      <c r="I685" s="100">
        <f t="shared" si="141"/>
        <v>227.5</v>
      </c>
      <c r="J685" s="99">
        <f t="shared" si="148"/>
        <v>227.5</v>
      </c>
      <c r="K685" s="99">
        <f t="shared" si="148"/>
        <v>0</v>
      </c>
      <c r="L685" s="12">
        <f t="shared" si="142"/>
        <v>227.5</v>
      </c>
    </row>
    <row r="686" spans="1:12" ht="78.599999999999994" customHeight="1" x14ac:dyDescent="0.3">
      <c r="A686" s="120" t="s">
        <v>609</v>
      </c>
      <c r="B686" s="114">
        <v>651</v>
      </c>
      <c r="C686" s="115" t="s">
        <v>316</v>
      </c>
      <c r="D686" s="115" t="s">
        <v>63</v>
      </c>
      <c r="E686" s="115" t="s">
        <v>321</v>
      </c>
      <c r="F686" s="115" t="s">
        <v>66</v>
      </c>
      <c r="G686" s="99">
        <f t="shared" si="147"/>
        <v>227.5</v>
      </c>
      <c r="H686" s="99">
        <f t="shared" si="147"/>
        <v>0</v>
      </c>
      <c r="I686" s="100">
        <f t="shared" si="141"/>
        <v>227.5</v>
      </c>
      <c r="J686" s="99">
        <f t="shared" si="148"/>
        <v>227.5</v>
      </c>
      <c r="K686" s="99">
        <f t="shared" si="148"/>
        <v>0</v>
      </c>
      <c r="L686" s="12">
        <f t="shared" si="142"/>
        <v>227.5</v>
      </c>
    </row>
    <row r="687" spans="1:12" ht="63.6" customHeight="1" x14ac:dyDescent="0.3">
      <c r="A687" s="120" t="s">
        <v>613</v>
      </c>
      <c r="B687" s="114">
        <v>651</v>
      </c>
      <c r="C687" s="115" t="s">
        <v>316</v>
      </c>
      <c r="D687" s="115" t="s">
        <v>63</v>
      </c>
      <c r="E687" s="115" t="s">
        <v>322</v>
      </c>
      <c r="F687" s="115" t="s">
        <v>66</v>
      </c>
      <c r="G687" s="99">
        <f t="shared" si="147"/>
        <v>227.5</v>
      </c>
      <c r="H687" s="99">
        <f t="shared" si="147"/>
        <v>0</v>
      </c>
      <c r="I687" s="100">
        <f t="shared" si="141"/>
        <v>227.5</v>
      </c>
      <c r="J687" s="99">
        <f t="shared" si="148"/>
        <v>227.5</v>
      </c>
      <c r="K687" s="99">
        <f t="shared" si="148"/>
        <v>0</v>
      </c>
      <c r="L687" s="12">
        <f t="shared" si="142"/>
        <v>227.5</v>
      </c>
    </row>
    <row r="688" spans="1:12" ht="30" x14ac:dyDescent="0.3">
      <c r="A688" s="5" t="s">
        <v>323</v>
      </c>
      <c r="B688" s="114">
        <v>651</v>
      </c>
      <c r="C688" s="115" t="s">
        <v>316</v>
      </c>
      <c r="D688" s="115" t="s">
        <v>63</v>
      </c>
      <c r="E688" s="115" t="s">
        <v>322</v>
      </c>
      <c r="F688" s="115" t="s">
        <v>594</v>
      </c>
      <c r="G688" s="99">
        <f t="shared" si="147"/>
        <v>227.5</v>
      </c>
      <c r="H688" s="99">
        <f t="shared" si="147"/>
        <v>0</v>
      </c>
      <c r="I688" s="100">
        <f t="shared" si="141"/>
        <v>227.5</v>
      </c>
      <c r="J688" s="99">
        <f t="shared" si="148"/>
        <v>227.5</v>
      </c>
      <c r="K688" s="99">
        <f t="shared" si="148"/>
        <v>0</v>
      </c>
      <c r="L688" s="12">
        <f t="shared" si="142"/>
        <v>227.5</v>
      </c>
    </row>
    <row r="689" spans="1:12" ht="30" x14ac:dyDescent="0.3">
      <c r="A689" s="5" t="s">
        <v>324</v>
      </c>
      <c r="B689" s="114">
        <v>651</v>
      </c>
      <c r="C689" s="115" t="s">
        <v>316</v>
      </c>
      <c r="D689" s="115" t="s">
        <v>63</v>
      </c>
      <c r="E689" s="115" t="s">
        <v>322</v>
      </c>
      <c r="F689" s="115" t="s">
        <v>596</v>
      </c>
      <c r="G689" s="99">
        <v>227.5</v>
      </c>
      <c r="H689" s="99"/>
      <c r="I689" s="100">
        <f t="shared" si="141"/>
        <v>227.5</v>
      </c>
      <c r="J689" s="99">
        <v>227.5</v>
      </c>
      <c r="K689" s="80"/>
      <c r="L689" s="12">
        <f t="shared" si="142"/>
        <v>227.5</v>
      </c>
    </row>
    <row r="690" spans="1:12" ht="38.25" x14ac:dyDescent="0.3">
      <c r="A690" s="4" t="s">
        <v>449</v>
      </c>
      <c r="B690" s="112">
        <v>665</v>
      </c>
      <c r="C690" s="113" t="s">
        <v>64</v>
      </c>
      <c r="D690" s="113" t="s">
        <v>64</v>
      </c>
      <c r="E690" s="113" t="s">
        <v>65</v>
      </c>
      <c r="F690" s="113" t="s">
        <v>66</v>
      </c>
      <c r="G690" s="96">
        <f>G691+G714</f>
        <v>7689.3</v>
      </c>
      <c r="H690" s="96">
        <f>H691+H714</f>
        <v>0</v>
      </c>
      <c r="I690" s="100">
        <f t="shared" si="141"/>
        <v>7689.3</v>
      </c>
      <c r="J690" s="96">
        <f>J691+J714</f>
        <v>7689.4000000000005</v>
      </c>
      <c r="K690" s="96">
        <f>K691+K714</f>
        <v>0</v>
      </c>
      <c r="L690" s="12">
        <f t="shared" si="142"/>
        <v>7689.4000000000005</v>
      </c>
    </row>
    <row r="691" spans="1:12" ht="17.25" customHeight="1" x14ac:dyDescent="0.3">
      <c r="A691" s="4" t="s">
        <v>62</v>
      </c>
      <c r="B691" s="112">
        <v>665</v>
      </c>
      <c r="C691" s="113" t="s">
        <v>63</v>
      </c>
      <c r="D691" s="113" t="s">
        <v>64</v>
      </c>
      <c r="E691" s="113" t="s">
        <v>65</v>
      </c>
      <c r="F691" s="113" t="s">
        <v>66</v>
      </c>
      <c r="G691" s="96">
        <f>G692+G702</f>
        <v>6919</v>
      </c>
      <c r="H691" s="96">
        <f>H692+H702</f>
        <v>0</v>
      </c>
      <c r="I691" s="100">
        <f t="shared" si="141"/>
        <v>6919</v>
      </c>
      <c r="J691" s="96">
        <f>J692+J702</f>
        <v>6919.1</v>
      </c>
      <c r="K691" s="96">
        <f>K692+K702</f>
        <v>0</v>
      </c>
      <c r="L691" s="12">
        <f t="shared" si="142"/>
        <v>6919.1</v>
      </c>
    </row>
    <row r="692" spans="1:12" ht="45" x14ac:dyDescent="0.3">
      <c r="A692" s="5" t="s">
        <v>67</v>
      </c>
      <c r="B692" s="114">
        <v>665</v>
      </c>
      <c r="C692" s="115" t="s">
        <v>63</v>
      </c>
      <c r="D692" s="115" t="s">
        <v>68</v>
      </c>
      <c r="E692" s="115" t="s">
        <v>65</v>
      </c>
      <c r="F692" s="115" t="s">
        <v>66</v>
      </c>
      <c r="G692" s="99">
        <f t="shared" ref="G692:H694" si="149">G693</f>
        <v>1733.3</v>
      </c>
      <c r="H692" s="99">
        <f t="shared" si="149"/>
        <v>0</v>
      </c>
      <c r="I692" s="100">
        <f t="shared" si="141"/>
        <v>1733.3</v>
      </c>
      <c r="J692" s="99">
        <f t="shared" ref="J692:K694" si="150">J693</f>
        <v>1733.3</v>
      </c>
      <c r="K692" s="99">
        <f t="shared" si="150"/>
        <v>0</v>
      </c>
      <c r="L692" s="12">
        <f t="shared" si="142"/>
        <v>1733.3</v>
      </c>
    </row>
    <row r="693" spans="1:12" ht="60" x14ac:dyDescent="0.3">
      <c r="A693" s="5" t="s">
        <v>69</v>
      </c>
      <c r="B693" s="114">
        <v>665</v>
      </c>
      <c r="C693" s="115" t="s">
        <v>63</v>
      </c>
      <c r="D693" s="115" t="s">
        <v>68</v>
      </c>
      <c r="E693" s="115" t="s">
        <v>93</v>
      </c>
      <c r="F693" s="115" t="s">
        <v>66</v>
      </c>
      <c r="G693" s="99">
        <f t="shared" si="149"/>
        <v>1733.3</v>
      </c>
      <c r="H693" s="99">
        <f t="shared" si="149"/>
        <v>0</v>
      </c>
      <c r="I693" s="100">
        <f t="shared" si="141"/>
        <v>1733.3</v>
      </c>
      <c r="J693" s="99">
        <f t="shared" si="150"/>
        <v>1733.3</v>
      </c>
      <c r="K693" s="99">
        <f t="shared" si="150"/>
        <v>0</v>
      </c>
      <c r="L693" s="12">
        <f t="shared" si="142"/>
        <v>1733.3</v>
      </c>
    </row>
    <row r="694" spans="1:12" x14ac:dyDescent="0.3">
      <c r="A694" s="5" t="s">
        <v>71</v>
      </c>
      <c r="B694" s="114">
        <v>665</v>
      </c>
      <c r="C694" s="115" t="s">
        <v>63</v>
      </c>
      <c r="D694" s="115" t="s">
        <v>68</v>
      </c>
      <c r="E694" s="115" t="s">
        <v>72</v>
      </c>
      <c r="F694" s="115" t="s">
        <v>66</v>
      </c>
      <c r="G694" s="99">
        <f t="shared" si="149"/>
        <v>1733.3</v>
      </c>
      <c r="H694" s="99">
        <f t="shared" si="149"/>
        <v>0</v>
      </c>
      <c r="I694" s="100">
        <f t="shared" si="141"/>
        <v>1733.3</v>
      </c>
      <c r="J694" s="99">
        <f t="shared" si="150"/>
        <v>1733.3</v>
      </c>
      <c r="K694" s="99">
        <f t="shared" si="150"/>
        <v>0</v>
      </c>
      <c r="L694" s="12">
        <f t="shared" si="142"/>
        <v>1733.3</v>
      </c>
    </row>
    <row r="695" spans="1:12" ht="30" x14ac:dyDescent="0.3">
      <c r="A695" s="5" t="s">
        <v>450</v>
      </c>
      <c r="B695" s="114">
        <v>665</v>
      </c>
      <c r="C695" s="115" t="s">
        <v>63</v>
      </c>
      <c r="D695" s="115" t="s">
        <v>68</v>
      </c>
      <c r="E695" s="115" t="s">
        <v>74</v>
      </c>
      <c r="F695" s="115" t="s">
        <v>66</v>
      </c>
      <c r="G695" s="99">
        <f>G696+G698</f>
        <v>1733.3</v>
      </c>
      <c r="H695" s="99">
        <f>H696+H698</f>
        <v>0</v>
      </c>
      <c r="I695" s="100">
        <f t="shared" si="141"/>
        <v>1733.3</v>
      </c>
      <c r="J695" s="99">
        <f>J696+J698</f>
        <v>1733.3</v>
      </c>
      <c r="K695" s="99">
        <f>K696+K698</f>
        <v>0</v>
      </c>
      <c r="L695" s="12">
        <f t="shared" si="142"/>
        <v>1733.3</v>
      </c>
    </row>
    <row r="696" spans="1:12" ht="105" customHeight="1" x14ac:dyDescent="0.3">
      <c r="A696" s="5" t="s">
        <v>75</v>
      </c>
      <c r="B696" s="114">
        <v>665</v>
      </c>
      <c r="C696" s="115" t="s">
        <v>63</v>
      </c>
      <c r="D696" s="115" t="s">
        <v>68</v>
      </c>
      <c r="E696" s="115" t="s">
        <v>74</v>
      </c>
      <c r="F696" s="115">
        <v>100</v>
      </c>
      <c r="G696" s="99">
        <f>G697</f>
        <v>1633.8</v>
      </c>
      <c r="H696" s="99">
        <f>H697</f>
        <v>0</v>
      </c>
      <c r="I696" s="100">
        <f t="shared" si="141"/>
        <v>1633.8</v>
      </c>
      <c r="J696" s="99">
        <f>J697</f>
        <v>1633.8</v>
      </c>
      <c r="K696" s="99">
        <f>K697</f>
        <v>0</v>
      </c>
      <c r="L696" s="12">
        <f t="shared" si="142"/>
        <v>1633.8</v>
      </c>
    </row>
    <row r="697" spans="1:12" ht="45" x14ac:dyDescent="0.3">
      <c r="A697" s="5" t="s">
        <v>76</v>
      </c>
      <c r="B697" s="114">
        <v>665</v>
      </c>
      <c r="C697" s="115" t="s">
        <v>63</v>
      </c>
      <c r="D697" s="115" t="s">
        <v>68</v>
      </c>
      <c r="E697" s="115" t="s">
        <v>74</v>
      </c>
      <c r="F697" s="115">
        <v>120</v>
      </c>
      <c r="G697" s="99">
        <v>1633.8</v>
      </c>
      <c r="H697" s="99"/>
      <c r="I697" s="100">
        <f t="shared" si="141"/>
        <v>1633.8</v>
      </c>
      <c r="J697" s="99">
        <v>1633.8</v>
      </c>
      <c r="K697" s="80"/>
      <c r="L697" s="12">
        <f t="shared" si="142"/>
        <v>1633.8</v>
      </c>
    </row>
    <row r="698" spans="1:12" ht="30" x14ac:dyDescent="0.3">
      <c r="A698" s="5" t="s">
        <v>77</v>
      </c>
      <c r="B698" s="114">
        <v>665</v>
      </c>
      <c r="C698" s="115" t="s">
        <v>63</v>
      </c>
      <c r="D698" s="115" t="s">
        <v>68</v>
      </c>
      <c r="E698" s="115" t="s">
        <v>78</v>
      </c>
      <c r="F698" s="115" t="s">
        <v>66</v>
      </c>
      <c r="G698" s="99">
        <f>G699</f>
        <v>99.5</v>
      </c>
      <c r="H698" s="99">
        <f>H699</f>
        <v>0</v>
      </c>
      <c r="I698" s="100">
        <f t="shared" si="141"/>
        <v>99.5</v>
      </c>
      <c r="J698" s="99">
        <f>J699</f>
        <v>99.5</v>
      </c>
      <c r="K698" s="99">
        <f>K699</f>
        <v>0</v>
      </c>
      <c r="L698" s="12">
        <f t="shared" si="142"/>
        <v>99.5</v>
      </c>
    </row>
    <row r="699" spans="1:12" ht="105" customHeight="1" x14ac:dyDescent="0.3">
      <c r="A699" s="5" t="s">
        <v>75</v>
      </c>
      <c r="B699" s="114">
        <v>665</v>
      </c>
      <c r="C699" s="115" t="s">
        <v>63</v>
      </c>
      <c r="D699" s="115" t="s">
        <v>68</v>
      </c>
      <c r="E699" s="115" t="s">
        <v>78</v>
      </c>
      <c r="F699" s="115">
        <v>100</v>
      </c>
      <c r="G699" s="99">
        <f>G700</f>
        <v>99.5</v>
      </c>
      <c r="H699" s="99">
        <f>H700</f>
        <v>0</v>
      </c>
      <c r="I699" s="100">
        <f t="shared" si="141"/>
        <v>99.5</v>
      </c>
      <c r="J699" s="122">
        <f>J700</f>
        <v>99.5</v>
      </c>
      <c r="K699" s="122">
        <f>K700</f>
        <v>0</v>
      </c>
      <c r="L699" s="12">
        <f t="shared" si="142"/>
        <v>99.5</v>
      </c>
    </row>
    <row r="700" spans="1:12" ht="45" x14ac:dyDescent="0.3">
      <c r="A700" s="5" t="s">
        <v>76</v>
      </c>
      <c r="B700" s="114">
        <v>665</v>
      </c>
      <c r="C700" s="115" t="s">
        <v>63</v>
      </c>
      <c r="D700" s="115" t="s">
        <v>68</v>
      </c>
      <c r="E700" s="115" t="s">
        <v>78</v>
      </c>
      <c r="F700" s="115">
        <v>120</v>
      </c>
      <c r="G700" s="99">
        <v>99.5</v>
      </c>
      <c r="H700" s="99"/>
      <c r="I700" s="100">
        <f t="shared" si="141"/>
        <v>99.5</v>
      </c>
      <c r="J700" s="11">
        <v>99.5</v>
      </c>
      <c r="K700" s="80"/>
      <c r="L700" s="12">
        <f t="shared" si="142"/>
        <v>99.5</v>
      </c>
    </row>
    <row r="701" spans="1:12" ht="75.75" customHeight="1" x14ac:dyDescent="0.3">
      <c r="A701" s="5" t="s">
        <v>79</v>
      </c>
      <c r="B701" s="114">
        <v>665</v>
      </c>
      <c r="C701" s="115" t="s">
        <v>63</v>
      </c>
      <c r="D701" s="115" t="s">
        <v>80</v>
      </c>
      <c r="E701" s="115" t="s">
        <v>65</v>
      </c>
      <c r="F701" s="115" t="s">
        <v>66</v>
      </c>
      <c r="G701" s="99">
        <f>G702</f>
        <v>5185.7</v>
      </c>
      <c r="H701" s="99">
        <f>H702</f>
        <v>0</v>
      </c>
      <c r="I701" s="100">
        <f t="shared" si="141"/>
        <v>5185.7</v>
      </c>
      <c r="J701" s="122">
        <f>J702</f>
        <v>5185.8</v>
      </c>
      <c r="K701" s="122">
        <f>K702</f>
        <v>0</v>
      </c>
      <c r="L701" s="12">
        <f t="shared" si="142"/>
        <v>5185.8</v>
      </c>
    </row>
    <row r="702" spans="1:12" ht="45" customHeight="1" x14ac:dyDescent="0.3">
      <c r="A702" s="5" t="s">
        <v>81</v>
      </c>
      <c r="B702" s="114">
        <v>665</v>
      </c>
      <c r="C702" s="115" t="s">
        <v>63</v>
      </c>
      <c r="D702" s="115" t="s">
        <v>80</v>
      </c>
      <c r="E702" s="115" t="s">
        <v>82</v>
      </c>
      <c r="F702" s="115" t="s">
        <v>66</v>
      </c>
      <c r="G702" s="99">
        <f>G703</f>
        <v>5185.7</v>
      </c>
      <c r="H702" s="99">
        <f>H703</f>
        <v>0</v>
      </c>
      <c r="I702" s="100">
        <f t="shared" si="141"/>
        <v>5185.7</v>
      </c>
      <c r="J702" s="122">
        <f>J703</f>
        <v>5185.8</v>
      </c>
      <c r="K702" s="122">
        <f>K703</f>
        <v>0</v>
      </c>
      <c r="L702" s="12">
        <f t="shared" si="142"/>
        <v>5185.8</v>
      </c>
    </row>
    <row r="703" spans="1:12" ht="30" x14ac:dyDescent="0.3">
      <c r="A703" s="5" t="s">
        <v>451</v>
      </c>
      <c r="B703" s="114">
        <v>665</v>
      </c>
      <c r="C703" s="115" t="s">
        <v>63</v>
      </c>
      <c r="D703" s="115" t="s">
        <v>80</v>
      </c>
      <c r="E703" s="115" t="s">
        <v>84</v>
      </c>
      <c r="F703" s="115" t="s">
        <v>66</v>
      </c>
      <c r="G703" s="99">
        <f>G704+G707</f>
        <v>5185.7</v>
      </c>
      <c r="H703" s="99">
        <f>H704+H707</f>
        <v>0</v>
      </c>
      <c r="I703" s="100">
        <f t="shared" si="141"/>
        <v>5185.7</v>
      </c>
      <c r="J703" s="122">
        <f>J704+J707</f>
        <v>5185.8</v>
      </c>
      <c r="K703" s="122">
        <f>K704+K707</f>
        <v>0</v>
      </c>
      <c r="L703" s="12">
        <f t="shared" si="142"/>
        <v>5185.8</v>
      </c>
    </row>
    <row r="704" spans="1:12" ht="30" x14ac:dyDescent="0.3">
      <c r="A704" s="5" t="s">
        <v>73</v>
      </c>
      <c r="B704" s="114">
        <v>665</v>
      </c>
      <c r="C704" s="115" t="s">
        <v>63</v>
      </c>
      <c r="D704" s="115" t="s">
        <v>80</v>
      </c>
      <c r="E704" s="115" t="s">
        <v>85</v>
      </c>
      <c r="F704" s="115" t="s">
        <v>66</v>
      </c>
      <c r="G704" s="99">
        <f>G705</f>
        <v>3886.5</v>
      </c>
      <c r="H704" s="99">
        <f>H705</f>
        <v>0</v>
      </c>
      <c r="I704" s="100">
        <f t="shared" si="141"/>
        <v>3886.5</v>
      </c>
      <c r="J704" s="122">
        <f>J705</f>
        <v>3886.5</v>
      </c>
      <c r="K704" s="122">
        <f>K705</f>
        <v>0</v>
      </c>
      <c r="L704" s="12">
        <f t="shared" si="142"/>
        <v>3886.5</v>
      </c>
    </row>
    <row r="705" spans="1:12" ht="108" customHeight="1" x14ac:dyDescent="0.3">
      <c r="A705" s="5" t="s">
        <v>75</v>
      </c>
      <c r="B705" s="114">
        <v>665</v>
      </c>
      <c r="C705" s="115" t="s">
        <v>63</v>
      </c>
      <c r="D705" s="115" t="s">
        <v>80</v>
      </c>
      <c r="E705" s="115" t="s">
        <v>85</v>
      </c>
      <c r="F705" s="115">
        <v>100</v>
      </c>
      <c r="G705" s="99">
        <f>G706</f>
        <v>3886.5</v>
      </c>
      <c r="H705" s="99">
        <f>H706</f>
        <v>0</v>
      </c>
      <c r="I705" s="100">
        <f t="shared" si="141"/>
        <v>3886.5</v>
      </c>
      <c r="J705" s="122">
        <f>J706</f>
        <v>3886.5</v>
      </c>
      <c r="K705" s="122">
        <f>K706</f>
        <v>0</v>
      </c>
      <c r="L705" s="12">
        <f t="shared" si="142"/>
        <v>3886.5</v>
      </c>
    </row>
    <row r="706" spans="1:12" ht="45" x14ac:dyDescent="0.3">
      <c r="A706" s="5" t="s">
        <v>76</v>
      </c>
      <c r="B706" s="114">
        <v>665</v>
      </c>
      <c r="C706" s="115" t="s">
        <v>63</v>
      </c>
      <c r="D706" s="115" t="s">
        <v>80</v>
      </c>
      <c r="E706" s="115" t="s">
        <v>85</v>
      </c>
      <c r="F706" s="115">
        <v>120</v>
      </c>
      <c r="G706" s="99">
        <v>3886.5</v>
      </c>
      <c r="H706" s="99"/>
      <c r="I706" s="100">
        <f t="shared" si="141"/>
        <v>3886.5</v>
      </c>
      <c r="J706" s="99">
        <v>3886.5</v>
      </c>
      <c r="K706" s="80"/>
      <c r="L706" s="12">
        <f t="shared" si="142"/>
        <v>3886.5</v>
      </c>
    </row>
    <row r="707" spans="1:12" ht="30" x14ac:dyDescent="0.3">
      <c r="A707" s="5" t="s">
        <v>77</v>
      </c>
      <c r="B707" s="114">
        <v>665</v>
      </c>
      <c r="C707" s="115" t="s">
        <v>63</v>
      </c>
      <c r="D707" s="115" t="s">
        <v>80</v>
      </c>
      <c r="E707" s="115" t="s">
        <v>86</v>
      </c>
      <c r="F707" s="115" t="s">
        <v>66</v>
      </c>
      <c r="G707" s="99">
        <f>G710+G712+G708</f>
        <v>1299.2</v>
      </c>
      <c r="H707" s="99">
        <f>H710+H712+H708</f>
        <v>0</v>
      </c>
      <c r="I707" s="100">
        <f t="shared" si="141"/>
        <v>1299.2</v>
      </c>
      <c r="J707" s="99">
        <f>J710+J712+J708</f>
        <v>1299.3</v>
      </c>
      <c r="K707" s="99">
        <f>K710+K712+K708</f>
        <v>0</v>
      </c>
      <c r="L707" s="12">
        <f t="shared" si="142"/>
        <v>1299.3</v>
      </c>
    </row>
    <row r="708" spans="1:12" ht="107.25" customHeight="1" x14ac:dyDescent="0.3">
      <c r="A708" s="5" t="s">
        <v>75</v>
      </c>
      <c r="B708" s="114">
        <v>665</v>
      </c>
      <c r="C708" s="115" t="s">
        <v>63</v>
      </c>
      <c r="D708" s="115" t="s">
        <v>80</v>
      </c>
      <c r="E708" s="115" t="s">
        <v>86</v>
      </c>
      <c r="F708" s="115">
        <v>100</v>
      </c>
      <c r="G708" s="99">
        <f>G709</f>
        <v>86.5</v>
      </c>
      <c r="H708" s="99">
        <f>H709</f>
        <v>0</v>
      </c>
      <c r="I708" s="100">
        <f t="shared" si="141"/>
        <v>86.5</v>
      </c>
      <c r="J708" s="99">
        <f>J709</f>
        <v>86.5</v>
      </c>
      <c r="K708" s="99">
        <f>K709</f>
        <v>0</v>
      </c>
      <c r="L708" s="12">
        <f t="shared" si="142"/>
        <v>86.5</v>
      </c>
    </row>
    <row r="709" spans="1:12" ht="45" x14ac:dyDescent="0.3">
      <c r="A709" s="5" t="s">
        <v>76</v>
      </c>
      <c r="B709" s="114">
        <v>665</v>
      </c>
      <c r="C709" s="115" t="s">
        <v>63</v>
      </c>
      <c r="D709" s="115" t="s">
        <v>80</v>
      </c>
      <c r="E709" s="115" t="s">
        <v>86</v>
      </c>
      <c r="F709" s="115">
        <v>120</v>
      </c>
      <c r="G709" s="99">
        <v>86.5</v>
      </c>
      <c r="H709" s="99"/>
      <c r="I709" s="100">
        <f t="shared" si="141"/>
        <v>86.5</v>
      </c>
      <c r="J709" s="11">
        <v>86.5</v>
      </c>
      <c r="K709" s="80"/>
      <c r="L709" s="12">
        <f t="shared" si="142"/>
        <v>86.5</v>
      </c>
    </row>
    <row r="710" spans="1:12" ht="33.75" customHeight="1" x14ac:dyDescent="0.3">
      <c r="A710" s="5" t="s">
        <v>87</v>
      </c>
      <c r="B710" s="114">
        <v>665</v>
      </c>
      <c r="C710" s="115" t="s">
        <v>63</v>
      </c>
      <c r="D710" s="115" t="s">
        <v>80</v>
      </c>
      <c r="E710" s="115" t="s">
        <v>86</v>
      </c>
      <c r="F710" s="115">
        <v>200</v>
      </c>
      <c r="G710" s="99">
        <f>G711</f>
        <v>1200.7</v>
      </c>
      <c r="H710" s="99">
        <f>H711</f>
        <v>0</v>
      </c>
      <c r="I710" s="100">
        <f t="shared" si="141"/>
        <v>1200.7</v>
      </c>
      <c r="J710" s="99">
        <f>J711</f>
        <v>1200.7</v>
      </c>
      <c r="K710" s="99">
        <f>K711</f>
        <v>0</v>
      </c>
      <c r="L710" s="12">
        <f t="shared" si="142"/>
        <v>1200.7</v>
      </c>
    </row>
    <row r="711" spans="1:12" ht="45" x14ac:dyDescent="0.3">
      <c r="A711" s="5" t="s">
        <v>88</v>
      </c>
      <c r="B711" s="114">
        <v>665</v>
      </c>
      <c r="C711" s="115" t="s">
        <v>63</v>
      </c>
      <c r="D711" s="115" t="s">
        <v>80</v>
      </c>
      <c r="E711" s="115" t="s">
        <v>86</v>
      </c>
      <c r="F711" s="115">
        <v>240</v>
      </c>
      <c r="G711" s="99">
        <v>1200.7</v>
      </c>
      <c r="H711" s="99"/>
      <c r="I711" s="100">
        <f t="shared" si="141"/>
        <v>1200.7</v>
      </c>
      <c r="J711" s="11">
        <v>1200.7</v>
      </c>
      <c r="K711" s="80"/>
      <c r="L711" s="12">
        <f t="shared" si="142"/>
        <v>1200.7</v>
      </c>
    </row>
    <row r="712" spans="1:12" x14ac:dyDescent="0.3">
      <c r="A712" s="5" t="s">
        <v>89</v>
      </c>
      <c r="B712" s="114">
        <v>665</v>
      </c>
      <c r="C712" s="115" t="s">
        <v>63</v>
      </c>
      <c r="D712" s="115" t="s">
        <v>80</v>
      </c>
      <c r="E712" s="115" t="s">
        <v>86</v>
      </c>
      <c r="F712" s="115">
        <v>800</v>
      </c>
      <c r="G712" s="99">
        <f>G713</f>
        <v>12</v>
      </c>
      <c r="H712" s="99">
        <f>H713</f>
        <v>0</v>
      </c>
      <c r="I712" s="100">
        <f t="shared" ref="I712:I729" si="151">G712+H712</f>
        <v>12</v>
      </c>
      <c r="J712" s="99">
        <f>J713</f>
        <v>12.1</v>
      </c>
      <c r="K712" s="99">
        <f>K713</f>
        <v>0</v>
      </c>
      <c r="L712" s="12">
        <f t="shared" ref="L712:L729" si="152">K712+J712</f>
        <v>12.1</v>
      </c>
    </row>
    <row r="713" spans="1:12" ht="18.75" customHeight="1" x14ac:dyDescent="0.3">
      <c r="A713" s="5" t="s">
        <v>90</v>
      </c>
      <c r="B713" s="114">
        <v>665</v>
      </c>
      <c r="C713" s="115" t="s">
        <v>63</v>
      </c>
      <c r="D713" s="115" t="s">
        <v>80</v>
      </c>
      <c r="E713" s="115" t="s">
        <v>86</v>
      </c>
      <c r="F713" s="115">
        <v>850</v>
      </c>
      <c r="G713" s="99">
        <v>12</v>
      </c>
      <c r="H713" s="99"/>
      <c r="I713" s="100">
        <f t="shared" si="151"/>
        <v>12</v>
      </c>
      <c r="J713" s="99">
        <v>12.1</v>
      </c>
      <c r="K713" s="80"/>
      <c r="L713" s="12">
        <f t="shared" si="152"/>
        <v>12.1</v>
      </c>
    </row>
    <row r="714" spans="1:12" x14ac:dyDescent="0.3">
      <c r="A714" s="4" t="s">
        <v>315</v>
      </c>
      <c r="B714" s="112">
        <v>665</v>
      </c>
      <c r="C714" s="113">
        <v>10</v>
      </c>
      <c r="D714" s="113" t="s">
        <v>64</v>
      </c>
      <c r="E714" s="113" t="s">
        <v>65</v>
      </c>
      <c r="F714" s="113" t="s">
        <v>66</v>
      </c>
      <c r="G714" s="102">
        <f>G715+G722</f>
        <v>770.3</v>
      </c>
      <c r="H714" s="102">
        <f>H715+H722</f>
        <v>0</v>
      </c>
      <c r="I714" s="100">
        <f t="shared" si="151"/>
        <v>770.3</v>
      </c>
      <c r="J714" s="102">
        <f>J715+J722</f>
        <v>770.3</v>
      </c>
      <c r="K714" s="102">
        <f>K715+K722</f>
        <v>0</v>
      </c>
      <c r="L714" s="12">
        <f t="shared" si="152"/>
        <v>770.3</v>
      </c>
    </row>
    <row r="715" spans="1:12" x14ac:dyDescent="0.3">
      <c r="A715" s="5" t="s">
        <v>318</v>
      </c>
      <c r="B715" s="114">
        <v>665</v>
      </c>
      <c r="C715" s="115">
        <v>10</v>
      </c>
      <c r="D715" s="115" t="s">
        <v>63</v>
      </c>
      <c r="E715" s="115" t="s">
        <v>65</v>
      </c>
      <c r="F715" s="115" t="s">
        <v>66</v>
      </c>
      <c r="G715" s="99">
        <f t="shared" ref="G715:H720" si="153">G716</f>
        <v>740.3</v>
      </c>
      <c r="H715" s="99">
        <f t="shared" si="153"/>
        <v>0</v>
      </c>
      <c r="I715" s="100">
        <f t="shared" si="151"/>
        <v>740.3</v>
      </c>
      <c r="J715" s="99">
        <f t="shared" ref="J715:K720" si="154">J716</f>
        <v>740.3</v>
      </c>
      <c r="K715" s="99">
        <f t="shared" si="154"/>
        <v>0</v>
      </c>
      <c r="L715" s="12">
        <f t="shared" si="152"/>
        <v>740.3</v>
      </c>
    </row>
    <row r="716" spans="1:12" ht="45" x14ac:dyDescent="0.3">
      <c r="A716" s="5" t="s">
        <v>684</v>
      </c>
      <c r="B716" s="114">
        <v>665</v>
      </c>
      <c r="C716" s="115">
        <v>10</v>
      </c>
      <c r="D716" s="115" t="s">
        <v>63</v>
      </c>
      <c r="E716" s="115" t="s">
        <v>319</v>
      </c>
      <c r="F716" s="115" t="s">
        <v>66</v>
      </c>
      <c r="G716" s="99">
        <f t="shared" si="153"/>
        <v>740.3</v>
      </c>
      <c r="H716" s="99">
        <f t="shared" si="153"/>
        <v>0</v>
      </c>
      <c r="I716" s="100">
        <f t="shared" si="151"/>
        <v>740.3</v>
      </c>
      <c r="J716" s="99">
        <f t="shared" si="154"/>
        <v>740.3</v>
      </c>
      <c r="K716" s="99">
        <f t="shared" si="154"/>
        <v>0</v>
      </c>
      <c r="L716" s="12">
        <f t="shared" si="152"/>
        <v>740.3</v>
      </c>
    </row>
    <row r="717" spans="1:12" ht="96" customHeight="1" x14ac:dyDescent="0.3">
      <c r="A717" s="120" t="s">
        <v>763</v>
      </c>
      <c r="B717" s="114">
        <v>665</v>
      </c>
      <c r="C717" s="115" t="s">
        <v>316</v>
      </c>
      <c r="D717" s="115" t="s">
        <v>63</v>
      </c>
      <c r="E717" s="115" t="s">
        <v>320</v>
      </c>
      <c r="F717" s="115" t="s">
        <v>66</v>
      </c>
      <c r="G717" s="99">
        <f t="shared" si="153"/>
        <v>740.3</v>
      </c>
      <c r="H717" s="99">
        <f t="shared" si="153"/>
        <v>0</v>
      </c>
      <c r="I717" s="100">
        <f t="shared" si="151"/>
        <v>740.3</v>
      </c>
      <c r="J717" s="99">
        <f t="shared" si="154"/>
        <v>740.3</v>
      </c>
      <c r="K717" s="99">
        <f t="shared" si="154"/>
        <v>0</v>
      </c>
      <c r="L717" s="12">
        <f t="shared" si="152"/>
        <v>740.3</v>
      </c>
    </row>
    <row r="718" spans="1:12" ht="75.599999999999994" customHeight="1" x14ac:dyDescent="0.3">
      <c r="A718" s="120" t="s">
        <v>704</v>
      </c>
      <c r="B718" s="114">
        <v>665</v>
      </c>
      <c r="C718" s="115">
        <v>10</v>
      </c>
      <c r="D718" s="115" t="s">
        <v>63</v>
      </c>
      <c r="E718" s="115" t="s">
        <v>321</v>
      </c>
      <c r="F718" s="115" t="s">
        <v>66</v>
      </c>
      <c r="G718" s="99">
        <f t="shared" si="153"/>
        <v>740.3</v>
      </c>
      <c r="H718" s="99">
        <f t="shared" si="153"/>
        <v>0</v>
      </c>
      <c r="I718" s="100">
        <f t="shared" si="151"/>
        <v>740.3</v>
      </c>
      <c r="J718" s="99">
        <f t="shared" si="154"/>
        <v>740.3</v>
      </c>
      <c r="K718" s="99">
        <f t="shared" si="154"/>
        <v>0</v>
      </c>
      <c r="L718" s="12">
        <f t="shared" si="152"/>
        <v>740.3</v>
      </c>
    </row>
    <row r="719" spans="1:12" ht="63" customHeight="1" x14ac:dyDescent="0.3">
      <c r="A719" s="120" t="s">
        <v>613</v>
      </c>
      <c r="B719" s="114">
        <v>665</v>
      </c>
      <c r="C719" s="115" t="s">
        <v>316</v>
      </c>
      <c r="D719" s="115" t="s">
        <v>63</v>
      </c>
      <c r="E719" s="115" t="s">
        <v>411</v>
      </c>
      <c r="F719" s="115" t="s">
        <v>66</v>
      </c>
      <c r="G719" s="99">
        <f t="shared" si="153"/>
        <v>740.3</v>
      </c>
      <c r="H719" s="99">
        <f t="shared" si="153"/>
        <v>0</v>
      </c>
      <c r="I719" s="100">
        <f t="shared" si="151"/>
        <v>740.3</v>
      </c>
      <c r="J719" s="99">
        <f t="shared" si="154"/>
        <v>740.3</v>
      </c>
      <c r="K719" s="99">
        <f t="shared" si="154"/>
        <v>0</v>
      </c>
      <c r="L719" s="12">
        <f t="shared" si="152"/>
        <v>740.3</v>
      </c>
    </row>
    <row r="720" spans="1:12" ht="30" x14ac:dyDescent="0.3">
      <c r="A720" s="5" t="s">
        <v>323</v>
      </c>
      <c r="B720" s="114">
        <v>665</v>
      </c>
      <c r="C720" s="115">
        <v>10</v>
      </c>
      <c r="D720" s="115" t="s">
        <v>63</v>
      </c>
      <c r="E720" s="115" t="s">
        <v>322</v>
      </c>
      <c r="F720" s="115">
        <v>300</v>
      </c>
      <c r="G720" s="99">
        <f t="shared" si="153"/>
        <v>740.3</v>
      </c>
      <c r="H720" s="99">
        <f t="shared" si="153"/>
        <v>0</v>
      </c>
      <c r="I720" s="100">
        <f t="shared" si="151"/>
        <v>740.3</v>
      </c>
      <c r="J720" s="99">
        <f t="shared" si="154"/>
        <v>740.3</v>
      </c>
      <c r="K720" s="99">
        <f t="shared" si="154"/>
        <v>0</v>
      </c>
      <c r="L720" s="12">
        <f t="shared" si="152"/>
        <v>740.3</v>
      </c>
    </row>
    <row r="721" spans="1:12" ht="30" x14ac:dyDescent="0.3">
      <c r="A721" s="5" t="s">
        <v>324</v>
      </c>
      <c r="B721" s="114">
        <v>665</v>
      </c>
      <c r="C721" s="115" t="s">
        <v>316</v>
      </c>
      <c r="D721" s="115" t="s">
        <v>63</v>
      </c>
      <c r="E721" s="115" t="s">
        <v>322</v>
      </c>
      <c r="F721" s="115">
        <v>310</v>
      </c>
      <c r="G721" s="99">
        <v>740.3</v>
      </c>
      <c r="H721" s="99"/>
      <c r="I721" s="100">
        <f t="shared" si="151"/>
        <v>740.3</v>
      </c>
      <c r="J721" s="99">
        <v>740.3</v>
      </c>
      <c r="K721" s="80"/>
      <c r="L721" s="12">
        <f t="shared" si="152"/>
        <v>740.3</v>
      </c>
    </row>
    <row r="722" spans="1:12" x14ac:dyDescent="0.3">
      <c r="A722" s="5" t="s">
        <v>325</v>
      </c>
      <c r="B722" s="114">
        <v>665</v>
      </c>
      <c r="C722" s="115">
        <v>10</v>
      </c>
      <c r="D722" s="115" t="s">
        <v>80</v>
      </c>
      <c r="E722" s="114" t="s">
        <v>65</v>
      </c>
      <c r="F722" s="115" t="s">
        <v>66</v>
      </c>
      <c r="G722" s="99">
        <f t="shared" ref="G722:H727" si="155">G723</f>
        <v>30</v>
      </c>
      <c r="H722" s="99">
        <f t="shared" si="155"/>
        <v>0</v>
      </c>
      <c r="I722" s="100">
        <f t="shared" si="151"/>
        <v>30</v>
      </c>
      <c r="J722" s="99">
        <f t="shared" ref="J722:K727" si="156">J723</f>
        <v>30</v>
      </c>
      <c r="K722" s="99">
        <f t="shared" si="156"/>
        <v>0</v>
      </c>
      <c r="L722" s="12">
        <f t="shared" si="152"/>
        <v>30</v>
      </c>
    </row>
    <row r="723" spans="1:12" ht="45" x14ac:dyDescent="0.3">
      <c r="A723" s="5" t="s">
        <v>684</v>
      </c>
      <c r="B723" s="114">
        <v>665</v>
      </c>
      <c r="C723" s="115">
        <v>10</v>
      </c>
      <c r="D723" s="115" t="s">
        <v>80</v>
      </c>
      <c r="E723" s="115" t="s">
        <v>319</v>
      </c>
      <c r="F723" s="115" t="s">
        <v>66</v>
      </c>
      <c r="G723" s="99">
        <f t="shared" si="155"/>
        <v>30</v>
      </c>
      <c r="H723" s="99">
        <f t="shared" si="155"/>
        <v>0</v>
      </c>
      <c r="I723" s="100">
        <f t="shared" si="151"/>
        <v>30</v>
      </c>
      <c r="J723" s="99">
        <f t="shared" si="156"/>
        <v>30</v>
      </c>
      <c r="K723" s="99">
        <f t="shared" si="156"/>
        <v>0</v>
      </c>
      <c r="L723" s="12">
        <f t="shared" si="152"/>
        <v>30</v>
      </c>
    </row>
    <row r="724" spans="1:12" ht="45" x14ac:dyDescent="0.3">
      <c r="A724" s="120" t="s">
        <v>331</v>
      </c>
      <c r="B724" s="114">
        <v>665</v>
      </c>
      <c r="C724" s="115">
        <v>10</v>
      </c>
      <c r="D724" s="115" t="s">
        <v>80</v>
      </c>
      <c r="E724" s="115" t="s">
        <v>332</v>
      </c>
      <c r="F724" s="115" t="s">
        <v>66</v>
      </c>
      <c r="G724" s="99">
        <f t="shared" si="155"/>
        <v>30</v>
      </c>
      <c r="H724" s="99">
        <f t="shared" si="155"/>
        <v>0</v>
      </c>
      <c r="I724" s="100">
        <f t="shared" si="151"/>
        <v>30</v>
      </c>
      <c r="J724" s="99">
        <f t="shared" si="156"/>
        <v>30</v>
      </c>
      <c r="K724" s="99">
        <f t="shared" si="156"/>
        <v>0</v>
      </c>
      <c r="L724" s="12">
        <f t="shared" si="152"/>
        <v>30</v>
      </c>
    </row>
    <row r="725" spans="1:12" ht="61.5" customHeight="1" x14ac:dyDescent="0.3">
      <c r="A725" s="120" t="s">
        <v>617</v>
      </c>
      <c r="B725" s="114">
        <v>665</v>
      </c>
      <c r="C725" s="115">
        <v>10</v>
      </c>
      <c r="D725" s="115" t="s">
        <v>80</v>
      </c>
      <c r="E725" s="115" t="s">
        <v>333</v>
      </c>
      <c r="F725" s="115" t="s">
        <v>66</v>
      </c>
      <c r="G725" s="99">
        <f t="shared" si="155"/>
        <v>30</v>
      </c>
      <c r="H725" s="99">
        <f t="shared" si="155"/>
        <v>0</v>
      </c>
      <c r="I725" s="100">
        <f t="shared" si="151"/>
        <v>30</v>
      </c>
      <c r="J725" s="99">
        <f t="shared" si="156"/>
        <v>30</v>
      </c>
      <c r="K725" s="99">
        <f t="shared" si="156"/>
        <v>0</v>
      </c>
      <c r="L725" s="12">
        <f t="shared" si="152"/>
        <v>30</v>
      </c>
    </row>
    <row r="726" spans="1:12" ht="67.5" customHeight="1" x14ac:dyDescent="0.3">
      <c r="A726" s="120" t="s">
        <v>615</v>
      </c>
      <c r="B726" s="114">
        <v>665</v>
      </c>
      <c r="C726" s="115">
        <v>10</v>
      </c>
      <c r="D726" s="115" t="s">
        <v>80</v>
      </c>
      <c r="E726" s="115" t="s">
        <v>334</v>
      </c>
      <c r="F726" s="115" t="s">
        <v>66</v>
      </c>
      <c r="G726" s="99">
        <f t="shared" si="155"/>
        <v>30</v>
      </c>
      <c r="H726" s="99">
        <f t="shared" si="155"/>
        <v>0</v>
      </c>
      <c r="I726" s="100">
        <f t="shared" si="151"/>
        <v>30</v>
      </c>
      <c r="J726" s="99">
        <f t="shared" si="156"/>
        <v>30</v>
      </c>
      <c r="K726" s="99">
        <f t="shared" si="156"/>
        <v>0</v>
      </c>
      <c r="L726" s="12">
        <f t="shared" si="152"/>
        <v>30</v>
      </c>
    </row>
    <row r="727" spans="1:12" ht="30" x14ac:dyDescent="0.3">
      <c r="A727" s="5" t="s">
        <v>323</v>
      </c>
      <c r="B727" s="114">
        <v>665</v>
      </c>
      <c r="C727" s="115">
        <v>10</v>
      </c>
      <c r="D727" s="115" t="s">
        <v>80</v>
      </c>
      <c r="E727" s="115" t="s">
        <v>334</v>
      </c>
      <c r="F727" s="115">
        <v>300</v>
      </c>
      <c r="G727" s="99">
        <f t="shared" si="155"/>
        <v>30</v>
      </c>
      <c r="H727" s="99">
        <f t="shared" si="155"/>
        <v>0</v>
      </c>
      <c r="I727" s="100">
        <f t="shared" si="151"/>
        <v>30</v>
      </c>
      <c r="J727" s="99">
        <f t="shared" si="156"/>
        <v>30</v>
      </c>
      <c r="K727" s="99">
        <f t="shared" si="156"/>
        <v>0</v>
      </c>
      <c r="L727" s="12">
        <f t="shared" si="152"/>
        <v>30</v>
      </c>
    </row>
    <row r="728" spans="1:12" ht="45" x14ac:dyDescent="0.3">
      <c r="A728" s="5" t="s">
        <v>329</v>
      </c>
      <c r="B728" s="114">
        <v>665</v>
      </c>
      <c r="C728" s="115">
        <v>10</v>
      </c>
      <c r="D728" s="115" t="s">
        <v>80</v>
      </c>
      <c r="E728" s="115" t="s">
        <v>334</v>
      </c>
      <c r="F728" s="115">
        <v>320</v>
      </c>
      <c r="G728" s="99">
        <v>30</v>
      </c>
      <c r="H728" s="99"/>
      <c r="I728" s="100">
        <f t="shared" si="151"/>
        <v>30</v>
      </c>
      <c r="J728" s="99">
        <v>30</v>
      </c>
      <c r="K728" s="80"/>
      <c r="L728" s="12">
        <f t="shared" si="152"/>
        <v>30</v>
      </c>
    </row>
    <row r="729" spans="1:12" x14ac:dyDescent="0.3">
      <c r="A729" s="4" t="s">
        <v>452</v>
      </c>
      <c r="B729" s="123"/>
      <c r="C729" s="123"/>
      <c r="D729" s="123"/>
      <c r="E729" s="123"/>
      <c r="F729" s="123"/>
      <c r="G729" s="96">
        <f>G8+G220+G290+G363+G544+G667+G690+G534+G7</f>
        <v>1098903.6900000002</v>
      </c>
      <c r="H729" s="158">
        <f>H8+H220+H290+H363+H544+H667+H690+H534+H7</f>
        <v>145409.5</v>
      </c>
      <c r="I729" s="139">
        <f t="shared" si="151"/>
        <v>1244313.1900000002</v>
      </c>
      <c r="J729" s="96">
        <f>J8+J220+J290+J363+J544+J667+J690+J534+J7</f>
        <v>1047284.5</v>
      </c>
      <c r="K729" s="158">
        <f>K8+K220+K290+K363+K544+K667+K690+K534+K7</f>
        <v>13220.3</v>
      </c>
      <c r="L729" s="140">
        <f t="shared" si="152"/>
        <v>1060504.8</v>
      </c>
    </row>
  </sheetData>
  <mergeCells count="15">
    <mergeCell ref="A1:L1"/>
    <mergeCell ref="A3:L3"/>
    <mergeCell ref="A5:A6"/>
    <mergeCell ref="L5:L6"/>
    <mergeCell ref="A2:L2"/>
    <mergeCell ref="G5:G6"/>
    <mergeCell ref="H5:H6"/>
    <mergeCell ref="I5:I6"/>
    <mergeCell ref="J5:J6"/>
    <mergeCell ref="K5:K6"/>
    <mergeCell ref="B5:B6"/>
    <mergeCell ref="C5:C6"/>
    <mergeCell ref="D5:D6"/>
    <mergeCell ref="E5:E6"/>
    <mergeCell ref="F5:F6"/>
  </mergeCells>
  <pageMargins left="1.1811023622047245" right="0.39370078740157483" top="0.78740157480314965" bottom="0.78740157480314965" header="0.31496062992125984" footer="0.31496062992125984"/>
  <pageSetup paperSize="9" scale="67" fitToHeight="0" orientation="portrait" verticalDpi="0"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T695"/>
  <sheetViews>
    <sheetView view="pageBreakPreview" topLeftCell="A645" zoomScale="90" zoomScaleNormal="50" zoomScaleSheetLayoutView="90" workbookViewId="0">
      <selection activeCell="A645" sqref="A1:T1048576"/>
    </sheetView>
  </sheetViews>
  <sheetFormatPr defaultColWidth="9.140625" defaultRowHeight="15" outlineLevelRow="1" outlineLevelCol="1" x14ac:dyDescent="0.3"/>
  <cols>
    <col min="1" max="1" width="55.7109375" style="356" customWidth="1"/>
    <col min="2" max="2" width="9.5703125" style="1" customWidth="1"/>
    <col min="3" max="3" width="13.28515625" style="1" customWidth="1"/>
    <col min="4" max="4" width="20.28515625" style="1" customWidth="1"/>
    <col min="5" max="5" width="18.7109375" style="14" customWidth="1"/>
    <col min="6" max="19" width="17.140625" style="17" hidden="1" customWidth="1" outlineLevel="1"/>
    <col min="20" max="20" width="17.140625" style="17" customWidth="1" collapsed="1"/>
    <col min="21" max="16384" width="9.140625" style="1"/>
  </cols>
  <sheetData>
    <row r="1" spans="1:20" ht="54" customHeight="1" x14ac:dyDescent="0.3">
      <c r="A1" s="290" t="s">
        <v>1309</v>
      </c>
      <c r="B1" s="290"/>
      <c r="C1" s="290"/>
      <c r="D1" s="290"/>
      <c r="E1" s="290"/>
      <c r="F1" s="290"/>
      <c r="G1" s="290"/>
      <c r="H1" s="290"/>
      <c r="I1" s="290"/>
      <c r="J1" s="290"/>
      <c r="K1" s="290"/>
      <c r="L1" s="290"/>
      <c r="M1" s="290"/>
      <c r="N1" s="290"/>
      <c r="O1" s="290"/>
      <c r="P1" s="290"/>
      <c r="Q1" s="290"/>
      <c r="R1" s="290"/>
      <c r="S1" s="290"/>
      <c r="T1" s="290"/>
    </row>
    <row r="2" spans="1:20" ht="46.15" customHeight="1" x14ac:dyDescent="0.3">
      <c r="A2" s="290" t="s">
        <v>906</v>
      </c>
      <c r="B2" s="290"/>
      <c r="C2" s="290"/>
      <c r="D2" s="290"/>
      <c r="E2" s="290"/>
      <c r="F2" s="290"/>
      <c r="G2" s="290"/>
      <c r="H2" s="290"/>
      <c r="I2" s="290"/>
      <c r="J2" s="290"/>
      <c r="K2" s="290"/>
      <c r="L2" s="290"/>
      <c r="M2" s="290"/>
      <c r="N2" s="290"/>
      <c r="O2" s="290"/>
      <c r="P2" s="290"/>
      <c r="Q2" s="290"/>
      <c r="R2" s="290"/>
      <c r="S2" s="290"/>
      <c r="T2" s="290"/>
    </row>
    <row r="3" spans="1:20" ht="80.45" customHeight="1" x14ac:dyDescent="0.3">
      <c r="A3" s="301" t="s">
        <v>842</v>
      </c>
      <c r="B3" s="301"/>
      <c r="C3" s="301"/>
      <c r="D3" s="301"/>
      <c r="E3" s="301"/>
      <c r="F3" s="301"/>
      <c r="G3" s="301"/>
      <c r="H3" s="301"/>
      <c r="I3" s="301"/>
      <c r="J3" s="301"/>
      <c r="K3" s="301"/>
      <c r="L3" s="301"/>
      <c r="M3" s="301"/>
      <c r="N3" s="301"/>
      <c r="O3" s="301"/>
      <c r="P3" s="301"/>
      <c r="Q3" s="301"/>
      <c r="R3" s="301"/>
      <c r="S3" s="301"/>
      <c r="T3" s="301"/>
    </row>
    <row r="4" spans="1:20" x14ac:dyDescent="0.3">
      <c r="F4" s="79" t="s">
        <v>56</v>
      </c>
      <c r="G4" s="79" t="s">
        <v>56</v>
      </c>
      <c r="H4" s="79" t="s">
        <v>56</v>
      </c>
      <c r="I4" s="79" t="s">
        <v>56</v>
      </c>
      <c r="J4" s="79" t="s">
        <v>56</v>
      </c>
      <c r="K4" s="79" t="s">
        <v>56</v>
      </c>
      <c r="L4" s="79" t="s">
        <v>56</v>
      </c>
      <c r="M4" s="79" t="s">
        <v>56</v>
      </c>
      <c r="N4" s="79" t="s">
        <v>56</v>
      </c>
      <c r="O4" s="79" t="s">
        <v>56</v>
      </c>
      <c r="P4" s="79" t="s">
        <v>56</v>
      </c>
      <c r="Q4" s="79" t="s">
        <v>56</v>
      </c>
      <c r="R4" s="79" t="s">
        <v>56</v>
      </c>
      <c r="S4" s="79" t="s">
        <v>56</v>
      </c>
      <c r="T4" s="79" t="s">
        <v>56</v>
      </c>
    </row>
    <row r="5" spans="1:20" ht="18" customHeight="1" x14ac:dyDescent="0.3">
      <c r="A5" s="357" t="s">
        <v>57</v>
      </c>
      <c r="B5" s="314" t="s">
        <v>58</v>
      </c>
      <c r="C5" s="314" t="s">
        <v>59</v>
      </c>
      <c r="D5" s="314" t="s">
        <v>60</v>
      </c>
      <c r="E5" s="312" t="s">
        <v>397</v>
      </c>
      <c r="F5" s="311" t="s">
        <v>843</v>
      </c>
      <c r="G5" s="310" t="s">
        <v>892</v>
      </c>
      <c r="H5" s="311" t="s">
        <v>843</v>
      </c>
      <c r="I5" s="310" t="s">
        <v>908</v>
      </c>
      <c r="J5" s="311" t="s">
        <v>843</v>
      </c>
      <c r="K5" s="310" t="s">
        <v>923</v>
      </c>
      <c r="L5" s="311" t="s">
        <v>843</v>
      </c>
      <c r="M5" s="310" t="s">
        <v>935</v>
      </c>
      <c r="N5" s="311" t="s">
        <v>843</v>
      </c>
      <c r="O5" s="310" t="s">
        <v>1103</v>
      </c>
      <c r="P5" s="311" t="s">
        <v>843</v>
      </c>
      <c r="Q5" s="310" t="s">
        <v>1119</v>
      </c>
      <c r="R5" s="311" t="s">
        <v>843</v>
      </c>
      <c r="S5" s="310" t="s">
        <v>1129</v>
      </c>
      <c r="T5" s="311" t="s">
        <v>843</v>
      </c>
    </row>
    <row r="6" spans="1:20" x14ac:dyDescent="0.3">
      <c r="A6" s="357"/>
      <c r="B6" s="314"/>
      <c r="C6" s="314"/>
      <c r="D6" s="314"/>
      <c r="E6" s="313"/>
      <c r="F6" s="311"/>
      <c r="G6" s="310"/>
      <c r="H6" s="311"/>
      <c r="I6" s="310"/>
      <c r="J6" s="311"/>
      <c r="K6" s="310"/>
      <c r="L6" s="311"/>
      <c r="M6" s="310"/>
      <c r="N6" s="311"/>
      <c r="O6" s="310"/>
      <c r="P6" s="311"/>
      <c r="Q6" s="310"/>
      <c r="R6" s="311"/>
      <c r="S6" s="310"/>
      <c r="T6" s="311"/>
    </row>
    <row r="7" spans="1:20" ht="14.25" customHeight="1" x14ac:dyDescent="0.3">
      <c r="A7" s="358" t="s">
        <v>61</v>
      </c>
      <c r="B7" s="80"/>
      <c r="C7" s="80"/>
      <c r="D7" s="80"/>
      <c r="E7" s="9"/>
      <c r="F7" s="83">
        <f>F8+F173+F180+F228+F305+F385+F506+F588+F631+F653+F660</f>
        <v>1366273.1</v>
      </c>
      <c r="G7" s="83">
        <f>G8+G173+G180+G228+G305+G385+G506+G588+G631+G653+G660</f>
        <v>44758.299999999996</v>
      </c>
      <c r="H7" s="83">
        <f>F7+G7</f>
        <v>1411031.4000000001</v>
      </c>
      <c r="I7" s="83">
        <f>I8+I173+I180+I228+I305+I385+I506+I588+I631+I653+I660</f>
        <v>80748.599999999991</v>
      </c>
      <c r="J7" s="83">
        <f>H7+I7</f>
        <v>1491780.0000000002</v>
      </c>
      <c r="K7" s="83">
        <f>K8+K173+K180+K228+K305+K385+K506+K588+K631+K653+K660</f>
        <v>27654.7</v>
      </c>
      <c r="L7" s="83">
        <f>J7+K7</f>
        <v>1519434.7000000002</v>
      </c>
      <c r="M7" s="83">
        <f>M8+M173+M180+M228+M305+M385+M506+M588+M631+M653+M660</f>
        <v>19138.400000000001</v>
      </c>
      <c r="N7" s="83">
        <f>L7+M7</f>
        <v>1538573.1</v>
      </c>
      <c r="O7" s="83">
        <f>O8+O173+O180+O228+O305+O385+O506+O588+O631+O653+O660</f>
        <v>35791.699999999997</v>
      </c>
      <c r="P7" s="83">
        <v>1574464.8</v>
      </c>
      <c r="Q7" s="83">
        <f>Q8+Q173+Q180+Q228+Q305+Q385+Q506+Q588+Q631+Q653+Q660</f>
        <v>57351.1</v>
      </c>
      <c r="R7" s="83">
        <f>P7+Q7</f>
        <v>1631815.9000000001</v>
      </c>
      <c r="S7" s="83">
        <f>S8+S173+S180+S228+S305+S385+S506+S588+S631+S653+S660</f>
        <v>105578.8</v>
      </c>
      <c r="T7" s="83">
        <f>R7+S7</f>
        <v>1737394.7000000002</v>
      </c>
    </row>
    <row r="8" spans="1:20" ht="18.75" customHeight="1" x14ac:dyDescent="0.3">
      <c r="A8" s="358" t="s">
        <v>62</v>
      </c>
      <c r="B8" s="84" t="s">
        <v>63</v>
      </c>
      <c r="C8" s="84" t="s">
        <v>64</v>
      </c>
      <c r="D8" s="85" t="s">
        <v>65</v>
      </c>
      <c r="E8" s="84" t="s">
        <v>66</v>
      </c>
      <c r="F8" s="83">
        <f>F9+F23+F36+F60+F91+F97+F102+F49</f>
        <v>76808.500000000015</v>
      </c>
      <c r="G8" s="83">
        <f>G9+G23+G36+G60+G91+G97+G102+G49</f>
        <v>3979.4</v>
      </c>
      <c r="H8" s="83">
        <f t="shared" ref="H8:H83" si="0">F8+G8</f>
        <v>80787.900000000009</v>
      </c>
      <c r="I8" s="83">
        <f>I9+I23+I36+I60+I91+I97+I102+I49</f>
        <v>0</v>
      </c>
      <c r="J8" s="83">
        <f t="shared" ref="J8:J83" si="1">H8+I8</f>
        <v>80787.900000000009</v>
      </c>
      <c r="K8" s="83">
        <f>K9+K23+K36+K60+K91+K97+K102+K49</f>
        <v>-2361.8999999999996</v>
      </c>
      <c r="L8" s="83">
        <f t="shared" ref="L8:L83" si="2">J8+K8</f>
        <v>78426.000000000015</v>
      </c>
      <c r="M8" s="83">
        <f>M9+M23+M36+M60+M91+M97+M102+M49</f>
        <v>706.8</v>
      </c>
      <c r="N8" s="83">
        <f t="shared" ref="N8:N83" si="3">L8+M8</f>
        <v>79132.800000000017</v>
      </c>
      <c r="O8" s="83">
        <f>O9+O23+O36+O60+O91+O97+O102+O49</f>
        <v>2405.1999999999998</v>
      </c>
      <c r="P8" s="83">
        <f t="shared" ref="P8:P83" si="4">N8+O8</f>
        <v>81538.000000000015</v>
      </c>
      <c r="Q8" s="83">
        <f>Q9+Q23+Q36+Q60+Q91+Q97+Q102+Q49</f>
        <v>4339.2</v>
      </c>
      <c r="R8" s="83">
        <f t="shared" ref="R8:R83" si="5">P8+Q8</f>
        <v>85877.200000000012</v>
      </c>
      <c r="S8" s="83">
        <f>S9+S23+S36+S60+S91+S97+S102+S49</f>
        <v>-650.1</v>
      </c>
      <c r="T8" s="83">
        <f t="shared" ref="T8:T83" si="6">R8+S8</f>
        <v>85227.1</v>
      </c>
    </row>
    <row r="9" spans="1:20" ht="32.25" customHeight="1" x14ac:dyDescent="0.3">
      <c r="A9" s="148" t="s">
        <v>67</v>
      </c>
      <c r="B9" s="10" t="s">
        <v>63</v>
      </c>
      <c r="C9" s="10" t="s">
        <v>68</v>
      </c>
      <c r="D9" s="86" t="s">
        <v>65</v>
      </c>
      <c r="E9" s="10" t="s">
        <v>66</v>
      </c>
      <c r="F9" s="87">
        <f>F10</f>
        <v>1733.3</v>
      </c>
      <c r="G9" s="87">
        <f>G10</f>
        <v>0</v>
      </c>
      <c r="H9" s="87">
        <f t="shared" si="0"/>
        <v>1733.3</v>
      </c>
      <c r="I9" s="87">
        <f>I10</f>
        <v>0</v>
      </c>
      <c r="J9" s="87">
        <f t="shared" si="1"/>
        <v>1733.3</v>
      </c>
      <c r="K9" s="87">
        <f>K10</f>
        <v>0</v>
      </c>
      <c r="L9" s="87">
        <f t="shared" si="2"/>
        <v>1733.3</v>
      </c>
      <c r="M9" s="87">
        <f>M10</f>
        <v>0</v>
      </c>
      <c r="N9" s="87">
        <f t="shared" si="3"/>
        <v>1733.3</v>
      </c>
      <c r="O9" s="87">
        <f>O10</f>
        <v>0</v>
      </c>
      <c r="P9" s="87">
        <f t="shared" si="4"/>
        <v>1733.3</v>
      </c>
      <c r="Q9" s="87">
        <f>Q10+Q18</f>
        <v>100</v>
      </c>
      <c r="R9" s="87">
        <f t="shared" si="5"/>
        <v>1833.3</v>
      </c>
      <c r="S9" s="87">
        <f>S10+S18</f>
        <v>82.7</v>
      </c>
      <c r="T9" s="87">
        <f t="shared" si="6"/>
        <v>1916</v>
      </c>
    </row>
    <row r="10" spans="1:20" ht="31.9" customHeight="1" x14ac:dyDescent="0.3">
      <c r="A10" s="148" t="s">
        <v>69</v>
      </c>
      <c r="B10" s="10" t="s">
        <v>63</v>
      </c>
      <c r="C10" s="10" t="s">
        <v>68</v>
      </c>
      <c r="D10" s="86" t="s">
        <v>70</v>
      </c>
      <c r="E10" s="10" t="s">
        <v>66</v>
      </c>
      <c r="F10" s="87">
        <f>F11</f>
        <v>1733.3</v>
      </c>
      <c r="G10" s="87">
        <f>G11</f>
        <v>0</v>
      </c>
      <c r="H10" s="87">
        <f t="shared" si="0"/>
        <v>1733.3</v>
      </c>
      <c r="I10" s="87">
        <f>I11</f>
        <v>0</v>
      </c>
      <c r="J10" s="87">
        <f t="shared" si="1"/>
        <v>1733.3</v>
      </c>
      <c r="K10" s="87">
        <f>K11</f>
        <v>0</v>
      </c>
      <c r="L10" s="87">
        <f t="shared" si="2"/>
        <v>1733.3</v>
      </c>
      <c r="M10" s="87">
        <f>M11</f>
        <v>0</v>
      </c>
      <c r="N10" s="87">
        <f t="shared" si="3"/>
        <v>1733.3</v>
      </c>
      <c r="O10" s="87">
        <f>O11</f>
        <v>0</v>
      </c>
      <c r="P10" s="87">
        <f t="shared" si="4"/>
        <v>1733.3</v>
      </c>
      <c r="Q10" s="87">
        <f>Q11</f>
        <v>0</v>
      </c>
      <c r="R10" s="87">
        <f t="shared" si="5"/>
        <v>1733.3</v>
      </c>
      <c r="S10" s="87">
        <f>S11</f>
        <v>82.7</v>
      </c>
      <c r="T10" s="87">
        <f t="shared" si="6"/>
        <v>1816</v>
      </c>
    </row>
    <row r="11" spans="1:20" x14ac:dyDescent="0.3">
      <c r="A11" s="148" t="s">
        <v>71</v>
      </c>
      <c r="B11" s="10" t="s">
        <v>63</v>
      </c>
      <c r="C11" s="10" t="s">
        <v>68</v>
      </c>
      <c r="D11" s="86" t="s">
        <v>72</v>
      </c>
      <c r="E11" s="10" t="s">
        <v>66</v>
      </c>
      <c r="F11" s="87">
        <f>F12+F15</f>
        <v>1733.3</v>
      </c>
      <c r="G11" s="87">
        <f>G12+G15</f>
        <v>0</v>
      </c>
      <c r="H11" s="87">
        <f t="shared" si="0"/>
        <v>1733.3</v>
      </c>
      <c r="I11" s="87">
        <f>I12+I15</f>
        <v>0</v>
      </c>
      <c r="J11" s="87">
        <f t="shared" si="1"/>
        <v>1733.3</v>
      </c>
      <c r="K11" s="87">
        <f>K12+K15</f>
        <v>0</v>
      </c>
      <c r="L11" s="87">
        <f t="shared" si="2"/>
        <v>1733.3</v>
      </c>
      <c r="M11" s="87">
        <f>M12+M15</f>
        <v>0</v>
      </c>
      <c r="N11" s="87">
        <f t="shared" si="3"/>
        <v>1733.3</v>
      </c>
      <c r="O11" s="87">
        <f>O12+O15</f>
        <v>0</v>
      </c>
      <c r="P11" s="87">
        <f t="shared" si="4"/>
        <v>1733.3</v>
      </c>
      <c r="Q11" s="87">
        <f>Q12+Q15</f>
        <v>0</v>
      </c>
      <c r="R11" s="87">
        <f t="shared" si="5"/>
        <v>1733.3</v>
      </c>
      <c r="S11" s="87">
        <f>S12+S15</f>
        <v>82.7</v>
      </c>
      <c r="T11" s="87">
        <f t="shared" si="6"/>
        <v>1816</v>
      </c>
    </row>
    <row r="12" spans="1:20" ht="33" customHeight="1" x14ac:dyDescent="0.3">
      <c r="A12" s="148" t="s">
        <v>73</v>
      </c>
      <c r="B12" s="10" t="s">
        <v>63</v>
      </c>
      <c r="C12" s="10" t="s">
        <v>68</v>
      </c>
      <c r="D12" s="86" t="s">
        <v>74</v>
      </c>
      <c r="E12" s="10" t="s">
        <v>66</v>
      </c>
      <c r="F12" s="87">
        <f>F13</f>
        <v>1633.8</v>
      </c>
      <c r="G12" s="87">
        <f>G13</f>
        <v>0</v>
      </c>
      <c r="H12" s="87">
        <f t="shared" si="0"/>
        <v>1633.8</v>
      </c>
      <c r="I12" s="87">
        <f>I13</f>
        <v>0</v>
      </c>
      <c r="J12" s="87">
        <f t="shared" si="1"/>
        <v>1633.8</v>
      </c>
      <c r="K12" s="87">
        <f>K13</f>
        <v>0</v>
      </c>
      <c r="L12" s="87">
        <f t="shared" si="2"/>
        <v>1633.8</v>
      </c>
      <c r="M12" s="87">
        <f>M13</f>
        <v>0</v>
      </c>
      <c r="N12" s="87">
        <f t="shared" si="3"/>
        <v>1633.8</v>
      </c>
      <c r="O12" s="87">
        <f>O13</f>
        <v>0</v>
      </c>
      <c r="P12" s="87">
        <f t="shared" si="4"/>
        <v>1633.8</v>
      </c>
      <c r="Q12" s="87">
        <f>Q13</f>
        <v>0</v>
      </c>
      <c r="R12" s="87">
        <f t="shared" si="5"/>
        <v>1633.8</v>
      </c>
      <c r="S12" s="87">
        <f>S13</f>
        <v>82.7</v>
      </c>
      <c r="T12" s="87">
        <f t="shared" si="6"/>
        <v>1716.5</v>
      </c>
    </row>
    <row r="13" spans="1:20" ht="77.25" customHeight="1" x14ac:dyDescent="0.3">
      <c r="A13" s="148" t="s">
        <v>75</v>
      </c>
      <c r="B13" s="10" t="s">
        <v>63</v>
      </c>
      <c r="C13" s="10" t="s">
        <v>68</v>
      </c>
      <c r="D13" s="86" t="s">
        <v>74</v>
      </c>
      <c r="E13" s="10">
        <v>100</v>
      </c>
      <c r="F13" s="87">
        <f>F14</f>
        <v>1633.8</v>
      </c>
      <c r="G13" s="87">
        <f>G14</f>
        <v>0</v>
      </c>
      <c r="H13" s="87">
        <f t="shared" si="0"/>
        <v>1633.8</v>
      </c>
      <c r="I13" s="87">
        <f>I14</f>
        <v>0</v>
      </c>
      <c r="J13" s="87">
        <f t="shared" si="1"/>
        <v>1633.8</v>
      </c>
      <c r="K13" s="87">
        <f>K14</f>
        <v>0</v>
      </c>
      <c r="L13" s="87">
        <f t="shared" si="2"/>
        <v>1633.8</v>
      </c>
      <c r="M13" s="87">
        <f>M14</f>
        <v>0</v>
      </c>
      <c r="N13" s="87">
        <f t="shared" si="3"/>
        <v>1633.8</v>
      </c>
      <c r="O13" s="87">
        <f>O14</f>
        <v>0</v>
      </c>
      <c r="P13" s="87">
        <f t="shared" si="4"/>
        <v>1633.8</v>
      </c>
      <c r="Q13" s="87">
        <f>Q14</f>
        <v>0</v>
      </c>
      <c r="R13" s="87">
        <f t="shared" si="5"/>
        <v>1633.8</v>
      </c>
      <c r="S13" s="87">
        <f>S14</f>
        <v>82.7</v>
      </c>
      <c r="T13" s="87">
        <f t="shared" si="6"/>
        <v>1716.5</v>
      </c>
    </row>
    <row r="14" spans="1:20" ht="33" customHeight="1" x14ac:dyDescent="0.3">
      <c r="A14" s="148" t="s">
        <v>76</v>
      </c>
      <c r="B14" s="10" t="s">
        <v>63</v>
      </c>
      <c r="C14" s="10" t="s">
        <v>68</v>
      </c>
      <c r="D14" s="86" t="s">
        <v>74</v>
      </c>
      <c r="E14" s="10">
        <v>120</v>
      </c>
      <c r="F14" s="87">
        <v>1633.8</v>
      </c>
      <c r="G14" s="87"/>
      <c r="H14" s="87">
        <f t="shared" si="0"/>
        <v>1633.8</v>
      </c>
      <c r="I14" s="87"/>
      <c r="J14" s="87">
        <f t="shared" si="1"/>
        <v>1633.8</v>
      </c>
      <c r="K14" s="87"/>
      <c r="L14" s="87">
        <f t="shared" si="2"/>
        <v>1633.8</v>
      </c>
      <c r="M14" s="87"/>
      <c r="N14" s="87">
        <f t="shared" si="3"/>
        <v>1633.8</v>
      </c>
      <c r="O14" s="87"/>
      <c r="P14" s="87">
        <f t="shared" si="4"/>
        <v>1633.8</v>
      </c>
      <c r="Q14" s="87"/>
      <c r="R14" s="87">
        <f t="shared" si="5"/>
        <v>1633.8</v>
      </c>
      <c r="S14" s="133">
        <v>82.7</v>
      </c>
      <c r="T14" s="87">
        <f t="shared" si="6"/>
        <v>1716.5</v>
      </c>
    </row>
    <row r="15" spans="1:20" ht="29.25" customHeight="1" x14ac:dyDescent="0.3">
      <c r="A15" s="148" t="s">
        <v>77</v>
      </c>
      <c r="B15" s="10" t="s">
        <v>63</v>
      </c>
      <c r="C15" s="10" t="s">
        <v>68</v>
      </c>
      <c r="D15" s="86" t="s">
        <v>78</v>
      </c>
      <c r="E15" s="10" t="s">
        <v>66</v>
      </c>
      <c r="F15" s="87">
        <f>F16</f>
        <v>99.5</v>
      </c>
      <c r="G15" s="87">
        <f>G16</f>
        <v>0</v>
      </c>
      <c r="H15" s="87">
        <f t="shared" si="0"/>
        <v>99.5</v>
      </c>
      <c r="I15" s="87">
        <f>I16</f>
        <v>0</v>
      </c>
      <c r="J15" s="87">
        <f t="shared" si="1"/>
        <v>99.5</v>
      </c>
      <c r="K15" s="87">
        <f>K16</f>
        <v>0</v>
      </c>
      <c r="L15" s="87">
        <f t="shared" si="2"/>
        <v>99.5</v>
      </c>
      <c r="M15" s="87">
        <f>M16</f>
        <v>0</v>
      </c>
      <c r="N15" s="87">
        <f t="shared" si="3"/>
        <v>99.5</v>
      </c>
      <c r="O15" s="87">
        <f>O16</f>
        <v>0</v>
      </c>
      <c r="P15" s="87">
        <f t="shared" si="4"/>
        <v>99.5</v>
      </c>
      <c r="Q15" s="87">
        <f>Q16</f>
        <v>0</v>
      </c>
      <c r="R15" s="87">
        <f t="shared" si="5"/>
        <v>99.5</v>
      </c>
      <c r="S15" s="87">
        <f>S16</f>
        <v>0</v>
      </c>
      <c r="T15" s="87">
        <f t="shared" si="6"/>
        <v>99.5</v>
      </c>
    </row>
    <row r="16" spans="1:20" ht="75" x14ac:dyDescent="0.3">
      <c r="A16" s="148" t="s">
        <v>75</v>
      </c>
      <c r="B16" s="10" t="s">
        <v>63</v>
      </c>
      <c r="C16" s="10" t="s">
        <v>68</v>
      </c>
      <c r="D16" s="86" t="s">
        <v>78</v>
      </c>
      <c r="E16" s="10">
        <v>100</v>
      </c>
      <c r="F16" s="87">
        <f>F17</f>
        <v>99.5</v>
      </c>
      <c r="G16" s="87">
        <f>G17</f>
        <v>0</v>
      </c>
      <c r="H16" s="87">
        <f t="shared" si="0"/>
        <v>99.5</v>
      </c>
      <c r="I16" s="87">
        <f>I17</f>
        <v>0</v>
      </c>
      <c r="J16" s="87">
        <f t="shared" si="1"/>
        <v>99.5</v>
      </c>
      <c r="K16" s="87">
        <f>K17</f>
        <v>0</v>
      </c>
      <c r="L16" s="87">
        <f t="shared" si="2"/>
        <v>99.5</v>
      </c>
      <c r="M16" s="87">
        <f>M17</f>
        <v>0</v>
      </c>
      <c r="N16" s="87">
        <f t="shared" si="3"/>
        <v>99.5</v>
      </c>
      <c r="O16" s="87">
        <f>O17</f>
        <v>0</v>
      </c>
      <c r="P16" s="87">
        <f t="shared" si="4"/>
        <v>99.5</v>
      </c>
      <c r="Q16" s="87">
        <f>Q17</f>
        <v>0</v>
      </c>
      <c r="R16" s="87">
        <f t="shared" si="5"/>
        <v>99.5</v>
      </c>
      <c r="S16" s="87">
        <f>S17</f>
        <v>0</v>
      </c>
      <c r="T16" s="87">
        <f t="shared" si="6"/>
        <v>99.5</v>
      </c>
    </row>
    <row r="17" spans="1:20" ht="30" x14ac:dyDescent="0.3">
      <c r="A17" s="148" t="s">
        <v>76</v>
      </c>
      <c r="B17" s="10" t="s">
        <v>63</v>
      </c>
      <c r="C17" s="10" t="s">
        <v>68</v>
      </c>
      <c r="D17" s="86" t="s">
        <v>78</v>
      </c>
      <c r="E17" s="10">
        <v>120</v>
      </c>
      <c r="F17" s="87">
        <v>99.5</v>
      </c>
      <c r="G17" s="87"/>
      <c r="H17" s="87">
        <f t="shared" si="0"/>
        <v>99.5</v>
      </c>
      <c r="I17" s="87"/>
      <c r="J17" s="87">
        <f t="shared" si="1"/>
        <v>99.5</v>
      </c>
      <c r="K17" s="87"/>
      <c r="L17" s="87">
        <f t="shared" si="2"/>
        <v>99.5</v>
      </c>
      <c r="M17" s="87"/>
      <c r="N17" s="87">
        <f t="shared" si="3"/>
        <v>99.5</v>
      </c>
      <c r="O17" s="87"/>
      <c r="P17" s="87">
        <f t="shared" si="4"/>
        <v>99.5</v>
      </c>
      <c r="Q17" s="87"/>
      <c r="R17" s="87">
        <f t="shared" si="5"/>
        <v>99.5</v>
      </c>
      <c r="S17" s="87"/>
      <c r="T17" s="87">
        <f t="shared" si="6"/>
        <v>99.5</v>
      </c>
    </row>
    <row r="18" spans="1:20" x14ac:dyDescent="0.3">
      <c r="A18" s="148" t="s">
        <v>400</v>
      </c>
      <c r="B18" s="10" t="s">
        <v>63</v>
      </c>
      <c r="C18" s="10" t="s">
        <v>68</v>
      </c>
      <c r="D18" s="10" t="s">
        <v>112</v>
      </c>
      <c r="E18" s="10" t="s">
        <v>66</v>
      </c>
      <c r="F18" s="87"/>
      <c r="G18" s="87"/>
      <c r="H18" s="87"/>
      <c r="I18" s="87"/>
      <c r="J18" s="87"/>
      <c r="K18" s="87"/>
      <c r="L18" s="87"/>
      <c r="M18" s="87"/>
      <c r="N18" s="87"/>
      <c r="O18" s="87"/>
      <c r="P18" s="87"/>
      <c r="Q18" s="12">
        <f>Q19</f>
        <v>100</v>
      </c>
      <c r="R18" s="87">
        <f t="shared" si="5"/>
        <v>100</v>
      </c>
      <c r="S18" s="12">
        <f>S19</f>
        <v>0</v>
      </c>
      <c r="T18" s="87">
        <f t="shared" si="6"/>
        <v>100</v>
      </c>
    </row>
    <row r="19" spans="1:20" x14ac:dyDescent="0.3">
      <c r="A19" s="148" t="s">
        <v>113</v>
      </c>
      <c r="B19" s="10" t="s">
        <v>63</v>
      </c>
      <c r="C19" s="10" t="s">
        <v>68</v>
      </c>
      <c r="D19" s="10" t="s">
        <v>114</v>
      </c>
      <c r="E19" s="10" t="s">
        <v>66</v>
      </c>
      <c r="F19" s="87"/>
      <c r="G19" s="87"/>
      <c r="H19" s="87"/>
      <c r="I19" s="87"/>
      <c r="J19" s="87"/>
      <c r="K19" s="87"/>
      <c r="L19" s="87"/>
      <c r="M19" s="87"/>
      <c r="N19" s="87"/>
      <c r="O19" s="87"/>
      <c r="P19" s="87"/>
      <c r="Q19" s="12">
        <f>Q20</f>
        <v>100</v>
      </c>
      <c r="R19" s="87">
        <f t="shared" si="5"/>
        <v>100</v>
      </c>
      <c r="S19" s="12">
        <f>S20</f>
        <v>0</v>
      </c>
      <c r="T19" s="87">
        <f t="shared" si="6"/>
        <v>100</v>
      </c>
    </row>
    <row r="20" spans="1:20" ht="30" x14ac:dyDescent="0.3">
      <c r="A20" s="359" t="s">
        <v>1124</v>
      </c>
      <c r="B20" s="10" t="s">
        <v>63</v>
      </c>
      <c r="C20" s="10" t="s">
        <v>68</v>
      </c>
      <c r="D20" s="10" t="s">
        <v>1123</v>
      </c>
      <c r="E20" s="10" t="s">
        <v>66</v>
      </c>
      <c r="F20" s="87"/>
      <c r="G20" s="87"/>
      <c r="H20" s="87"/>
      <c r="I20" s="87"/>
      <c r="J20" s="87"/>
      <c r="K20" s="87"/>
      <c r="L20" s="87"/>
      <c r="M20" s="87"/>
      <c r="N20" s="87"/>
      <c r="O20" s="87"/>
      <c r="P20" s="87"/>
      <c r="Q20" s="12">
        <f>Q21</f>
        <v>100</v>
      </c>
      <c r="R20" s="87">
        <f t="shared" si="5"/>
        <v>100</v>
      </c>
      <c r="S20" s="12">
        <f>S21</f>
        <v>0</v>
      </c>
      <c r="T20" s="87">
        <f t="shared" si="6"/>
        <v>100</v>
      </c>
    </row>
    <row r="21" spans="1:20" ht="75" x14ac:dyDescent="0.3">
      <c r="A21" s="148" t="s">
        <v>75</v>
      </c>
      <c r="B21" s="10" t="s">
        <v>63</v>
      </c>
      <c r="C21" s="10" t="s">
        <v>68</v>
      </c>
      <c r="D21" s="10" t="s">
        <v>1123</v>
      </c>
      <c r="E21" s="10">
        <v>100</v>
      </c>
      <c r="F21" s="87"/>
      <c r="G21" s="87"/>
      <c r="H21" s="87"/>
      <c r="I21" s="87"/>
      <c r="J21" s="87"/>
      <c r="K21" s="87"/>
      <c r="L21" s="87"/>
      <c r="M21" s="87"/>
      <c r="N21" s="87"/>
      <c r="O21" s="87"/>
      <c r="P21" s="87"/>
      <c r="Q21" s="12">
        <f>Q22</f>
        <v>100</v>
      </c>
      <c r="R21" s="87">
        <f t="shared" si="5"/>
        <v>100</v>
      </c>
      <c r="S21" s="12">
        <f>S22</f>
        <v>0</v>
      </c>
      <c r="T21" s="87">
        <f t="shared" si="6"/>
        <v>100</v>
      </c>
    </row>
    <row r="22" spans="1:20" ht="30" x14ac:dyDescent="0.3">
      <c r="A22" s="148" t="s">
        <v>76</v>
      </c>
      <c r="B22" s="10" t="s">
        <v>63</v>
      </c>
      <c r="C22" s="10" t="s">
        <v>68</v>
      </c>
      <c r="D22" s="10" t="s">
        <v>1123</v>
      </c>
      <c r="E22" s="10">
        <v>120</v>
      </c>
      <c r="F22" s="87"/>
      <c r="G22" s="87"/>
      <c r="H22" s="87"/>
      <c r="I22" s="87"/>
      <c r="J22" s="87"/>
      <c r="K22" s="87"/>
      <c r="L22" s="87"/>
      <c r="M22" s="87"/>
      <c r="N22" s="87"/>
      <c r="O22" s="87"/>
      <c r="P22" s="87"/>
      <c r="Q22" s="12">
        <v>100</v>
      </c>
      <c r="R22" s="87">
        <f t="shared" si="5"/>
        <v>100</v>
      </c>
      <c r="S22" s="12"/>
      <c r="T22" s="87">
        <f t="shared" si="6"/>
        <v>100</v>
      </c>
    </row>
    <row r="23" spans="1:20" ht="60" x14ac:dyDescent="0.3">
      <c r="A23" s="148" t="s">
        <v>79</v>
      </c>
      <c r="B23" s="10" t="s">
        <v>63</v>
      </c>
      <c r="C23" s="10" t="s">
        <v>80</v>
      </c>
      <c r="D23" s="86" t="s">
        <v>65</v>
      </c>
      <c r="E23" s="10" t="s">
        <v>66</v>
      </c>
      <c r="F23" s="87">
        <f t="shared" ref="F23:S25" si="7">F24</f>
        <v>5185.8</v>
      </c>
      <c r="G23" s="87">
        <f t="shared" si="7"/>
        <v>0</v>
      </c>
      <c r="H23" s="87">
        <f t="shared" si="0"/>
        <v>5185.8</v>
      </c>
      <c r="I23" s="87">
        <f t="shared" si="7"/>
        <v>0</v>
      </c>
      <c r="J23" s="87">
        <f t="shared" si="1"/>
        <v>5185.8</v>
      </c>
      <c r="K23" s="87">
        <f t="shared" si="7"/>
        <v>0</v>
      </c>
      <c r="L23" s="87">
        <f t="shared" si="2"/>
        <v>5185.8</v>
      </c>
      <c r="M23" s="87">
        <f t="shared" si="7"/>
        <v>0</v>
      </c>
      <c r="N23" s="87">
        <f t="shared" si="3"/>
        <v>5185.8</v>
      </c>
      <c r="O23" s="87">
        <f t="shared" si="7"/>
        <v>0</v>
      </c>
      <c r="P23" s="87">
        <f t="shared" si="4"/>
        <v>5185.8</v>
      </c>
      <c r="Q23" s="87">
        <f t="shared" si="7"/>
        <v>0</v>
      </c>
      <c r="R23" s="87">
        <f t="shared" si="5"/>
        <v>5185.8</v>
      </c>
      <c r="S23" s="87">
        <f t="shared" si="7"/>
        <v>-82.7</v>
      </c>
      <c r="T23" s="87">
        <f t="shared" si="6"/>
        <v>5103.1000000000004</v>
      </c>
    </row>
    <row r="24" spans="1:20" ht="31.15" customHeight="1" x14ac:dyDescent="0.3">
      <c r="A24" s="148" t="s">
        <v>81</v>
      </c>
      <c r="B24" s="10" t="s">
        <v>63</v>
      </c>
      <c r="C24" s="10" t="s">
        <v>80</v>
      </c>
      <c r="D24" s="86" t="s">
        <v>82</v>
      </c>
      <c r="E24" s="10" t="s">
        <v>66</v>
      </c>
      <c r="F24" s="87">
        <f t="shared" si="7"/>
        <v>5185.8</v>
      </c>
      <c r="G24" s="87">
        <f t="shared" si="7"/>
        <v>0</v>
      </c>
      <c r="H24" s="87">
        <f t="shared" si="0"/>
        <v>5185.8</v>
      </c>
      <c r="I24" s="87">
        <f t="shared" si="7"/>
        <v>0</v>
      </c>
      <c r="J24" s="87">
        <f t="shared" si="1"/>
        <v>5185.8</v>
      </c>
      <c r="K24" s="87">
        <f t="shared" si="7"/>
        <v>0</v>
      </c>
      <c r="L24" s="87">
        <f t="shared" si="2"/>
        <v>5185.8</v>
      </c>
      <c r="M24" s="87">
        <f t="shared" si="7"/>
        <v>0</v>
      </c>
      <c r="N24" s="87">
        <f t="shared" si="3"/>
        <v>5185.8</v>
      </c>
      <c r="O24" s="87">
        <f t="shared" si="7"/>
        <v>0</v>
      </c>
      <c r="P24" s="87">
        <f t="shared" si="4"/>
        <v>5185.8</v>
      </c>
      <c r="Q24" s="87">
        <f t="shared" si="7"/>
        <v>0</v>
      </c>
      <c r="R24" s="87">
        <f t="shared" si="5"/>
        <v>5185.8</v>
      </c>
      <c r="S24" s="87">
        <f t="shared" si="7"/>
        <v>-82.7</v>
      </c>
      <c r="T24" s="87">
        <f t="shared" si="6"/>
        <v>5103.1000000000004</v>
      </c>
    </row>
    <row r="25" spans="1:20" ht="30" x14ac:dyDescent="0.3">
      <c r="A25" s="148" t="s">
        <v>83</v>
      </c>
      <c r="B25" s="10" t="s">
        <v>63</v>
      </c>
      <c r="C25" s="10" t="s">
        <v>80</v>
      </c>
      <c r="D25" s="86" t="s">
        <v>84</v>
      </c>
      <c r="E25" s="10" t="s">
        <v>66</v>
      </c>
      <c r="F25" s="87">
        <f t="shared" si="7"/>
        <v>5185.8</v>
      </c>
      <c r="G25" s="87">
        <f t="shared" si="7"/>
        <v>0</v>
      </c>
      <c r="H25" s="87">
        <f t="shared" si="0"/>
        <v>5185.8</v>
      </c>
      <c r="I25" s="87">
        <f t="shared" si="7"/>
        <v>0</v>
      </c>
      <c r="J25" s="87">
        <f t="shared" si="1"/>
        <v>5185.8</v>
      </c>
      <c r="K25" s="87">
        <f t="shared" si="7"/>
        <v>0</v>
      </c>
      <c r="L25" s="87">
        <f t="shared" si="2"/>
        <v>5185.8</v>
      </c>
      <c r="M25" s="87">
        <f t="shared" si="7"/>
        <v>0</v>
      </c>
      <c r="N25" s="87">
        <f t="shared" si="3"/>
        <v>5185.8</v>
      </c>
      <c r="O25" s="87">
        <f t="shared" si="7"/>
        <v>0</v>
      </c>
      <c r="P25" s="87">
        <f t="shared" si="4"/>
        <v>5185.8</v>
      </c>
      <c r="Q25" s="87">
        <f t="shared" si="7"/>
        <v>0</v>
      </c>
      <c r="R25" s="87">
        <f t="shared" si="5"/>
        <v>5185.8</v>
      </c>
      <c r="S25" s="87">
        <f t="shared" si="7"/>
        <v>-82.7</v>
      </c>
      <c r="T25" s="87">
        <f t="shared" si="6"/>
        <v>5103.1000000000004</v>
      </c>
    </row>
    <row r="26" spans="1:20" ht="30" x14ac:dyDescent="0.3">
      <c r="A26" s="148" t="s">
        <v>73</v>
      </c>
      <c r="B26" s="10" t="s">
        <v>63</v>
      </c>
      <c r="C26" s="10" t="s">
        <v>80</v>
      </c>
      <c r="D26" s="86" t="s">
        <v>85</v>
      </c>
      <c r="E26" s="10" t="s">
        <v>66</v>
      </c>
      <c r="F26" s="87">
        <f>F27+F29</f>
        <v>5185.8</v>
      </c>
      <c r="G26" s="87">
        <f>G27+G29</f>
        <v>0</v>
      </c>
      <c r="H26" s="87">
        <f t="shared" si="0"/>
        <v>5185.8</v>
      </c>
      <c r="I26" s="87">
        <f>I27+I29</f>
        <v>0</v>
      </c>
      <c r="J26" s="87">
        <f t="shared" si="1"/>
        <v>5185.8</v>
      </c>
      <c r="K26" s="87">
        <f>K27+K29</f>
        <v>0</v>
      </c>
      <c r="L26" s="87">
        <f t="shared" si="2"/>
        <v>5185.8</v>
      </c>
      <c r="M26" s="87">
        <f>M27+M29</f>
        <v>0</v>
      </c>
      <c r="N26" s="87">
        <f t="shared" si="3"/>
        <v>5185.8</v>
      </c>
      <c r="O26" s="87">
        <f>O27+O29</f>
        <v>0</v>
      </c>
      <c r="P26" s="87">
        <f t="shared" si="4"/>
        <v>5185.8</v>
      </c>
      <c r="Q26" s="87">
        <f>Q27+Q29</f>
        <v>0</v>
      </c>
      <c r="R26" s="87">
        <f t="shared" si="5"/>
        <v>5185.8</v>
      </c>
      <c r="S26" s="87">
        <f>S27+S29</f>
        <v>-82.7</v>
      </c>
      <c r="T26" s="87">
        <f t="shared" si="6"/>
        <v>5103.1000000000004</v>
      </c>
    </row>
    <row r="27" spans="1:20" ht="75" x14ac:dyDescent="0.3">
      <c r="A27" s="148" t="s">
        <v>75</v>
      </c>
      <c r="B27" s="10" t="s">
        <v>63</v>
      </c>
      <c r="C27" s="10" t="s">
        <v>80</v>
      </c>
      <c r="D27" s="86" t="s">
        <v>85</v>
      </c>
      <c r="E27" s="10">
        <v>100</v>
      </c>
      <c r="F27" s="87">
        <f>F28</f>
        <v>3886.5</v>
      </c>
      <c r="G27" s="87">
        <f>G28</f>
        <v>0</v>
      </c>
      <c r="H27" s="87">
        <f t="shared" si="0"/>
        <v>3886.5</v>
      </c>
      <c r="I27" s="87">
        <f>I28</f>
        <v>0</v>
      </c>
      <c r="J27" s="87">
        <f t="shared" si="1"/>
        <v>3886.5</v>
      </c>
      <c r="K27" s="87">
        <f>K28</f>
        <v>0</v>
      </c>
      <c r="L27" s="87">
        <f t="shared" si="2"/>
        <v>3886.5</v>
      </c>
      <c r="M27" s="87">
        <f>M28</f>
        <v>0</v>
      </c>
      <c r="N27" s="87">
        <f t="shared" si="3"/>
        <v>3886.5</v>
      </c>
      <c r="O27" s="87">
        <f>O28</f>
        <v>0</v>
      </c>
      <c r="P27" s="87">
        <f t="shared" si="4"/>
        <v>3886.5</v>
      </c>
      <c r="Q27" s="87">
        <f>Q28</f>
        <v>0</v>
      </c>
      <c r="R27" s="87">
        <f t="shared" si="5"/>
        <v>3886.5</v>
      </c>
      <c r="S27" s="87">
        <f>S28</f>
        <v>-82.7</v>
      </c>
      <c r="T27" s="87">
        <f t="shared" si="6"/>
        <v>3803.8</v>
      </c>
    </row>
    <row r="28" spans="1:20" ht="30" x14ac:dyDescent="0.3">
      <c r="A28" s="148" t="s">
        <v>76</v>
      </c>
      <c r="B28" s="10" t="s">
        <v>63</v>
      </c>
      <c r="C28" s="10" t="s">
        <v>80</v>
      </c>
      <c r="D28" s="86" t="s">
        <v>85</v>
      </c>
      <c r="E28" s="10">
        <v>120</v>
      </c>
      <c r="F28" s="87">
        <v>3886.5</v>
      </c>
      <c r="G28" s="87"/>
      <c r="H28" s="87">
        <f t="shared" si="0"/>
        <v>3886.5</v>
      </c>
      <c r="I28" s="87"/>
      <c r="J28" s="87">
        <f t="shared" si="1"/>
        <v>3886.5</v>
      </c>
      <c r="K28" s="87"/>
      <c r="L28" s="87">
        <f t="shared" si="2"/>
        <v>3886.5</v>
      </c>
      <c r="M28" s="87"/>
      <c r="N28" s="87">
        <f t="shared" si="3"/>
        <v>3886.5</v>
      </c>
      <c r="O28" s="87"/>
      <c r="P28" s="87">
        <f t="shared" si="4"/>
        <v>3886.5</v>
      </c>
      <c r="Q28" s="87"/>
      <c r="R28" s="87">
        <f t="shared" si="5"/>
        <v>3886.5</v>
      </c>
      <c r="S28" s="133">
        <v>-82.7</v>
      </c>
      <c r="T28" s="87">
        <f t="shared" si="6"/>
        <v>3803.8</v>
      </c>
    </row>
    <row r="29" spans="1:20" ht="30" x14ac:dyDescent="0.3">
      <c r="A29" s="148" t="s">
        <v>77</v>
      </c>
      <c r="B29" s="10" t="s">
        <v>63</v>
      </c>
      <c r="C29" s="10" t="s">
        <v>80</v>
      </c>
      <c r="D29" s="86" t="s">
        <v>86</v>
      </c>
      <c r="E29" s="10" t="s">
        <v>66</v>
      </c>
      <c r="F29" s="87">
        <f>F32+F34+F30</f>
        <v>1299.3</v>
      </c>
      <c r="G29" s="87">
        <f>G32+G34+G30</f>
        <v>0</v>
      </c>
      <c r="H29" s="87">
        <f t="shared" si="0"/>
        <v>1299.3</v>
      </c>
      <c r="I29" s="87">
        <f>I32+I34+I30</f>
        <v>0</v>
      </c>
      <c r="J29" s="87">
        <f t="shared" si="1"/>
        <v>1299.3</v>
      </c>
      <c r="K29" s="87">
        <f>K32+K34+K30</f>
        <v>0</v>
      </c>
      <c r="L29" s="87">
        <f t="shared" si="2"/>
        <v>1299.3</v>
      </c>
      <c r="M29" s="87">
        <f>M32+M34+M30</f>
        <v>0</v>
      </c>
      <c r="N29" s="87">
        <f t="shared" si="3"/>
        <v>1299.3</v>
      </c>
      <c r="O29" s="87">
        <f>O32+O34+O30</f>
        <v>0</v>
      </c>
      <c r="P29" s="87">
        <f t="shared" si="4"/>
        <v>1299.3</v>
      </c>
      <c r="Q29" s="87">
        <f>Q32+Q34+Q30</f>
        <v>0</v>
      </c>
      <c r="R29" s="87">
        <f t="shared" si="5"/>
        <v>1299.3</v>
      </c>
      <c r="S29" s="87">
        <f>S32+S34+S30</f>
        <v>0</v>
      </c>
      <c r="T29" s="87">
        <f t="shared" si="6"/>
        <v>1299.3</v>
      </c>
    </row>
    <row r="30" spans="1:20" ht="76.5" customHeight="1" x14ac:dyDescent="0.3">
      <c r="A30" s="148" t="s">
        <v>75</v>
      </c>
      <c r="B30" s="10" t="s">
        <v>63</v>
      </c>
      <c r="C30" s="10" t="s">
        <v>80</v>
      </c>
      <c r="D30" s="86" t="s">
        <v>86</v>
      </c>
      <c r="E30" s="10" t="s">
        <v>484</v>
      </c>
      <c r="F30" s="87">
        <f>F31</f>
        <v>86.5</v>
      </c>
      <c r="G30" s="87">
        <f>G31</f>
        <v>0</v>
      </c>
      <c r="H30" s="87">
        <f t="shared" si="0"/>
        <v>86.5</v>
      </c>
      <c r="I30" s="87">
        <f>I31</f>
        <v>0</v>
      </c>
      <c r="J30" s="87">
        <f t="shared" si="1"/>
        <v>86.5</v>
      </c>
      <c r="K30" s="87">
        <f>K31</f>
        <v>0</v>
      </c>
      <c r="L30" s="87">
        <f t="shared" si="2"/>
        <v>86.5</v>
      </c>
      <c r="M30" s="87">
        <f>M31</f>
        <v>0</v>
      </c>
      <c r="N30" s="87">
        <f t="shared" si="3"/>
        <v>86.5</v>
      </c>
      <c r="O30" s="87">
        <f>O31</f>
        <v>0</v>
      </c>
      <c r="P30" s="87">
        <f t="shared" si="4"/>
        <v>86.5</v>
      </c>
      <c r="Q30" s="87">
        <f>Q31</f>
        <v>0</v>
      </c>
      <c r="R30" s="87">
        <f t="shared" si="5"/>
        <v>86.5</v>
      </c>
      <c r="S30" s="87">
        <f>S31</f>
        <v>0</v>
      </c>
      <c r="T30" s="87">
        <f t="shared" si="6"/>
        <v>86.5</v>
      </c>
    </row>
    <row r="31" spans="1:20" ht="30" x14ac:dyDescent="0.3">
      <c r="A31" s="148" t="s">
        <v>76</v>
      </c>
      <c r="B31" s="10" t="s">
        <v>63</v>
      </c>
      <c r="C31" s="10" t="s">
        <v>80</v>
      </c>
      <c r="D31" s="86" t="s">
        <v>86</v>
      </c>
      <c r="E31" s="10" t="s">
        <v>483</v>
      </c>
      <c r="F31" s="87">
        <v>86.5</v>
      </c>
      <c r="G31" s="87"/>
      <c r="H31" s="87">
        <f t="shared" si="0"/>
        <v>86.5</v>
      </c>
      <c r="I31" s="87"/>
      <c r="J31" s="87">
        <f t="shared" si="1"/>
        <v>86.5</v>
      </c>
      <c r="K31" s="87"/>
      <c r="L31" s="87">
        <f t="shared" si="2"/>
        <v>86.5</v>
      </c>
      <c r="M31" s="87"/>
      <c r="N31" s="87">
        <f t="shared" si="3"/>
        <v>86.5</v>
      </c>
      <c r="O31" s="87"/>
      <c r="P31" s="87">
        <f t="shared" si="4"/>
        <v>86.5</v>
      </c>
      <c r="Q31" s="87"/>
      <c r="R31" s="87">
        <f t="shared" si="5"/>
        <v>86.5</v>
      </c>
      <c r="S31" s="87"/>
      <c r="T31" s="87">
        <f t="shared" si="6"/>
        <v>86.5</v>
      </c>
    </row>
    <row r="32" spans="1:20" ht="30" x14ac:dyDescent="0.3">
      <c r="A32" s="148" t="s">
        <v>87</v>
      </c>
      <c r="B32" s="10" t="s">
        <v>63</v>
      </c>
      <c r="C32" s="10" t="s">
        <v>80</v>
      </c>
      <c r="D32" s="86" t="s">
        <v>86</v>
      </c>
      <c r="E32" s="10">
        <v>200</v>
      </c>
      <c r="F32" s="87">
        <f>F33</f>
        <v>1200.7</v>
      </c>
      <c r="G32" s="87">
        <f>G33</f>
        <v>0</v>
      </c>
      <c r="H32" s="87">
        <f t="shared" si="0"/>
        <v>1200.7</v>
      </c>
      <c r="I32" s="87">
        <f>I33</f>
        <v>0</v>
      </c>
      <c r="J32" s="87">
        <f t="shared" si="1"/>
        <v>1200.7</v>
      </c>
      <c r="K32" s="87">
        <f>K33</f>
        <v>0</v>
      </c>
      <c r="L32" s="87">
        <f t="shared" si="2"/>
        <v>1200.7</v>
      </c>
      <c r="M32" s="87">
        <f>M33</f>
        <v>0</v>
      </c>
      <c r="N32" s="87">
        <f t="shared" si="3"/>
        <v>1200.7</v>
      </c>
      <c r="O32" s="87">
        <f>O33</f>
        <v>0</v>
      </c>
      <c r="P32" s="87">
        <f t="shared" si="4"/>
        <v>1200.7</v>
      </c>
      <c r="Q32" s="87">
        <f>Q33</f>
        <v>0</v>
      </c>
      <c r="R32" s="87">
        <f t="shared" si="5"/>
        <v>1200.7</v>
      </c>
      <c r="S32" s="87">
        <f>S33</f>
        <v>0</v>
      </c>
      <c r="T32" s="87">
        <f t="shared" si="6"/>
        <v>1200.7</v>
      </c>
    </row>
    <row r="33" spans="1:20" ht="31.5" customHeight="1" x14ac:dyDescent="0.3">
      <c r="A33" s="148" t="s">
        <v>88</v>
      </c>
      <c r="B33" s="10" t="s">
        <v>63</v>
      </c>
      <c r="C33" s="10" t="s">
        <v>80</v>
      </c>
      <c r="D33" s="86" t="s">
        <v>86</v>
      </c>
      <c r="E33" s="10">
        <v>240</v>
      </c>
      <c r="F33" s="87">
        <v>1200.7</v>
      </c>
      <c r="G33" s="87"/>
      <c r="H33" s="87">
        <f t="shared" si="0"/>
        <v>1200.7</v>
      </c>
      <c r="I33" s="87"/>
      <c r="J33" s="87">
        <f t="shared" si="1"/>
        <v>1200.7</v>
      </c>
      <c r="K33" s="87"/>
      <c r="L33" s="87">
        <f t="shared" si="2"/>
        <v>1200.7</v>
      </c>
      <c r="M33" s="87"/>
      <c r="N33" s="87">
        <f t="shared" si="3"/>
        <v>1200.7</v>
      </c>
      <c r="O33" s="87"/>
      <c r="P33" s="87">
        <f t="shared" si="4"/>
        <v>1200.7</v>
      </c>
      <c r="Q33" s="87"/>
      <c r="R33" s="87">
        <f t="shared" si="5"/>
        <v>1200.7</v>
      </c>
      <c r="S33" s="87"/>
      <c r="T33" s="87">
        <f t="shared" si="6"/>
        <v>1200.7</v>
      </c>
    </row>
    <row r="34" spans="1:20" x14ac:dyDescent="0.3">
      <c r="A34" s="148" t="s">
        <v>89</v>
      </c>
      <c r="B34" s="10" t="s">
        <v>63</v>
      </c>
      <c r="C34" s="10" t="s">
        <v>80</v>
      </c>
      <c r="D34" s="86" t="s">
        <v>86</v>
      </c>
      <c r="E34" s="10">
        <v>800</v>
      </c>
      <c r="F34" s="87">
        <f>F35</f>
        <v>12.1</v>
      </c>
      <c r="G34" s="87">
        <f>G35</f>
        <v>0</v>
      </c>
      <c r="H34" s="87">
        <f t="shared" si="0"/>
        <v>12.1</v>
      </c>
      <c r="I34" s="87">
        <f>I35</f>
        <v>0</v>
      </c>
      <c r="J34" s="87">
        <f t="shared" si="1"/>
        <v>12.1</v>
      </c>
      <c r="K34" s="87">
        <f>K35</f>
        <v>0</v>
      </c>
      <c r="L34" s="87">
        <f t="shared" si="2"/>
        <v>12.1</v>
      </c>
      <c r="M34" s="87">
        <f>M35</f>
        <v>0</v>
      </c>
      <c r="N34" s="87">
        <f t="shared" si="3"/>
        <v>12.1</v>
      </c>
      <c r="O34" s="87">
        <f>O35</f>
        <v>0</v>
      </c>
      <c r="P34" s="87">
        <f t="shared" si="4"/>
        <v>12.1</v>
      </c>
      <c r="Q34" s="87">
        <f>Q35</f>
        <v>0</v>
      </c>
      <c r="R34" s="87">
        <f t="shared" si="5"/>
        <v>12.1</v>
      </c>
      <c r="S34" s="87">
        <f>S35</f>
        <v>0</v>
      </c>
      <c r="T34" s="87">
        <f t="shared" si="6"/>
        <v>12.1</v>
      </c>
    </row>
    <row r="35" spans="1:20" x14ac:dyDescent="0.3">
      <c r="A35" s="148" t="s">
        <v>90</v>
      </c>
      <c r="B35" s="10" t="s">
        <v>63</v>
      </c>
      <c r="C35" s="10" t="s">
        <v>80</v>
      </c>
      <c r="D35" s="86" t="s">
        <v>86</v>
      </c>
      <c r="E35" s="10">
        <v>850</v>
      </c>
      <c r="F35" s="87">
        <v>12.1</v>
      </c>
      <c r="G35" s="87"/>
      <c r="H35" s="87">
        <f t="shared" si="0"/>
        <v>12.1</v>
      </c>
      <c r="I35" s="87"/>
      <c r="J35" s="87">
        <f t="shared" si="1"/>
        <v>12.1</v>
      </c>
      <c r="K35" s="87"/>
      <c r="L35" s="87">
        <f t="shared" si="2"/>
        <v>12.1</v>
      </c>
      <c r="M35" s="87"/>
      <c r="N35" s="87">
        <f t="shared" si="3"/>
        <v>12.1</v>
      </c>
      <c r="O35" s="87"/>
      <c r="P35" s="87">
        <f t="shared" si="4"/>
        <v>12.1</v>
      </c>
      <c r="Q35" s="87"/>
      <c r="R35" s="87">
        <f t="shared" si="5"/>
        <v>12.1</v>
      </c>
      <c r="S35" s="87"/>
      <c r="T35" s="87">
        <f t="shared" si="6"/>
        <v>12.1</v>
      </c>
    </row>
    <row r="36" spans="1:20" ht="44.25" customHeight="1" x14ac:dyDescent="0.3">
      <c r="A36" s="148" t="s">
        <v>91</v>
      </c>
      <c r="B36" s="10" t="s">
        <v>63</v>
      </c>
      <c r="C36" s="10" t="s">
        <v>92</v>
      </c>
      <c r="D36" s="86" t="s">
        <v>65</v>
      </c>
      <c r="E36" s="10" t="s">
        <v>66</v>
      </c>
      <c r="F36" s="87">
        <f>F37</f>
        <v>45713.600000000006</v>
      </c>
      <c r="G36" s="87">
        <f>G37</f>
        <v>0</v>
      </c>
      <c r="H36" s="87">
        <f t="shared" si="0"/>
        <v>45713.600000000006</v>
      </c>
      <c r="I36" s="87">
        <f>I37</f>
        <v>0</v>
      </c>
      <c r="J36" s="87">
        <f t="shared" si="1"/>
        <v>45713.600000000006</v>
      </c>
      <c r="K36" s="87">
        <f>K37</f>
        <v>10.4</v>
      </c>
      <c r="L36" s="87">
        <f t="shared" si="2"/>
        <v>45724.000000000007</v>
      </c>
      <c r="M36" s="87">
        <f>M37</f>
        <v>356.8</v>
      </c>
      <c r="N36" s="87">
        <f t="shared" si="3"/>
        <v>46080.80000000001</v>
      </c>
      <c r="O36" s="87">
        <f>O37</f>
        <v>371</v>
      </c>
      <c r="P36" s="87">
        <f t="shared" si="4"/>
        <v>46451.80000000001</v>
      </c>
      <c r="Q36" s="87">
        <f>Q37+Q55</f>
        <v>3427.8999999999996</v>
      </c>
      <c r="R36" s="87">
        <f t="shared" si="5"/>
        <v>49879.700000000012</v>
      </c>
      <c r="S36" s="87">
        <f>S37+S55</f>
        <v>0</v>
      </c>
      <c r="T36" s="87">
        <f t="shared" si="6"/>
        <v>49879.700000000012</v>
      </c>
    </row>
    <row r="37" spans="1:20" ht="45" x14ac:dyDescent="0.3">
      <c r="A37" s="148" t="s">
        <v>69</v>
      </c>
      <c r="B37" s="10" t="s">
        <v>63</v>
      </c>
      <c r="C37" s="10" t="s">
        <v>92</v>
      </c>
      <c r="D37" s="86" t="s">
        <v>93</v>
      </c>
      <c r="E37" s="10" t="s">
        <v>66</v>
      </c>
      <c r="F37" s="87">
        <f>F38</f>
        <v>45713.600000000006</v>
      </c>
      <c r="G37" s="87">
        <f>G38</f>
        <v>0</v>
      </c>
      <c r="H37" s="87">
        <f t="shared" si="0"/>
        <v>45713.600000000006</v>
      </c>
      <c r="I37" s="87">
        <f>I38</f>
        <v>0</v>
      </c>
      <c r="J37" s="87">
        <f t="shared" si="1"/>
        <v>45713.600000000006</v>
      </c>
      <c r="K37" s="87">
        <f>K38</f>
        <v>10.4</v>
      </c>
      <c r="L37" s="87">
        <f t="shared" si="2"/>
        <v>45724.000000000007</v>
      </c>
      <c r="M37" s="87">
        <f>M38</f>
        <v>356.8</v>
      </c>
      <c r="N37" s="87">
        <f t="shared" si="3"/>
        <v>46080.80000000001</v>
      </c>
      <c r="O37" s="87">
        <f>O38</f>
        <v>371</v>
      </c>
      <c r="P37" s="87">
        <f t="shared" si="4"/>
        <v>46451.80000000001</v>
      </c>
      <c r="Q37" s="87">
        <f>Q38</f>
        <v>1388.3</v>
      </c>
      <c r="R37" s="87">
        <f t="shared" si="5"/>
        <v>47840.100000000013</v>
      </c>
      <c r="S37" s="87">
        <f>S38</f>
        <v>0</v>
      </c>
      <c r="T37" s="87">
        <f t="shared" si="6"/>
        <v>47840.100000000013</v>
      </c>
    </row>
    <row r="38" spans="1:20" ht="30" x14ac:dyDescent="0.3">
      <c r="A38" s="148" t="s">
        <v>576</v>
      </c>
      <c r="B38" s="10" t="s">
        <v>63</v>
      </c>
      <c r="C38" s="10" t="s">
        <v>92</v>
      </c>
      <c r="D38" s="86" t="s">
        <v>94</v>
      </c>
      <c r="E38" s="10" t="s">
        <v>66</v>
      </c>
      <c r="F38" s="87">
        <f>F39+F42</f>
        <v>45713.600000000006</v>
      </c>
      <c r="G38" s="87">
        <f>G39+G42</f>
        <v>0</v>
      </c>
      <c r="H38" s="87">
        <f t="shared" si="0"/>
        <v>45713.600000000006</v>
      </c>
      <c r="I38" s="87">
        <f>I39+I42</f>
        <v>0</v>
      </c>
      <c r="J38" s="87">
        <f t="shared" si="1"/>
        <v>45713.600000000006</v>
      </c>
      <c r="K38" s="87">
        <f>K39+K42</f>
        <v>10.4</v>
      </c>
      <c r="L38" s="87">
        <f t="shared" si="2"/>
        <v>45724.000000000007</v>
      </c>
      <c r="M38" s="87">
        <f>M39+M42</f>
        <v>356.8</v>
      </c>
      <c r="N38" s="87">
        <f t="shared" si="3"/>
        <v>46080.80000000001</v>
      </c>
      <c r="O38" s="87">
        <f>O39+O42</f>
        <v>371</v>
      </c>
      <c r="P38" s="87">
        <f t="shared" si="4"/>
        <v>46451.80000000001</v>
      </c>
      <c r="Q38" s="87">
        <f>Q39+Q42</f>
        <v>1388.3</v>
      </c>
      <c r="R38" s="87">
        <f t="shared" si="5"/>
        <v>47840.100000000013</v>
      </c>
      <c r="S38" s="87">
        <f>S39+S42</f>
        <v>0</v>
      </c>
      <c r="T38" s="87">
        <f t="shared" si="6"/>
        <v>47840.100000000013</v>
      </c>
    </row>
    <row r="39" spans="1:20" ht="30" x14ac:dyDescent="0.3">
      <c r="A39" s="148" t="s">
        <v>73</v>
      </c>
      <c r="B39" s="10" t="s">
        <v>63</v>
      </c>
      <c r="C39" s="10" t="s">
        <v>92</v>
      </c>
      <c r="D39" s="86" t="s">
        <v>95</v>
      </c>
      <c r="E39" s="10" t="s">
        <v>66</v>
      </c>
      <c r="F39" s="87">
        <f>F40</f>
        <v>39448.800000000003</v>
      </c>
      <c r="G39" s="87">
        <f>G40</f>
        <v>0</v>
      </c>
      <c r="H39" s="87">
        <f t="shared" si="0"/>
        <v>39448.800000000003</v>
      </c>
      <c r="I39" s="87">
        <f>I40</f>
        <v>0</v>
      </c>
      <c r="J39" s="87">
        <f t="shared" si="1"/>
        <v>39448.800000000003</v>
      </c>
      <c r="K39" s="87">
        <f>K40</f>
        <v>0</v>
      </c>
      <c r="L39" s="87">
        <f t="shared" si="2"/>
        <v>39448.800000000003</v>
      </c>
      <c r="M39" s="87">
        <f>M40</f>
        <v>0</v>
      </c>
      <c r="N39" s="87">
        <f t="shared" si="3"/>
        <v>39448.800000000003</v>
      </c>
      <c r="O39" s="87">
        <f>O40</f>
        <v>0</v>
      </c>
      <c r="P39" s="87">
        <f t="shared" si="4"/>
        <v>39448.800000000003</v>
      </c>
      <c r="Q39" s="87">
        <f>Q40</f>
        <v>1388.3</v>
      </c>
      <c r="R39" s="87">
        <f t="shared" si="5"/>
        <v>40837.100000000006</v>
      </c>
      <c r="S39" s="87">
        <f>S40</f>
        <v>0</v>
      </c>
      <c r="T39" s="87">
        <f t="shared" si="6"/>
        <v>40837.100000000006</v>
      </c>
    </row>
    <row r="40" spans="1:20" ht="77.25" customHeight="1" x14ac:dyDescent="0.3">
      <c r="A40" s="148" t="s">
        <v>75</v>
      </c>
      <c r="B40" s="10" t="s">
        <v>63</v>
      </c>
      <c r="C40" s="10" t="s">
        <v>92</v>
      </c>
      <c r="D40" s="86" t="s">
        <v>95</v>
      </c>
      <c r="E40" s="10">
        <v>100</v>
      </c>
      <c r="F40" s="87">
        <f>F41</f>
        <v>39448.800000000003</v>
      </c>
      <c r="G40" s="87">
        <f>G41</f>
        <v>0</v>
      </c>
      <c r="H40" s="87">
        <f t="shared" si="0"/>
        <v>39448.800000000003</v>
      </c>
      <c r="I40" s="87">
        <f>I41</f>
        <v>0</v>
      </c>
      <c r="J40" s="87">
        <f t="shared" si="1"/>
        <v>39448.800000000003</v>
      </c>
      <c r="K40" s="87">
        <f>K41</f>
        <v>0</v>
      </c>
      <c r="L40" s="87">
        <f t="shared" si="2"/>
        <v>39448.800000000003</v>
      </c>
      <c r="M40" s="87">
        <f>M41</f>
        <v>0</v>
      </c>
      <c r="N40" s="87">
        <f t="shared" si="3"/>
        <v>39448.800000000003</v>
      </c>
      <c r="O40" s="87">
        <f>O41</f>
        <v>0</v>
      </c>
      <c r="P40" s="87">
        <f t="shared" si="4"/>
        <v>39448.800000000003</v>
      </c>
      <c r="Q40" s="87">
        <f>Q41</f>
        <v>1388.3</v>
      </c>
      <c r="R40" s="87">
        <f t="shared" si="5"/>
        <v>40837.100000000006</v>
      </c>
      <c r="S40" s="87">
        <f>S41</f>
        <v>0</v>
      </c>
      <c r="T40" s="87">
        <f t="shared" si="6"/>
        <v>40837.100000000006</v>
      </c>
    </row>
    <row r="41" spans="1:20" ht="30" x14ac:dyDescent="0.3">
      <c r="A41" s="148" t="s">
        <v>76</v>
      </c>
      <c r="B41" s="10" t="s">
        <v>63</v>
      </c>
      <c r="C41" s="10" t="s">
        <v>92</v>
      </c>
      <c r="D41" s="86" t="s">
        <v>95</v>
      </c>
      <c r="E41" s="10">
        <v>120</v>
      </c>
      <c r="F41" s="87">
        <v>39448.800000000003</v>
      </c>
      <c r="G41" s="87"/>
      <c r="H41" s="87">
        <f t="shared" si="0"/>
        <v>39448.800000000003</v>
      </c>
      <c r="I41" s="87"/>
      <c r="J41" s="87">
        <f t="shared" si="1"/>
        <v>39448.800000000003</v>
      </c>
      <c r="K41" s="87"/>
      <c r="L41" s="87">
        <f t="shared" si="2"/>
        <v>39448.800000000003</v>
      </c>
      <c r="M41" s="87"/>
      <c r="N41" s="87">
        <f t="shared" si="3"/>
        <v>39448.800000000003</v>
      </c>
      <c r="O41" s="87"/>
      <c r="P41" s="87">
        <f t="shared" si="4"/>
        <v>39448.800000000003</v>
      </c>
      <c r="Q41" s="87">
        <v>1388.3</v>
      </c>
      <c r="R41" s="87">
        <f t="shared" si="5"/>
        <v>40837.100000000006</v>
      </c>
      <c r="S41" s="87"/>
      <c r="T41" s="87">
        <f t="shared" si="6"/>
        <v>40837.100000000006</v>
      </c>
    </row>
    <row r="42" spans="1:20" ht="30" x14ac:dyDescent="0.3">
      <c r="A42" s="148" t="s">
        <v>77</v>
      </c>
      <c r="B42" s="10" t="s">
        <v>63</v>
      </c>
      <c r="C42" s="10" t="s">
        <v>92</v>
      </c>
      <c r="D42" s="86" t="s">
        <v>96</v>
      </c>
      <c r="E42" s="10" t="s">
        <v>66</v>
      </c>
      <c r="F42" s="87">
        <f>F43+F45+F47</f>
        <v>6264.7999999999993</v>
      </c>
      <c r="G42" s="87">
        <f>G43+G45+G47</f>
        <v>0</v>
      </c>
      <c r="H42" s="87">
        <f t="shared" si="0"/>
        <v>6264.7999999999993</v>
      </c>
      <c r="I42" s="87">
        <f>I43+I45+I47</f>
        <v>0</v>
      </c>
      <c r="J42" s="87">
        <f t="shared" si="1"/>
        <v>6264.7999999999993</v>
      </c>
      <c r="K42" s="87">
        <f>K43+K45+K47</f>
        <v>10.4</v>
      </c>
      <c r="L42" s="87">
        <f t="shared" si="2"/>
        <v>6275.1999999999989</v>
      </c>
      <c r="M42" s="87">
        <f>M43+M45+M47</f>
        <v>356.8</v>
      </c>
      <c r="N42" s="87">
        <f t="shared" si="3"/>
        <v>6631.9999999999991</v>
      </c>
      <c r="O42" s="87">
        <f>O43+O45+O47</f>
        <v>371</v>
      </c>
      <c r="P42" s="87">
        <f t="shared" si="4"/>
        <v>7002.9999999999991</v>
      </c>
      <c r="Q42" s="87">
        <f>Q43+Q45+Q47</f>
        <v>0</v>
      </c>
      <c r="R42" s="87">
        <f t="shared" si="5"/>
        <v>7002.9999999999991</v>
      </c>
      <c r="S42" s="87">
        <f>S43+S45+S47</f>
        <v>0</v>
      </c>
      <c r="T42" s="87">
        <f t="shared" si="6"/>
        <v>7002.9999999999991</v>
      </c>
    </row>
    <row r="43" spans="1:20" ht="75" x14ac:dyDescent="0.3">
      <c r="A43" s="148" t="s">
        <v>75</v>
      </c>
      <c r="B43" s="10" t="s">
        <v>63</v>
      </c>
      <c r="C43" s="10" t="s">
        <v>92</v>
      </c>
      <c r="D43" s="86" t="s">
        <v>96</v>
      </c>
      <c r="E43" s="10">
        <v>100</v>
      </c>
      <c r="F43" s="87">
        <f>F44</f>
        <v>115</v>
      </c>
      <c r="G43" s="87">
        <f>G44</f>
        <v>0</v>
      </c>
      <c r="H43" s="87">
        <f t="shared" si="0"/>
        <v>115</v>
      </c>
      <c r="I43" s="87">
        <f>I44</f>
        <v>0</v>
      </c>
      <c r="J43" s="87">
        <f t="shared" si="1"/>
        <v>115</v>
      </c>
      <c r="K43" s="87">
        <f>K44</f>
        <v>0</v>
      </c>
      <c r="L43" s="87">
        <f t="shared" si="2"/>
        <v>115</v>
      </c>
      <c r="M43" s="87">
        <f>M44</f>
        <v>0</v>
      </c>
      <c r="N43" s="87">
        <f t="shared" si="3"/>
        <v>115</v>
      </c>
      <c r="O43" s="87">
        <f>O44</f>
        <v>0</v>
      </c>
      <c r="P43" s="87">
        <f t="shared" si="4"/>
        <v>115</v>
      </c>
      <c r="Q43" s="87">
        <f>Q44</f>
        <v>-60</v>
      </c>
      <c r="R43" s="87">
        <f t="shared" si="5"/>
        <v>55</v>
      </c>
      <c r="S43" s="87">
        <f>S44</f>
        <v>0</v>
      </c>
      <c r="T43" s="87">
        <f t="shared" si="6"/>
        <v>55</v>
      </c>
    </row>
    <row r="44" spans="1:20" ht="30" x14ac:dyDescent="0.3">
      <c r="A44" s="148" t="s">
        <v>76</v>
      </c>
      <c r="B44" s="10" t="s">
        <v>63</v>
      </c>
      <c r="C44" s="10" t="s">
        <v>92</v>
      </c>
      <c r="D44" s="86" t="s">
        <v>96</v>
      </c>
      <c r="E44" s="10">
        <v>120</v>
      </c>
      <c r="F44" s="87">
        <v>115</v>
      </c>
      <c r="G44" s="87"/>
      <c r="H44" s="87">
        <f t="shared" si="0"/>
        <v>115</v>
      </c>
      <c r="I44" s="87"/>
      <c r="J44" s="87">
        <f t="shared" si="1"/>
        <v>115</v>
      </c>
      <c r="K44" s="87"/>
      <c r="L44" s="87">
        <f t="shared" si="2"/>
        <v>115</v>
      </c>
      <c r="M44" s="87"/>
      <c r="N44" s="87">
        <f t="shared" si="3"/>
        <v>115</v>
      </c>
      <c r="O44" s="87"/>
      <c r="P44" s="87">
        <f t="shared" si="4"/>
        <v>115</v>
      </c>
      <c r="Q44" s="87">
        <v>-60</v>
      </c>
      <c r="R44" s="87">
        <f t="shared" si="5"/>
        <v>55</v>
      </c>
      <c r="S44" s="87">
        <v>0</v>
      </c>
      <c r="T44" s="87">
        <f t="shared" si="6"/>
        <v>55</v>
      </c>
    </row>
    <row r="45" spans="1:20" ht="30" x14ac:dyDescent="0.3">
      <c r="A45" s="148" t="s">
        <v>87</v>
      </c>
      <c r="B45" s="10" t="s">
        <v>63</v>
      </c>
      <c r="C45" s="10" t="s">
        <v>92</v>
      </c>
      <c r="D45" s="86" t="s">
        <v>96</v>
      </c>
      <c r="E45" s="10">
        <v>200</v>
      </c>
      <c r="F45" s="87">
        <f>F46</f>
        <v>5772.9</v>
      </c>
      <c r="G45" s="87">
        <f>G46</f>
        <v>0</v>
      </c>
      <c r="H45" s="87">
        <f t="shared" si="0"/>
        <v>5772.9</v>
      </c>
      <c r="I45" s="87">
        <f>I46</f>
        <v>0</v>
      </c>
      <c r="J45" s="87">
        <f t="shared" si="1"/>
        <v>5772.9</v>
      </c>
      <c r="K45" s="87">
        <f>K46</f>
        <v>10.4</v>
      </c>
      <c r="L45" s="87">
        <f t="shared" si="2"/>
        <v>5783.2999999999993</v>
      </c>
      <c r="M45" s="87">
        <f>M46</f>
        <v>56.8</v>
      </c>
      <c r="N45" s="87">
        <f t="shared" si="3"/>
        <v>5840.0999999999995</v>
      </c>
      <c r="O45" s="87">
        <f>O46</f>
        <v>371</v>
      </c>
      <c r="P45" s="87">
        <f t="shared" si="4"/>
        <v>6211.0999999999995</v>
      </c>
      <c r="Q45" s="87">
        <f>Q46</f>
        <v>60</v>
      </c>
      <c r="R45" s="87">
        <f t="shared" si="5"/>
        <v>6271.0999999999995</v>
      </c>
      <c r="S45" s="87">
        <f>S46</f>
        <v>0</v>
      </c>
      <c r="T45" s="87">
        <f t="shared" si="6"/>
        <v>6271.0999999999995</v>
      </c>
    </row>
    <row r="46" spans="1:20" ht="32.25" customHeight="1" x14ac:dyDescent="0.3">
      <c r="A46" s="148" t="s">
        <v>88</v>
      </c>
      <c r="B46" s="10" t="s">
        <v>63</v>
      </c>
      <c r="C46" s="10" t="s">
        <v>92</v>
      </c>
      <c r="D46" s="86" t="s">
        <v>96</v>
      </c>
      <c r="E46" s="10">
        <v>240</v>
      </c>
      <c r="F46" s="87">
        <v>5772.9</v>
      </c>
      <c r="G46" s="87"/>
      <c r="H46" s="87">
        <f t="shared" si="0"/>
        <v>5772.9</v>
      </c>
      <c r="I46" s="87"/>
      <c r="J46" s="87">
        <f t="shared" si="1"/>
        <v>5772.9</v>
      </c>
      <c r="K46" s="87">
        <v>10.4</v>
      </c>
      <c r="L46" s="87">
        <f t="shared" si="2"/>
        <v>5783.2999999999993</v>
      </c>
      <c r="M46" s="87">
        <v>56.8</v>
      </c>
      <c r="N46" s="87">
        <f t="shared" si="3"/>
        <v>5840.0999999999995</v>
      </c>
      <c r="O46" s="87">
        <v>371</v>
      </c>
      <c r="P46" s="87">
        <f t="shared" si="4"/>
        <v>6211.0999999999995</v>
      </c>
      <c r="Q46" s="87">
        <v>60</v>
      </c>
      <c r="R46" s="87">
        <f t="shared" si="5"/>
        <v>6271.0999999999995</v>
      </c>
      <c r="S46" s="87">
        <v>0</v>
      </c>
      <c r="T46" s="87">
        <f t="shared" si="6"/>
        <v>6271.0999999999995</v>
      </c>
    </row>
    <row r="47" spans="1:20" x14ac:dyDescent="0.3">
      <c r="A47" s="148" t="s">
        <v>89</v>
      </c>
      <c r="B47" s="10" t="s">
        <v>63</v>
      </c>
      <c r="C47" s="10" t="s">
        <v>92</v>
      </c>
      <c r="D47" s="86" t="s">
        <v>96</v>
      </c>
      <c r="E47" s="10">
        <v>800</v>
      </c>
      <c r="F47" s="87">
        <f>F48</f>
        <v>376.9</v>
      </c>
      <c r="G47" s="87">
        <f>G48</f>
        <v>0</v>
      </c>
      <c r="H47" s="87">
        <f t="shared" si="0"/>
        <v>376.9</v>
      </c>
      <c r="I47" s="87">
        <f>I48</f>
        <v>0</v>
      </c>
      <c r="J47" s="87">
        <f t="shared" si="1"/>
        <v>376.9</v>
      </c>
      <c r="K47" s="87">
        <f>K48</f>
        <v>0</v>
      </c>
      <c r="L47" s="87">
        <f t="shared" si="2"/>
        <v>376.9</v>
      </c>
      <c r="M47" s="87">
        <f>M48</f>
        <v>300</v>
      </c>
      <c r="N47" s="87">
        <f t="shared" si="3"/>
        <v>676.9</v>
      </c>
      <c r="O47" s="87">
        <f>O48</f>
        <v>0</v>
      </c>
      <c r="P47" s="87">
        <f t="shared" si="4"/>
        <v>676.9</v>
      </c>
      <c r="Q47" s="87">
        <f>Q48</f>
        <v>0</v>
      </c>
      <c r="R47" s="87">
        <f t="shared" si="5"/>
        <v>676.9</v>
      </c>
      <c r="S47" s="87">
        <f>S48</f>
        <v>0</v>
      </c>
      <c r="T47" s="87">
        <f t="shared" si="6"/>
        <v>676.9</v>
      </c>
    </row>
    <row r="48" spans="1:20" x14ac:dyDescent="0.3">
      <c r="A48" s="148" t="s">
        <v>90</v>
      </c>
      <c r="B48" s="10" t="s">
        <v>63</v>
      </c>
      <c r="C48" s="10" t="s">
        <v>92</v>
      </c>
      <c r="D48" s="86" t="s">
        <v>96</v>
      </c>
      <c r="E48" s="10">
        <v>850</v>
      </c>
      <c r="F48" s="87">
        <v>376.9</v>
      </c>
      <c r="G48" s="87"/>
      <c r="H48" s="87">
        <f t="shared" si="0"/>
        <v>376.9</v>
      </c>
      <c r="I48" s="87"/>
      <c r="J48" s="87">
        <f t="shared" si="1"/>
        <v>376.9</v>
      </c>
      <c r="K48" s="87"/>
      <c r="L48" s="87">
        <f t="shared" si="2"/>
        <v>376.9</v>
      </c>
      <c r="M48" s="87">
        <v>300</v>
      </c>
      <c r="N48" s="87">
        <f t="shared" si="3"/>
        <v>676.9</v>
      </c>
      <c r="O48" s="87">
        <v>0</v>
      </c>
      <c r="P48" s="87">
        <f t="shared" si="4"/>
        <v>676.9</v>
      </c>
      <c r="Q48" s="87"/>
      <c r="R48" s="87">
        <f t="shared" si="5"/>
        <v>676.9</v>
      </c>
      <c r="S48" s="87"/>
      <c r="T48" s="87">
        <f t="shared" si="6"/>
        <v>676.9</v>
      </c>
    </row>
    <row r="49" spans="1:20" x14ac:dyDescent="0.3">
      <c r="A49" s="148" t="s">
        <v>540</v>
      </c>
      <c r="B49" s="10" t="s">
        <v>63</v>
      </c>
      <c r="C49" s="10" t="s">
        <v>219</v>
      </c>
      <c r="D49" s="86" t="s">
        <v>65</v>
      </c>
      <c r="E49" s="10" t="s">
        <v>66</v>
      </c>
      <c r="F49" s="87">
        <f t="shared" ref="F49:S53" si="8">F50</f>
        <v>0</v>
      </c>
      <c r="G49" s="87">
        <f t="shared" si="8"/>
        <v>0</v>
      </c>
      <c r="H49" s="87">
        <f t="shared" si="0"/>
        <v>0</v>
      </c>
      <c r="I49" s="87">
        <f t="shared" si="8"/>
        <v>0</v>
      </c>
      <c r="J49" s="87">
        <f t="shared" si="1"/>
        <v>0</v>
      </c>
      <c r="K49" s="87">
        <f t="shared" si="8"/>
        <v>0</v>
      </c>
      <c r="L49" s="87">
        <f t="shared" si="2"/>
        <v>0</v>
      </c>
      <c r="M49" s="87">
        <f t="shared" si="8"/>
        <v>0</v>
      </c>
      <c r="N49" s="87">
        <f t="shared" si="3"/>
        <v>0</v>
      </c>
      <c r="O49" s="87">
        <f t="shared" si="8"/>
        <v>0</v>
      </c>
      <c r="P49" s="87">
        <f t="shared" si="4"/>
        <v>0</v>
      </c>
      <c r="Q49" s="87">
        <f t="shared" si="8"/>
        <v>0</v>
      </c>
      <c r="R49" s="87">
        <f t="shared" si="5"/>
        <v>0</v>
      </c>
      <c r="S49" s="87">
        <f t="shared" si="8"/>
        <v>0</v>
      </c>
      <c r="T49" s="87">
        <f t="shared" si="6"/>
        <v>0</v>
      </c>
    </row>
    <row r="50" spans="1:20" ht="30" x14ac:dyDescent="0.3">
      <c r="A50" s="148" t="s">
        <v>111</v>
      </c>
      <c r="B50" s="10" t="s">
        <v>63</v>
      </c>
      <c r="C50" s="10" t="s">
        <v>219</v>
      </c>
      <c r="D50" s="86" t="s">
        <v>112</v>
      </c>
      <c r="E50" s="10" t="s">
        <v>66</v>
      </c>
      <c r="F50" s="87">
        <f t="shared" si="8"/>
        <v>0</v>
      </c>
      <c r="G50" s="87">
        <f t="shared" si="8"/>
        <v>0</v>
      </c>
      <c r="H50" s="87">
        <f t="shared" si="0"/>
        <v>0</v>
      </c>
      <c r="I50" s="87">
        <f t="shared" si="8"/>
        <v>0</v>
      </c>
      <c r="J50" s="87">
        <f t="shared" si="1"/>
        <v>0</v>
      </c>
      <c r="K50" s="87">
        <f t="shared" si="8"/>
        <v>0</v>
      </c>
      <c r="L50" s="87">
        <f t="shared" si="2"/>
        <v>0</v>
      </c>
      <c r="M50" s="87">
        <f t="shared" si="8"/>
        <v>0</v>
      </c>
      <c r="N50" s="87">
        <f t="shared" si="3"/>
        <v>0</v>
      </c>
      <c r="O50" s="87">
        <f t="shared" si="8"/>
        <v>0</v>
      </c>
      <c r="P50" s="87">
        <f t="shared" si="4"/>
        <v>0</v>
      </c>
      <c r="Q50" s="87">
        <f t="shared" si="8"/>
        <v>0</v>
      </c>
      <c r="R50" s="87">
        <f t="shared" si="5"/>
        <v>0</v>
      </c>
      <c r="S50" s="87">
        <f t="shared" si="8"/>
        <v>0</v>
      </c>
      <c r="T50" s="87">
        <f t="shared" si="6"/>
        <v>0</v>
      </c>
    </row>
    <row r="51" spans="1:20" ht="30" x14ac:dyDescent="0.3">
      <c r="A51" s="148" t="s">
        <v>132</v>
      </c>
      <c r="B51" s="10" t="s">
        <v>63</v>
      </c>
      <c r="C51" s="10" t="s">
        <v>219</v>
      </c>
      <c r="D51" s="86" t="s">
        <v>133</v>
      </c>
      <c r="E51" s="10" t="s">
        <v>66</v>
      </c>
      <c r="F51" s="87">
        <f t="shared" si="8"/>
        <v>0</v>
      </c>
      <c r="G51" s="87">
        <f t="shared" si="8"/>
        <v>0</v>
      </c>
      <c r="H51" s="87">
        <f t="shared" si="0"/>
        <v>0</v>
      </c>
      <c r="I51" s="87">
        <f t="shared" si="8"/>
        <v>0</v>
      </c>
      <c r="J51" s="87">
        <f t="shared" si="1"/>
        <v>0</v>
      </c>
      <c r="K51" s="87">
        <f t="shared" si="8"/>
        <v>0</v>
      </c>
      <c r="L51" s="87">
        <f t="shared" si="2"/>
        <v>0</v>
      </c>
      <c r="M51" s="87">
        <f t="shared" si="8"/>
        <v>0</v>
      </c>
      <c r="N51" s="87">
        <f t="shared" si="3"/>
        <v>0</v>
      </c>
      <c r="O51" s="87">
        <f t="shared" si="8"/>
        <v>0</v>
      </c>
      <c r="P51" s="87">
        <f t="shared" si="4"/>
        <v>0</v>
      </c>
      <c r="Q51" s="87">
        <f t="shared" si="8"/>
        <v>0</v>
      </c>
      <c r="R51" s="87">
        <f t="shared" si="5"/>
        <v>0</v>
      </c>
      <c r="S51" s="87">
        <f t="shared" si="8"/>
        <v>0</v>
      </c>
      <c r="T51" s="87">
        <f t="shared" si="6"/>
        <v>0</v>
      </c>
    </row>
    <row r="52" spans="1:20" ht="75" x14ac:dyDescent="0.3">
      <c r="A52" s="148" t="s">
        <v>541</v>
      </c>
      <c r="B52" s="10" t="s">
        <v>63</v>
      </c>
      <c r="C52" s="10" t="s">
        <v>219</v>
      </c>
      <c r="D52" s="86" t="s">
        <v>542</v>
      </c>
      <c r="E52" s="10" t="s">
        <v>66</v>
      </c>
      <c r="F52" s="87">
        <f t="shared" si="8"/>
        <v>0</v>
      </c>
      <c r="G52" s="87">
        <f t="shared" si="8"/>
        <v>0</v>
      </c>
      <c r="H52" s="87">
        <f t="shared" si="0"/>
        <v>0</v>
      </c>
      <c r="I52" s="87">
        <f t="shared" si="8"/>
        <v>0</v>
      </c>
      <c r="J52" s="87">
        <f t="shared" si="1"/>
        <v>0</v>
      </c>
      <c r="K52" s="87">
        <f t="shared" si="8"/>
        <v>0</v>
      </c>
      <c r="L52" s="87">
        <f t="shared" si="2"/>
        <v>0</v>
      </c>
      <c r="M52" s="87">
        <f t="shared" si="8"/>
        <v>0</v>
      </c>
      <c r="N52" s="87">
        <f t="shared" si="3"/>
        <v>0</v>
      </c>
      <c r="O52" s="87">
        <f t="shared" si="8"/>
        <v>0</v>
      </c>
      <c r="P52" s="87">
        <f t="shared" si="4"/>
        <v>0</v>
      </c>
      <c r="Q52" s="87">
        <f t="shared" si="8"/>
        <v>0</v>
      </c>
      <c r="R52" s="87">
        <f t="shared" si="5"/>
        <v>0</v>
      </c>
      <c r="S52" s="87">
        <f t="shared" si="8"/>
        <v>0</v>
      </c>
      <c r="T52" s="87">
        <f t="shared" si="6"/>
        <v>0</v>
      </c>
    </row>
    <row r="53" spans="1:20" ht="30" x14ac:dyDescent="0.3">
      <c r="A53" s="148" t="s">
        <v>87</v>
      </c>
      <c r="B53" s="10" t="s">
        <v>63</v>
      </c>
      <c r="C53" s="10" t="s">
        <v>219</v>
      </c>
      <c r="D53" s="86" t="s">
        <v>542</v>
      </c>
      <c r="E53" s="10" t="s">
        <v>490</v>
      </c>
      <c r="F53" s="87">
        <f t="shared" si="8"/>
        <v>0</v>
      </c>
      <c r="G53" s="87">
        <f t="shared" si="8"/>
        <v>0</v>
      </c>
      <c r="H53" s="87">
        <f t="shared" si="0"/>
        <v>0</v>
      </c>
      <c r="I53" s="87">
        <f t="shared" si="8"/>
        <v>0</v>
      </c>
      <c r="J53" s="87">
        <f t="shared" si="1"/>
        <v>0</v>
      </c>
      <c r="K53" s="87">
        <f t="shared" si="8"/>
        <v>0</v>
      </c>
      <c r="L53" s="87">
        <f t="shared" si="2"/>
        <v>0</v>
      </c>
      <c r="M53" s="87">
        <f t="shared" si="8"/>
        <v>0</v>
      </c>
      <c r="N53" s="87">
        <f t="shared" si="3"/>
        <v>0</v>
      </c>
      <c r="O53" s="87">
        <f t="shared" si="8"/>
        <v>0</v>
      </c>
      <c r="P53" s="87">
        <f t="shared" si="4"/>
        <v>0</v>
      </c>
      <c r="Q53" s="87">
        <f t="shared" si="8"/>
        <v>0</v>
      </c>
      <c r="R53" s="87">
        <f t="shared" si="5"/>
        <v>0</v>
      </c>
      <c r="S53" s="87">
        <f t="shared" si="8"/>
        <v>0</v>
      </c>
      <c r="T53" s="87">
        <f t="shared" si="6"/>
        <v>0</v>
      </c>
    </row>
    <row r="54" spans="1:20" ht="30" x14ac:dyDescent="0.3">
      <c r="A54" s="148" t="s">
        <v>88</v>
      </c>
      <c r="B54" s="10" t="s">
        <v>63</v>
      </c>
      <c r="C54" s="10" t="s">
        <v>219</v>
      </c>
      <c r="D54" s="86" t="s">
        <v>542</v>
      </c>
      <c r="E54" s="10" t="s">
        <v>486</v>
      </c>
      <c r="F54" s="87">
        <v>0</v>
      </c>
      <c r="G54" s="87">
        <v>0</v>
      </c>
      <c r="H54" s="87">
        <f t="shared" si="0"/>
        <v>0</v>
      </c>
      <c r="I54" s="87">
        <v>0</v>
      </c>
      <c r="J54" s="87">
        <f t="shared" si="1"/>
        <v>0</v>
      </c>
      <c r="K54" s="87">
        <v>0</v>
      </c>
      <c r="L54" s="87">
        <f t="shared" si="2"/>
        <v>0</v>
      </c>
      <c r="M54" s="87">
        <v>0</v>
      </c>
      <c r="N54" s="87">
        <f t="shared" si="3"/>
        <v>0</v>
      </c>
      <c r="O54" s="87">
        <v>0</v>
      </c>
      <c r="P54" s="87">
        <f t="shared" si="4"/>
        <v>0</v>
      </c>
      <c r="Q54" s="87">
        <v>0</v>
      </c>
      <c r="R54" s="87">
        <f t="shared" si="5"/>
        <v>0</v>
      </c>
      <c r="S54" s="87"/>
      <c r="T54" s="87">
        <f t="shared" si="6"/>
        <v>0</v>
      </c>
    </row>
    <row r="55" spans="1:20" ht="16.5" customHeight="1" x14ac:dyDescent="0.3">
      <c r="A55" s="148" t="s">
        <v>400</v>
      </c>
      <c r="B55" s="10" t="s">
        <v>63</v>
      </c>
      <c r="C55" s="10" t="s">
        <v>92</v>
      </c>
      <c r="D55" s="10" t="s">
        <v>112</v>
      </c>
      <c r="E55" s="10" t="s">
        <v>66</v>
      </c>
      <c r="F55" s="87"/>
      <c r="G55" s="87"/>
      <c r="H55" s="87"/>
      <c r="I55" s="87"/>
      <c r="J55" s="87"/>
      <c r="K55" s="87"/>
      <c r="L55" s="87"/>
      <c r="M55" s="87"/>
      <c r="N55" s="87"/>
      <c r="O55" s="87"/>
      <c r="P55" s="87"/>
      <c r="Q55" s="87">
        <f>Q56</f>
        <v>2039.6</v>
      </c>
      <c r="R55" s="87">
        <f t="shared" si="5"/>
        <v>2039.6</v>
      </c>
      <c r="S55" s="87">
        <f>S56</f>
        <v>0</v>
      </c>
      <c r="T55" s="87">
        <f t="shared" si="6"/>
        <v>2039.6</v>
      </c>
    </row>
    <row r="56" spans="1:20" ht="17.25" customHeight="1" x14ac:dyDescent="0.3">
      <c r="A56" s="148" t="s">
        <v>113</v>
      </c>
      <c r="B56" s="10" t="s">
        <v>63</v>
      </c>
      <c r="C56" s="10" t="s">
        <v>92</v>
      </c>
      <c r="D56" s="10" t="s">
        <v>114</v>
      </c>
      <c r="E56" s="10" t="s">
        <v>66</v>
      </c>
      <c r="F56" s="87"/>
      <c r="G56" s="87"/>
      <c r="H56" s="87"/>
      <c r="I56" s="87"/>
      <c r="J56" s="87"/>
      <c r="K56" s="87"/>
      <c r="L56" s="87"/>
      <c r="M56" s="87"/>
      <c r="N56" s="87"/>
      <c r="O56" s="87"/>
      <c r="P56" s="87"/>
      <c r="Q56" s="87">
        <f>Q57</f>
        <v>2039.6</v>
      </c>
      <c r="R56" s="87">
        <f t="shared" si="5"/>
        <v>2039.6</v>
      </c>
      <c r="S56" s="87">
        <f>S57</f>
        <v>0</v>
      </c>
      <c r="T56" s="87">
        <f t="shared" si="6"/>
        <v>2039.6</v>
      </c>
    </row>
    <row r="57" spans="1:20" ht="31.9" customHeight="1" x14ac:dyDescent="0.3">
      <c r="A57" s="360" t="s">
        <v>1124</v>
      </c>
      <c r="B57" s="10" t="s">
        <v>63</v>
      </c>
      <c r="C57" s="10" t="s">
        <v>92</v>
      </c>
      <c r="D57" s="10" t="s">
        <v>1123</v>
      </c>
      <c r="E57" s="10" t="s">
        <v>66</v>
      </c>
      <c r="F57" s="87"/>
      <c r="G57" s="87"/>
      <c r="H57" s="87"/>
      <c r="I57" s="87"/>
      <c r="J57" s="87"/>
      <c r="K57" s="87"/>
      <c r="L57" s="87"/>
      <c r="M57" s="87"/>
      <c r="N57" s="87"/>
      <c r="O57" s="87"/>
      <c r="P57" s="87"/>
      <c r="Q57" s="87">
        <f>Q58</f>
        <v>2039.6</v>
      </c>
      <c r="R57" s="87">
        <f t="shared" si="5"/>
        <v>2039.6</v>
      </c>
      <c r="S57" s="87">
        <f>S58</f>
        <v>0</v>
      </c>
      <c r="T57" s="87">
        <f t="shared" si="6"/>
        <v>2039.6</v>
      </c>
    </row>
    <row r="58" spans="1:20" ht="31.9" customHeight="1" x14ac:dyDescent="0.3">
      <c r="A58" s="148" t="s">
        <v>75</v>
      </c>
      <c r="B58" s="10" t="s">
        <v>63</v>
      </c>
      <c r="C58" s="10" t="s">
        <v>92</v>
      </c>
      <c r="D58" s="10" t="s">
        <v>1123</v>
      </c>
      <c r="E58" s="10">
        <v>100</v>
      </c>
      <c r="F58" s="87"/>
      <c r="G58" s="87"/>
      <c r="H58" s="87"/>
      <c r="I58" s="87"/>
      <c r="J58" s="87"/>
      <c r="K58" s="87"/>
      <c r="L58" s="87"/>
      <c r="M58" s="87"/>
      <c r="N58" s="87"/>
      <c r="O58" s="87"/>
      <c r="P58" s="87"/>
      <c r="Q58" s="12">
        <f>Q59</f>
        <v>2039.6</v>
      </c>
      <c r="R58" s="87">
        <f t="shared" si="5"/>
        <v>2039.6</v>
      </c>
      <c r="S58" s="12">
        <f>S59</f>
        <v>0</v>
      </c>
      <c r="T58" s="87">
        <f t="shared" si="6"/>
        <v>2039.6</v>
      </c>
    </row>
    <row r="59" spans="1:20" ht="31.9" customHeight="1" x14ac:dyDescent="0.3">
      <c r="A59" s="148" t="s">
        <v>76</v>
      </c>
      <c r="B59" s="10" t="s">
        <v>63</v>
      </c>
      <c r="C59" s="10" t="s">
        <v>92</v>
      </c>
      <c r="D59" s="10" t="s">
        <v>1123</v>
      </c>
      <c r="E59" s="10" t="s">
        <v>483</v>
      </c>
      <c r="F59" s="87"/>
      <c r="G59" s="87"/>
      <c r="H59" s="87"/>
      <c r="I59" s="87"/>
      <c r="J59" s="87"/>
      <c r="K59" s="87"/>
      <c r="L59" s="87"/>
      <c r="M59" s="87"/>
      <c r="N59" s="87"/>
      <c r="O59" s="87"/>
      <c r="P59" s="87"/>
      <c r="Q59" s="12">
        <v>2039.6</v>
      </c>
      <c r="R59" s="87">
        <f t="shared" si="5"/>
        <v>2039.6</v>
      </c>
      <c r="S59" s="12"/>
      <c r="T59" s="87">
        <f t="shared" si="6"/>
        <v>2039.6</v>
      </c>
    </row>
    <row r="60" spans="1:20" ht="45" x14ac:dyDescent="0.3">
      <c r="A60" s="148" t="s">
        <v>97</v>
      </c>
      <c r="B60" s="10" t="s">
        <v>63</v>
      </c>
      <c r="C60" s="10" t="s">
        <v>98</v>
      </c>
      <c r="D60" s="86" t="s">
        <v>65</v>
      </c>
      <c r="E60" s="10" t="s">
        <v>66</v>
      </c>
      <c r="F60" s="87">
        <f>F61</f>
        <v>11351.300000000001</v>
      </c>
      <c r="G60" s="87">
        <f>G61</f>
        <v>102.4</v>
      </c>
      <c r="H60" s="87">
        <f t="shared" si="0"/>
        <v>11453.7</v>
      </c>
      <c r="I60" s="87">
        <f>I61</f>
        <v>0</v>
      </c>
      <c r="J60" s="87">
        <f t="shared" si="1"/>
        <v>11453.7</v>
      </c>
      <c r="K60" s="87">
        <f>K61</f>
        <v>0</v>
      </c>
      <c r="L60" s="87">
        <f t="shared" si="2"/>
        <v>11453.7</v>
      </c>
      <c r="M60" s="87">
        <f>M61</f>
        <v>0</v>
      </c>
      <c r="N60" s="87">
        <f t="shared" si="3"/>
        <v>11453.7</v>
      </c>
      <c r="O60" s="87">
        <f>O61</f>
        <v>0</v>
      </c>
      <c r="P60" s="87">
        <f t="shared" si="4"/>
        <v>11453.7</v>
      </c>
      <c r="Q60" s="87">
        <f>Q61+Q86</f>
        <v>456.9</v>
      </c>
      <c r="R60" s="87">
        <f t="shared" si="5"/>
        <v>11910.6</v>
      </c>
      <c r="S60" s="87">
        <f>S61+S86</f>
        <v>0</v>
      </c>
      <c r="T60" s="87">
        <f t="shared" si="6"/>
        <v>11910.6</v>
      </c>
    </row>
    <row r="61" spans="1:20" ht="30" x14ac:dyDescent="0.3">
      <c r="A61" s="148" t="s">
        <v>99</v>
      </c>
      <c r="B61" s="10" t="s">
        <v>63</v>
      </c>
      <c r="C61" s="10" t="s">
        <v>98</v>
      </c>
      <c r="D61" s="86" t="s">
        <v>100</v>
      </c>
      <c r="E61" s="10" t="s">
        <v>66</v>
      </c>
      <c r="F61" s="87">
        <f>F62+F75</f>
        <v>11351.300000000001</v>
      </c>
      <c r="G61" s="87">
        <f>G62+G75</f>
        <v>102.4</v>
      </c>
      <c r="H61" s="87">
        <f t="shared" si="0"/>
        <v>11453.7</v>
      </c>
      <c r="I61" s="87">
        <f>I62+I75</f>
        <v>0</v>
      </c>
      <c r="J61" s="87">
        <f t="shared" si="1"/>
        <v>11453.7</v>
      </c>
      <c r="K61" s="87">
        <f>K62+K75</f>
        <v>0</v>
      </c>
      <c r="L61" s="87">
        <f t="shared" si="2"/>
        <v>11453.7</v>
      </c>
      <c r="M61" s="87">
        <f>M62+M75</f>
        <v>0</v>
      </c>
      <c r="N61" s="87">
        <f t="shared" si="3"/>
        <v>11453.7</v>
      </c>
      <c r="O61" s="87">
        <f>O62+O75</f>
        <v>0</v>
      </c>
      <c r="P61" s="87">
        <f t="shared" si="4"/>
        <v>11453.7</v>
      </c>
      <c r="Q61" s="87">
        <f>Q62+Q75</f>
        <v>196</v>
      </c>
      <c r="R61" s="87">
        <f t="shared" si="5"/>
        <v>11649.7</v>
      </c>
      <c r="S61" s="87">
        <f>S62+S75</f>
        <v>0</v>
      </c>
      <c r="T61" s="87">
        <f t="shared" si="6"/>
        <v>11649.7</v>
      </c>
    </row>
    <row r="62" spans="1:20" ht="18" customHeight="1" x14ac:dyDescent="0.3">
      <c r="A62" s="148" t="s">
        <v>623</v>
      </c>
      <c r="B62" s="10" t="s">
        <v>63</v>
      </c>
      <c r="C62" s="10" t="s">
        <v>98</v>
      </c>
      <c r="D62" s="86" t="s">
        <v>101</v>
      </c>
      <c r="E62" s="10" t="s">
        <v>66</v>
      </c>
      <c r="F62" s="87">
        <f>F63+F66</f>
        <v>2730.6</v>
      </c>
      <c r="G62" s="87">
        <f>G63+G66</f>
        <v>0</v>
      </c>
      <c r="H62" s="87">
        <f t="shared" si="0"/>
        <v>2730.6</v>
      </c>
      <c r="I62" s="87">
        <f>I63+I66</f>
        <v>0</v>
      </c>
      <c r="J62" s="87">
        <f t="shared" si="1"/>
        <v>2730.6</v>
      </c>
      <c r="K62" s="87">
        <f>K63+K66</f>
        <v>0</v>
      </c>
      <c r="L62" s="87">
        <f t="shared" si="2"/>
        <v>2730.6</v>
      </c>
      <c r="M62" s="87">
        <f>M63+M66</f>
        <v>0</v>
      </c>
      <c r="N62" s="87">
        <f t="shared" si="3"/>
        <v>2730.6</v>
      </c>
      <c r="O62" s="87">
        <f>O63+O66</f>
        <v>0</v>
      </c>
      <c r="P62" s="87">
        <f t="shared" si="4"/>
        <v>2730.6</v>
      </c>
      <c r="Q62" s="87">
        <f>Q63+Q66</f>
        <v>0</v>
      </c>
      <c r="R62" s="87">
        <f t="shared" si="5"/>
        <v>2730.6</v>
      </c>
      <c r="S62" s="87">
        <f>S63+S66</f>
        <v>0</v>
      </c>
      <c r="T62" s="87">
        <f t="shared" si="6"/>
        <v>2730.6</v>
      </c>
    </row>
    <row r="63" spans="1:20" ht="30" x14ac:dyDescent="0.3">
      <c r="A63" s="148" t="s">
        <v>102</v>
      </c>
      <c r="B63" s="10" t="s">
        <v>63</v>
      </c>
      <c r="C63" s="10" t="s">
        <v>98</v>
      </c>
      <c r="D63" s="86" t="s">
        <v>103</v>
      </c>
      <c r="E63" s="10" t="s">
        <v>66</v>
      </c>
      <c r="F63" s="87">
        <f>F64</f>
        <v>1937.6</v>
      </c>
      <c r="G63" s="87">
        <f>G64</f>
        <v>0</v>
      </c>
      <c r="H63" s="87">
        <f t="shared" si="0"/>
        <v>1937.6</v>
      </c>
      <c r="I63" s="87">
        <f>I64</f>
        <v>0</v>
      </c>
      <c r="J63" s="87">
        <f t="shared" si="1"/>
        <v>1937.6</v>
      </c>
      <c r="K63" s="87">
        <f>K64</f>
        <v>0</v>
      </c>
      <c r="L63" s="87">
        <f t="shared" si="2"/>
        <v>1937.6</v>
      </c>
      <c r="M63" s="87">
        <f>M64</f>
        <v>0</v>
      </c>
      <c r="N63" s="87">
        <f t="shared" si="3"/>
        <v>1937.6</v>
      </c>
      <c r="O63" s="87">
        <f>O64</f>
        <v>-4</v>
      </c>
      <c r="P63" s="87">
        <f t="shared" si="4"/>
        <v>1933.6</v>
      </c>
      <c r="Q63" s="87">
        <f>Q64</f>
        <v>0</v>
      </c>
      <c r="R63" s="87">
        <f t="shared" si="5"/>
        <v>1933.6</v>
      </c>
      <c r="S63" s="87">
        <f>S64</f>
        <v>0</v>
      </c>
      <c r="T63" s="87">
        <f t="shared" si="6"/>
        <v>1933.6</v>
      </c>
    </row>
    <row r="64" spans="1:20" ht="75" x14ac:dyDescent="0.3">
      <c r="A64" s="148" t="s">
        <v>75</v>
      </c>
      <c r="B64" s="10" t="s">
        <v>63</v>
      </c>
      <c r="C64" s="10" t="s">
        <v>98</v>
      </c>
      <c r="D64" s="86" t="s">
        <v>103</v>
      </c>
      <c r="E64" s="10">
        <v>100</v>
      </c>
      <c r="F64" s="87">
        <f>F65</f>
        <v>1937.6</v>
      </c>
      <c r="G64" s="87">
        <f>G65</f>
        <v>0</v>
      </c>
      <c r="H64" s="87">
        <f t="shared" si="0"/>
        <v>1937.6</v>
      </c>
      <c r="I64" s="87">
        <f>I65</f>
        <v>0</v>
      </c>
      <c r="J64" s="87">
        <f t="shared" si="1"/>
        <v>1937.6</v>
      </c>
      <c r="K64" s="87">
        <f>K65</f>
        <v>0</v>
      </c>
      <c r="L64" s="87">
        <f t="shared" si="2"/>
        <v>1937.6</v>
      </c>
      <c r="M64" s="87">
        <f>M65</f>
        <v>0</v>
      </c>
      <c r="N64" s="87">
        <f t="shared" si="3"/>
        <v>1937.6</v>
      </c>
      <c r="O64" s="87">
        <f>O65</f>
        <v>-4</v>
      </c>
      <c r="P64" s="87">
        <f t="shared" si="4"/>
        <v>1933.6</v>
      </c>
      <c r="Q64" s="87">
        <f>Q65</f>
        <v>0</v>
      </c>
      <c r="R64" s="87">
        <f t="shared" si="5"/>
        <v>1933.6</v>
      </c>
      <c r="S64" s="87">
        <f>S65</f>
        <v>0</v>
      </c>
      <c r="T64" s="87">
        <f t="shared" si="6"/>
        <v>1933.6</v>
      </c>
    </row>
    <row r="65" spans="1:20" ht="30" x14ac:dyDescent="0.3">
      <c r="A65" s="148" t="s">
        <v>76</v>
      </c>
      <c r="B65" s="10" t="s">
        <v>63</v>
      </c>
      <c r="C65" s="10" t="s">
        <v>98</v>
      </c>
      <c r="D65" s="86" t="s">
        <v>103</v>
      </c>
      <c r="E65" s="10">
        <v>120</v>
      </c>
      <c r="F65" s="87">
        <v>1937.6</v>
      </c>
      <c r="G65" s="87"/>
      <c r="H65" s="87">
        <f t="shared" si="0"/>
        <v>1937.6</v>
      </c>
      <c r="I65" s="87"/>
      <c r="J65" s="87">
        <f t="shared" si="1"/>
        <v>1937.6</v>
      </c>
      <c r="K65" s="87"/>
      <c r="L65" s="87">
        <f t="shared" si="2"/>
        <v>1937.6</v>
      </c>
      <c r="M65" s="87"/>
      <c r="N65" s="87">
        <f t="shared" si="3"/>
        <v>1937.6</v>
      </c>
      <c r="O65" s="87">
        <v>-4</v>
      </c>
      <c r="P65" s="87">
        <f t="shared" si="4"/>
        <v>1933.6</v>
      </c>
      <c r="Q65" s="87"/>
      <c r="R65" s="87">
        <f t="shared" si="5"/>
        <v>1933.6</v>
      </c>
      <c r="S65" s="87"/>
      <c r="T65" s="87">
        <f t="shared" si="6"/>
        <v>1933.6</v>
      </c>
    </row>
    <row r="66" spans="1:20" ht="30" x14ac:dyDescent="0.3">
      <c r="A66" s="148" t="s">
        <v>77</v>
      </c>
      <c r="B66" s="10" t="s">
        <v>63</v>
      </c>
      <c r="C66" s="10" t="s">
        <v>98</v>
      </c>
      <c r="D66" s="86" t="s">
        <v>104</v>
      </c>
      <c r="E66" s="10" t="s">
        <v>66</v>
      </c>
      <c r="F66" s="87">
        <f>F67+F69+F73</f>
        <v>793</v>
      </c>
      <c r="G66" s="87">
        <f>G67+G69+G73</f>
        <v>0</v>
      </c>
      <c r="H66" s="87">
        <f t="shared" si="0"/>
        <v>793</v>
      </c>
      <c r="I66" s="87">
        <f>I67+I69+I73</f>
        <v>0</v>
      </c>
      <c r="J66" s="87">
        <f t="shared" si="1"/>
        <v>793</v>
      </c>
      <c r="K66" s="87">
        <f>K67+K69+K73</f>
        <v>0</v>
      </c>
      <c r="L66" s="87">
        <f t="shared" si="2"/>
        <v>793</v>
      </c>
      <c r="M66" s="87">
        <f>M67+M69+M73</f>
        <v>0</v>
      </c>
      <c r="N66" s="87">
        <f t="shared" si="3"/>
        <v>793</v>
      </c>
      <c r="O66" s="87">
        <f>O67+O69+O73+O71</f>
        <v>4</v>
      </c>
      <c r="P66" s="87">
        <f t="shared" si="4"/>
        <v>797</v>
      </c>
      <c r="Q66" s="87">
        <f>Q67+Q69+Q73+Q71</f>
        <v>0</v>
      </c>
      <c r="R66" s="87">
        <f t="shared" si="5"/>
        <v>797</v>
      </c>
      <c r="S66" s="87">
        <f>S67+S69+S73+S71</f>
        <v>0</v>
      </c>
      <c r="T66" s="87">
        <f t="shared" si="6"/>
        <v>797</v>
      </c>
    </row>
    <row r="67" spans="1:20" ht="75" x14ac:dyDescent="0.3">
      <c r="A67" s="148" t="s">
        <v>75</v>
      </c>
      <c r="B67" s="10" t="s">
        <v>63</v>
      </c>
      <c r="C67" s="10" t="s">
        <v>98</v>
      </c>
      <c r="D67" s="86" t="s">
        <v>104</v>
      </c>
      <c r="E67" s="10">
        <v>100</v>
      </c>
      <c r="F67" s="87">
        <f>F68</f>
        <v>43</v>
      </c>
      <c r="G67" s="87">
        <f>G68</f>
        <v>0</v>
      </c>
      <c r="H67" s="87">
        <f t="shared" si="0"/>
        <v>43</v>
      </c>
      <c r="I67" s="87">
        <f>I68</f>
        <v>0</v>
      </c>
      <c r="J67" s="87">
        <f t="shared" si="1"/>
        <v>43</v>
      </c>
      <c r="K67" s="87">
        <f>K68</f>
        <v>0</v>
      </c>
      <c r="L67" s="87">
        <f t="shared" si="2"/>
        <v>43</v>
      </c>
      <c r="M67" s="87">
        <f>M68</f>
        <v>0</v>
      </c>
      <c r="N67" s="87">
        <f t="shared" si="3"/>
        <v>43</v>
      </c>
      <c r="O67" s="87">
        <f>O68</f>
        <v>0</v>
      </c>
      <c r="P67" s="87">
        <f t="shared" si="4"/>
        <v>43</v>
      </c>
      <c r="Q67" s="87">
        <f>Q68</f>
        <v>0</v>
      </c>
      <c r="R67" s="87">
        <f t="shared" si="5"/>
        <v>43</v>
      </c>
      <c r="S67" s="87">
        <f>S68</f>
        <v>0</v>
      </c>
      <c r="T67" s="87">
        <f t="shared" si="6"/>
        <v>43</v>
      </c>
    </row>
    <row r="68" spans="1:20" ht="30" x14ac:dyDescent="0.3">
      <c r="A68" s="148" t="s">
        <v>76</v>
      </c>
      <c r="B68" s="10" t="s">
        <v>63</v>
      </c>
      <c r="C68" s="10" t="s">
        <v>98</v>
      </c>
      <c r="D68" s="86" t="s">
        <v>104</v>
      </c>
      <c r="E68" s="10">
        <v>120</v>
      </c>
      <c r="F68" s="87">
        <v>43</v>
      </c>
      <c r="G68" s="87"/>
      <c r="H68" s="87">
        <f t="shared" si="0"/>
        <v>43</v>
      </c>
      <c r="I68" s="87"/>
      <c r="J68" s="87">
        <f t="shared" si="1"/>
        <v>43</v>
      </c>
      <c r="K68" s="87"/>
      <c r="L68" s="87">
        <f t="shared" si="2"/>
        <v>43</v>
      </c>
      <c r="M68" s="87"/>
      <c r="N68" s="87">
        <f t="shared" si="3"/>
        <v>43</v>
      </c>
      <c r="O68" s="87"/>
      <c r="P68" s="87">
        <f t="shared" si="4"/>
        <v>43</v>
      </c>
      <c r="Q68" s="87"/>
      <c r="R68" s="87">
        <f t="shared" si="5"/>
        <v>43</v>
      </c>
      <c r="S68" s="87"/>
      <c r="T68" s="87">
        <f t="shared" si="6"/>
        <v>43</v>
      </c>
    </row>
    <row r="69" spans="1:20" ht="30" x14ac:dyDescent="0.3">
      <c r="A69" s="148" t="s">
        <v>87</v>
      </c>
      <c r="B69" s="10" t="s">
        <v>63</v>
      </c>
      <c r="C69" s="10" t="s">
        <v>98</v>
      </c>
      <c r="D69" s="86" t="s">
        <v>104</v>
      </c>
      <c r="E69" s="10">
        <v>200</v>
      </c>
      <c r="F69" s="87">
        <f>F70</f>
        <v>742.5</v>
      </c>
      <c r="G69" s="87">
        <f>G70</f>
        <v>0</v>
      </c>
      <c r="H69" s="87">
        <f t="shared" si="0"/>
        <v>742.5</v>
      </c>
      <c r="I69" s="87">
        <f>I70</f>
        <v>0</v>
      </c>
      <c r="J69" s="87">
        <f t="shared" si="1"/>
        <v>742.5</v>
      </c>
      <c r="K69" s="87">
        <f>K70</f>
        <v>0</v>
      </c>
      <c r="L69" s="87">
        <f t="shared" si="2"/>
        <v>742.5</v>
      </c>
      <c r="M69" s="87">
        <f>M70</f>
        <v>0</v>
      </c>
      <c r="N69" s="87">
        <f t="shared" si="3"/>
        <v>742.5</v>
      </c>
      <c r="O69" s="87">
        <f>O70</f>
        <v>0</v>
      </c>
      <c r="P69" s="87">
        <f t="shared" si="4"/>
        <v>742.5</v>
      </c>
      <c r="Q69" s="87">
        <f>Q70</f>
        <v>0</v>
      </c>
      <c r="R69" s="87">
        <f t="shared" si="5"/>
        <v>742.5</v>
      </c>
      <c r="S69" s="87">
        <f>S70</f>
        <v>0</v>
      </c>
      <c r="T69" s="87">
        <f t="shared" si="6"/>
        <v>742.5</v>
      </c>
    </row>
    <row r="70" spans="1:20" ht="34.5" customHeight="1" x14ac:dyDescent="0.3">
      <c r="A70" s="148" t="s">
        <v>88</v>
      </c>
      <c r="B70" s="10" t="s">
        <v>63</v>
      </c>
      <c r="C70" s="10" t="s">
        <v>98</v>
      </c>
      <c r="D70" s="86" t="s">
        <v>104</v>
      </c>
      <c r="E70" s="10">
        <v>240</v>
      </c>
      <c r="F70" s="87">
        <v>742.5</v>
      </c>
      <c r="G70" s="87"/>
      <c r="H70" s="87">
        <f t="shared" si="0"/>
        <v>742.5</v>
      </c>
      <c r="I70" s="87"/>
      <c r="J70" s="87">
        <f t="shared" si="1"/>
        <v>742.5</v>
      </c>
      <c r="K70" s="87"/>
      <c r="L70" s="87">
        <f t="shared" si="2"/>
        <v>742.5</v>
      </c>
      <c r="M70" s="87"/>
      <c r="N70" s="87">
        <f t="shared" si="3"/>
        <v>742.5</v>
      </c>
      <c r="O70" s="87"/>
      <c r="P70" s="87">
        <f t="shared" si="4"/>
        <v>742.5</v>
      </c>
      <c r="Q70" s="87"/>
      <c r="R70" s="87">
        <f t="shared" si="5"/>
        <v>742.5</v>
      </c>
      <c r="S70" s="87"/>
      <c r="T70" s="87">
        <f t="shared" si="6"/>
        <v>742.5</v>
      </c>
    </row>
    <row r="71" spans="1:20" ht="20.25" customHeight="1" x14ac:dyDescent="0.3">
      <c r="A71" s="148" t="s">
        <v>323</v>
      </c>
      <c r="B71" s="10" t="s">
        <v>63</v>
      </c>
      <c r="C71" s="10" t="s">
        <v>98</v>
      </c>
      <c r="D71" s="86" t="s">
        <v>104</v>
      </c>
      <c r="E71" s="10" t="s">
        <v>594</v>
      </c>
      <c r="F71" s="87"/>
      <c r="G71" s="87"/>
      <c r="H71" s="87"/>
      <c r="I71" s="87"/>
      <c r="J71" s="87"/>
      <c r="K71" s="87"/>
      <c r="L71" s="87"/>
      <c r="M71" s="87"/>
      <c r="N71" s="87"/>
      <c r="O71" s="87">
        <f>O72</f>
        <v>4</v>
      </c>
      <c r="P71" s="87">
        <f t="shared" si="4"/>
        <v>4</v>
      </c>
      <c r="Q71" s="87">
        <f>Q72</f>
        <v>0</v>
      </c>
      <c r="R71" s="87">
        <f t="shared" si="5"/>
        <v>4</v>
      </c>
      <c r="S71" s="87">
        <f>S72</f>
        <v>0</v>
      </c>
      <c r="T71" s="87">
        <f t="shared" si="6"/>
        <v>4</v>
      </c>
    </row>
    <row r="72" spans="1:20" ht="34.5" customHeight="1" x14ac:dyDescent="0.3">
      <c r="A72" s="360" t="s">
        <v>329</v>
      </c>
      <c r="B72" s="10" t="s">
        <v>63</v>
      </c>
      <c r="C72" s="10" t="s">
        <v>98</v>
      </c>
      <c r="D72" s="86" t="s">
        <v>104</v>
      </c>
      <c r="E72" s="10" t="s">
        <v>595</v>
      </c>
      <c r="F72" s="87"/>
      <c r="G72" s="87"/>
      <c r="H72" s="87"/>
      <c r="I72" s="87"/>
      <c r="J72" s="87"/>
      <c r="K72" s="87"/>
      <c r="L72" s="87"/>
      <c r="M72" s="87"/>
      <c r="N72" s="87"/>
      <c r="O72" s="87">
        <v>4</v>
      </c>
      <c r="P72" s="87">
        <f t="shared" si="4"/>
        <v>4</v>
      </c>
      <c r="Q72" s="87"/>
      <c r="R72" s="87">
        <f t="shared" si="5"/>
        <v>4</v>
      </c>
      <c r="S72" s="87"/>
      <c r="T72" s="87">
        <f t="shared" si="6"/>
        <v>4</v>
      </c>
    </row>
    <row r="73" spans="1:20" x14ac:dyDescent="0.3">
      <c r="A73" s="148" t="s">
        <v>89</v>
      </c>
      <c r="B73" s="10" t="s">
        <v>63</v>
      </c>
      <c r="C73" s="10" t="s">
        <v>98</v>
      </c>
      <c r="D73" s="86" t="s">
        <v>104</v>
      </c>
      <c r="E73" s="10">
        <v>800</v>
      </c>
      <c r="F73" s="87">
        <f>F74</f>
        <v>7.5</v>
      </c>
      <c r="G73" s="87">
        <f>G74</f>
        <v>0</v>
      </c>
      <c r="H73" s="87">
        <f t="shared" si="0"/>
        <v>7.5</v>
      </c>
      <c r="I73" s="87">
        <f>I74</f>
        <v>0</v>
      </c>
      <c r="J73" s="87">
        <f t="shared" si="1"/>
        <v>7.5</v>
      </c>
      <c r="K73" s="87">
        <f>K74</f>
        <v>0</v>
      </c>
      <c r="L73" s="87">
        <f t="shared" si="2"/>
        <v>7.5</v>
      </c>
      <c r="M73" s="87">
        <f>M74</f>
        <v>0</v>
      </c>
      <c r="N73" s="87">
        <f t="shared" si="3"/>
        <v>7.5</v>
      </c>
      <c r="O73" s="87">
        <f>O74</f>
        <v>0</v>
      </c>
      <c r="P73" s="87">
        <f t="shared" si="4"/>
        <v>7.5</v>
      </c>
      <c r="Q73" s="87">
        <f>Q74</f>
        <v>0</v>
      </c>
      <c r="R73" s="87">
        <f t="shared" si="5"/>
        <v>7.5</v>
      </c>
      <c r="S73" s="87">
        <f>S74</f>
        <v>0</v>
      </c>
      <c r="T73" s="87">
        <f t="shared" si="6"/>
        <v>7.5</v>
      </c>
    </row>
    <row r="74" spans="1:20" x14ac:dyDescent="0.3">
      <c r="A74" s="148" t="s">
        <v>90</v>
      </c>
      <c r="B74" s="10" t="s">
        <v>63</v>
      </c>
      <c r="C74" s="10" t="s">
        <v>98</v>
      </c>
      <c r="D74" s="86" t="s">
        <v>104</v>
      </c>
      <c r="E74" s="10">
        <v>850</v>
      </c>
      <c r="F74" s="87">
        <v>7.5</v>
      </c>
      <c r="G74" s="87"/>
      <c r="H74" s="87">
        <f t="shared" si="0"/>
        <v>7.5</v>
      </c>
      <c r="I74" s="87"/>
      <c r="J74" s="87">
        <f t="shared" si="1"/>
        <v>7.5</v>
      </c>
      <c r="K74" s="87"/>
      <c r="L74" s="87">
        <f t="shared" si="2"/>
        <v>7.5</v>
      </c>
      <c r="M74" s="87"/>
      <c r="N74" s="87">
        <f t="shared" si="3"/>
        <v>7.5</v>
      </c>
      <c r="O74" s="87"/>
      <c r="P74" s="87">
        <f t="shared" si="4"/>
        <v>7.5</v>
      </c>
      <c r="Q74" s="87"/>
      <c r="R74" s="87">
        <f t="shared" si="5"/>
        <v>7.5</v>
      </c>
      <c r="S74" s="87"/>
      <c r="T74" s="87">
        <f t="shared" si="6"/>
        <v>7.5</v>
      </c>
    </row>
    <row r="75" spans="1:20" ht="30" x14ac:dyDescent="0.3">
      <c r="A75" s="148" t="s">
        <v>105</v>
      </c>
      <c r="B75" s="10" t="s">
        <v>63</v>
      </c>
      <c r="C75" s="10" t="s">
        <v>98</v>
      </c>
      <c r="D75" s="86" t="s">
        <v>106</v>
      </c>
      <c r="E75" s="10" t="s">
        <v>66</v>
      </c>
      <c r="F75" s="87">
        <f>F76+F79</f>
        <v>8620.7000000000007</v>
      </c>
      <c r="G75" s="87">
        <f>G76+G79</f>
        <v>102.4</v>
      </c>
      <c r="H75" s="87">
        <f t="shared" si="0"/>
        <v>8723.1</v>
      </c>
      <c r="I75" s="87">
        <f>I76+I79</f>
        <v>0</v>
      </c>
      <c r="J75" s="87">
        <f t="shared" si="1"/>
        <v>8723.1</v>
      </c>
      <c r="K75" s="87">
        <f>K76+K79</f>
        <v>0</v>
      </c>
      <c r="L75" s="87">
        <f t="shared" si="2"/>
        <v>8723.1</v>
      </c>
      <c r="M75" s="87">
        <f>M76+M79</f>
        <v>0</v>
      </c>
      <c r="N75" s="87">
        <f t="shared" si="3"/>
        <v>8723.1</v>
      </c>
      <c r="O75" s="87">
        <f>O76+O79</f>
        <v>0</v>
      </c>
      <c r="P75" s="87">
        <f t="shared" si="4"/>
        <v>8723.1</v>
      </c>
      <c r="Q75" s="87">
        <f>Q76+Q79</f>
        <v>196</v>
      </c>
      <c r="R75" s="87">
        <f t="shared" si="5"/>
        <v>8919.1</v>
      </c>
      <c r="S75" s="87">
        <f>S76+S79</f>
        <v>0</v>
      </c>
      <c r="T75" s="87">
        <f t="shared" si="6"/>
        <v>8919.1</v>
      </c>
    </row>
    <row r="76" spans="1:20" ht="30" x14ac:dyDescent="0.3">
      <c r="A76" s="148" t="s">
        <v>73</v>
      </c>
      <c r="B76" s="10" t="s">
        <v>63</v>
      </c>
      <c r="C76" s="10" t="s">
        <v>98</v>
      </c>
      <c r="D76" s="86" t="s">
        <v>107</v>
      </c>
      <c r="E76" s="10" t="s">
        <v>66</v>
      </c>
      <c r="F76" s="87">
        <f>F77</f>
        <v>7424.6</v>
      </c>
      <c r="G76" s="87">
        <f>G77</f>
        <v>0</v>
      </c>
      <c r="H76" s="87">
        <f t="shared" si="0"/>
        <v>7424.6</v>
      </c>
      <c r="I76" s="87">
        <f>I77</f>
        <v>0</v>
      </c>
      <c r="J76" s="87">
        <f t="shared" si="1"/>
        <v>7424.6</v>
      </c>
      <c r="K76" s="87">
        <f>K77</f>
        <v>0</v>
      </c>
      <c r="L76" s="87">
        <f t="shared" si="2"/>
        <v>7424.6</v>
      </c>
      <c r="M76" s="87">
        <f>M77</f>
        <v>0</v>
      </c>
      <c r="N76" s="87">
        <f t="shared" si="3"/>
        <v>7424.6</v>
      </c>
      <c r="O76" s="87">
        <f>O77</f>
        <v>0</v>
      </c>
      <c r="P76" s="87">
        <f t="shared" si="4"/>
        <v>7424.6</v>
      </c>
      <c r="Q76" s="87">
        <f>Q77</f>
        <v>196</v>
      </c>
      <c r="R76" s="87">
        <f t="shared" si="5"/>
        <v>7620.6</v>
      </c>
      <c r="S76" s="87">
        <f>S77</f>
        <v>0</v>
      </c>
      <c r="T76" s="87">
        <f t="shared" si="6"/>
        <v>7620.6</v>
      </c>
    </row>
    <row r="77" spans="1:20" ht="75" x14ac:dyDescent="0.3">
      <c r="A77" s="148" t="s">
        <v>75</v>
      </c>
      <c r="B77" s="10" t="s">
        <v>63</v>
      </c>
      <c r="C77" s="10" t="s">
        <v>98</v>
      </c>
      <c r="D77" s="86" t="s">
        <v>107</v>
      </c>
      <c r="E77" s="10">
        <v>100</v>
      </c>
      <c r="F77" s="87">
        <f>F78</f>
        <v>7424.6</v>
      </c>
      <c r="G77" s="87">
        <f>G78</f>
        <v>0</v>
      </c>
      <c r="H77" s="87">
        <f t="shared" si="0"/>
        <v>7424.6</v>
      </c>
      <c r="I77" s="87">
        <f>I78</f>
        <v>0</v>
      </c>
      <c r="J77" s="87">
        <f t="shared" si="1"/>
        <v>7424.6</v>
      </c>
      <c r="K77" s="87">
        <f>K78</f>
        <v>0</v>
      </c>
      <c r="L77" s="87">
        <f t="shared" si="2"/>
        <v>7424.6</v>
      </c>
      <c r="M77" s="87">
        <f>M78</f>
        <v>0</v>
      </c>
      <c r="N77" s="87">
        <f t="shared" si="3"/>
        <v>7424.6</v>
      </c>
      <c r="O77" s="87">
        <f>O78</f>
        <v>0</v>
      </c>
      <c r="P77" s="87">
        <f t="shared" si="4"/>
        <v>7424.6</v>
      </c>
      <c r="Q77" s="87">
        <f>Q78</f>
        <v>196</v>
      </c>
      <c r="R77" s="87">
        <f t="shared" si="5"/>
        <v>7620.6</v>
      </c>
      <c r="S77" s="87">
        <f>S78</f>
        <v>0</v>
      </c>
      <c r="T77" s="87">
        <f t="shared" si="6"/>
        <v>7620.6</v>
      </c>
    </row>
    <row r="78" spans="1:20" ht="30" x14ac:dyDescent="0.3">
      <c r="A78" s="148" t="s">
        <v>76</v>
      </c>
      <c r="B78" s="10" t="s">
        <v>63</v>
      </c>
      <c r="C78" s="10" t="s">
        <v>98</v>
      </c>
      <c r="D78" s="86" t="s">
        <v>107</v>
      </c>
      <c r="E78" s="10">
        <v>120</v>
      </c>
      <c r="F78" s="87">
        <v>7424.6</v>
      </c>
      <c r="G78" s="87"/>
      <c r="H78" s="87">
        <f t="shared" si="0"/>
        <v>7424.6</v>
      </c>
      <c r="I78" s="87"/>
      <c r="J78" s="87">
        <f t="shared" si="1"/>
        <v>7424.6</v>
      </c>
      <c r="K78" s="87"/>
      <c r="L78" s="87">
        <f t="shared" si="2"/>
        <v>7424.6</v>
      </c>
      <c r="M78" s="87"/>
      <c r="N78" s="87">
        <f t="shared" si="3"/>
        <v>7424.6</v>
      </c>
      <c r="O78" s="87"/>
      <c r="P78" s="87">
        <f t="shared" si="4"/>
        <v>7424.6</v>
      </c>
      <c r="Q78" s="87">
        <v>196</v>
      </c>
      <c r="R78" s="87">
        <f t="shared" si="5"/>
        <v>7620.6</v>
      </c>
      <c r="S78" s="87"/>
      <c r="T78" s="87">
        <f t="shared" si="6"/>
        <v>7620.6</v>
      </c>
    </row>
    <row r="79" spans="1:20" ht="30" x14ac:dyDescent="0.3">
      <c r="A79" s="148" t="s">
        <v>77</v>
      </c>
      <c r="B79" s="10" t="s">
        <v>63</v>
      </c>
      <c r="C79" s="10" t="s">
        <v>98</v>
      </c>
      <c r="D79" s="86" t="s">
        <v>108</v>
      </c>
      <c r="E79" s="10" t="s">
        <v>66</v>
      </c>
      <c r="F79" s="87">
        <f>F80+F82+F84</f>
        <v>1196.1000000000001</v>
      </c>
      <c r="G79" s="87">
        <f>G80+G82+G84</f>
        <v>102.4</v>
      </c>
      <c r="H79" s="87">
        <f t="shared" si="0"/>
        <v>1298.5000000000002</v>
      </c>
      <c r="I79" s="87">
        <f>I80+I82+I84</f>
        <v>0</v>
      </c>
      <c r="J79" s="87">
        <f t="shared" si="1"/>
        <v>1298.5000000000002</v>
      </c>
      <c r="K79" s="87">
        <f>K80+K82+K84</f>
        <v>0</v>
      </c>
      <c r="L79" s="87">
        <f t="shared" si="2"/>
        <v>1298.5000000000002</v>
      </c>
      <c r="M79" s="87">
        <f>M80+M82+M84</f>
        <v>0</v>
      </c>
      <c r="N79" s="87">
        <f t="shared" si="3"/>
        <v>1298.5000000000002</v>
      </c>
      <c r="O79" s="87">
        <f>O80+O82+O84</f>
        <v>0</v>
      </c>
      <c r="P79" s="87">
        <f t="shared" si="4"/>
        <v>1298.5000000000002</v>
      </c>
      <c r="Q79" s="87">
        <f>Q80+Q82+Q84</f>
        <v>0</v>
      </c>
      <c r="R79" s="87">
        <f t="shared" si="5"/>
        <v>1298.5000000000002</v>
      </c>
      <c r="S79" s="87">
        <f>S80+S82+S84</f>
        <v>0</v>
      </c>
      <c r="T79" s="87">
        <f t="shared" si="6"/>
        <v>1298.5000000000002</v>
      </c>
    </row>
    <row r="80" spans="1:20" ht="75" x14ac:dyDescent="0.3">
      <c r="A80" s="148" t="s">
        <v>75</v>
      </c>
      <c r="B80" s="10" t="s">
        <v>63</v>
      </c>
      <c r="C80" s="10" t="s">
        <v>98</v>
      </c>
      <c r="D80" s="86" t="s">
        <v>108</v>
      </c>
      <c r="E80" s="10">
        <v>100</v>
      </c>
      <c r="F80" s="87">
        <f>F81</f>
        <v>37.5</v>
      </c>
      <c r="G80" s="87">
        <f>G81</f>
        <v>0</v>
      </c>
      <c r="H80" s="87">
        <f t="shared" si="0"/>
        <v>37.5</v>
      </c>
      <c r="I80" s="87">
        <f>I81</f>
        <v>0</v>
      </c>
      <c r="J80" s="87">
        <f t="shared" si="1"/>
        <v>37.5</v>
      </c>
      <c r="K80" s="87">
        <f>K81</f>
        <v>0</v>
      </c>
      <c r="L80" s="87">
        <f t="shared" si="2"/>
        <v>37.5</v>
      </c>
      <c r="M80" s="87">
        <f>M81</f>
        <v>0</v>
      </c>
      <c r="N80" s="87">
        <f t="shared" si="3"/>
        <v>37.5</v>
      </c>
      <c r="O80" s="87">
        <f>O81</f>
        <v>0</v>
      </c>
      <c r="P80" s="87">
        <f t="shared" si="4"/>
        <v>37.5</v>
      </c>
      <c r="Q80" s="87">
        <f>Q81</f>
        <v>0</v>
      </c>
      <c r="R80" s="87">
        <f t="shared" si="5"/>
        <v>37.5</v>
      </c>
      <c r="S80" s="87">
        <f>S81</f>
        <v>0</v>
      </c>
      <c r="T80" s="87">
        <f t="shared" si="6"/>
        <v>37.5</v>
      </c>
    </row>
    <row r="81" spans="1:20" ht="30" x14ac:dyDescent="0.3">
      <c r="A81" s="148" t="s">
        <v>76</v>
      </c>
      <c r="B81" s="10" t="s">
        <v>63</v>
      </c>
      <c r="C81" s="10" t="s">
        <v>98</v>
      </c>
      <c r="D81" s="86" t="s">
        <v>108</v>
      </c>
      <c r="E81" s="10">
        <v>120</v>
      </c>
      <c r="F81" s="87">
        <v>37.5</v>
      </c>
      <c r="G81" s="87"/>
      <c r="H81" s="87">
        <f t="shared" si="0"/>
        <v>37.5</v>
      </c>
      <c r="I81" s="87"/>
      <c r="J81" s="87">
        <f t="shared" si="1"/>
        <v>37.5</v>
      </c>
      <c r="K81" s="87"/>
      <c r="L81" s="87">
        <f t="shared" si="2"/>
        <v>37.5</v>
      </c>
      <c r="M81" s="87"/>
      <c r="N81" s="87">
        <f t="shared" si="3"/>
        <v>37.5</v>
      </c>
      <c r="O81" s="87"/>
      <c r="P81" s="87">
        <f t="shared" si="4"/>
        <v>37.5</v>
      </c>
      <c r="Q81" s="87"/>
      <c r="R81" s="87">
        <f t="shared" si="5"/>
        <v>37.5</v>
      </c>
      <c r="S81" s="87"/>
      <c r="T81" s="87">
        <f t="shared" si="6"/>
        <v>37.5</v>
      </c>
    </row>
    <row r="82" spans="1:20" ht="30" x14ac:dyDescent="0.3">
      <c r="A82" s="148" t="s">
        <v>87</v>
      </c>
      <c r="B82" s="10" t="s">
        <v>63</v>
      </c>
      <c r="C82" s="10" t="s">
        <v>98</v>
      </c>
      <c r="D82" s="86" t="s">
        <v>108</v>
      </c>
      <c r="E82" s="10">
        <v>200</v>
      </c>
      <c r="F82" s="87">
        <f>F83</f>
        <v>1157.9000000000001</v>
      </c>
      <c r="G82" s="87">
        <f>G83</f>
        <v>102.4</v>
      </c>
      <c r="H82" s="87">
        <f t="shared" si="0"/>
        <v>1260.3000000000002</v>
      </c>
      <c r="I82" s="87">
        <f>I83</f>
        <v>0</v>
      </c>
      <c r="J82" s="87">
        <f t="shared" si="1"/>
        <v>1260.3000000000002</v>
      </c>
      <c r="K82" s="87">
        <f>K83</f>
        <v>0</v>
      </c>
      <c r="L82" s="87">
        <f t="shared" si="2"/>
        <v>1260.3000000000002</v>
      </c>
      <c r="M82" s="87">
        <f>M83</f>
        <v>0</v>
      </c>
      <c r="N82" s="87">
        <f t="shared" si="3"/>
        <v>1260.3000000000002</v>
      </c>
      <c r="O82" s="87">
        <f>O83</f>
        <v>0</v>
      </c>
      <c r="P82" s="87">
        <f t="shared" si="4"/>
        <v>1260.3000000000002</v>
      </c>
      <c r="Q82" s="87">
        <f>Q83</f>
        <v>0</v>
      </c>
      <c r="R82" s="87">
        <f t="shared" si="5"/>
        <v>1260.3000000000002</v>
      </c>
      <c r="S82" s="87">
        <f>S83</f>
        <v>0</v>
      </c>
      <c r="T82" s="87">
        <f t="shared" si="6"/>
        <v>1260.3000000000002</v>
      </c>
    </row>
    <row r="83" spans="1:20" ht="30.75" customHeight="1" x14ac:dyDescent="0.3">
      <c r="A83" s="148" t="s">
        <v>88</v>
      </c>
      <c r="B83" s="10" t="s">
        <v>63</v>
      </c>
      <c r="C83" s="10" t="s">
        <v>98</v>
      </c>
      <c r="D83" s="86" t="s">
        <v>108</v>
      </c>
      <c r="E83" s="10">
        <v>240</v>
      </c>
      <c r="F83" s="87">
        <v>1157.9000000000001</v>
      </c>
      <c r="G83" s="87">
        <v>102.4</v>
      </c>
      <c r="H83" s="87">
        <f t="shared" si="0"/>
        <v>1260.3000000000002</v>
      </c>
      <c r="I83" s="87"/>
      <c r="J83" s="87">
        <f t="shared" si="1"/>
        <v>1260.3000000000002</v>
      </c>
      <c r="K83" s="87"/>
      <c r="L83" s="87">
        <f t="shared" si="2"/>
        <v>1260.3000000000002</v>
      </c>
      <c r="M83" s="87"/>
      <c r="N83" s="87">
        <f t="shared" si="3"/>
        <v>1260.3000000000002</v>
      </c>
      <c r="O83" s="87"/>
      <c r="P83" s="87">
        <f t="shared" si="4"/>
        <v>1260.3000000000002</v>
      </c>
      <c r="Q83" s="87"/>
      <c r="R83" s="87">
        <f t="shared" si="5"/>
        <v>1260.3000000000002</v>
      </c>
      <c r="S83" s="87"/>
      <c r="T83" s="87">
        <f t="shared" si="6"/>
        <v>1260.3000000000002</v>
      </c>
    </row>
    <row r="84" spans="1:20" x14ac:dyDescent="0.3">
      <c r="A84" s="148" t="s">
        <v>89</v>
      </c>
      <c r="B84" s="10" t="s">
        <v>63</v>
      </c>
      <c r="C84" s="10" t="s">
        <v>98</v>
      </c>
      <c r="D84" s="86" t="s">
        <v>108</v>
      </c>
      <c r="E84" s="10">
        <v>800</v>
      </c>
      <c r="F84" s="87">
        <f>F85</f>
        <v>0.7</v>
      </c>
      <c r="G84" s="87">
        <f>G85</f>
        <v>0</v>
      </c>
      <c r="H84" s="87">
        <f t="shared" ref="H84:H152" si="9">F84+G84</f>
        <v>0.7</v>
      </c>
      <c r="I84" s="87">
        <f>I85</f>
        <v>0</v>
      </c>
      <c r="J84" s="87">
        <f t="shared" ref="J84:J152" si="10">H84+I84</f>
        <v>0.7</v>
      </c>
      <c r="K84" s="87">
        <f>K85</f>
        <v>0</v>
      </c>
      <c r="L84" s="87">
        <f t="shared" ref="L84:L152" si="11">J84+K84</f>
        <v>0.7</v>
      </c>
      <c r="M84" s="87">
        <f>M85</f>
        <v>0</v>
      </c>
      <c r="N84" s="87">
        <f t="shared" ref="N84:N152" si="12">L84+M84</f>
        <v>0.7</v>
      </c>
      <c r="O84" s="87">
        <f>O85</f>
        <v>0</v>
      </c>
      <c r="P84" s="87">
        <f t="shared" ref="P84:P152" si="13">N84+O84</f>
        <v>0.7</v>
      </c>
      <c r="Q84" s="87">
        <f>Q85</f>
        <v>0</v>
      </c>
      <c r="R84" s="87">
        <f t="shared" ref="R84:R152" si="14">P84+Q84</f>
        <v>0.7</v>
      </c>
      <c r="S84" s="87">
        <f>S85</f>
        <v>0</v>
      </c>
      <c r="T84" s="87">
        <f t="shared" ref="T84:T152" si="15">R84+S84</f>
        <v>0.7</v>
      </c>
    </row>
    <row r="85" spans="1:20" x14ac:dyDescent="0.3">
      <c r="A85" s="148" t="s">
        <v>90</v>
      </c>
      <c r="B85" s="10" t="s">
        <v>63</v>
      </c>
      <c r="C85" s="10" t="s">
        <v>98</v>
      </c>
      <c r="D85" s="86" t="s">
        <v>108</v>
      </c>
      <c r="E85" s="10">
        <v>850</v>
      </c>
      <c r="F85" s="87">
        <v>0.7</v>
      </c>
      <c r="G85" s="87"/>
      <c r="H85" s="87">
        <f t="shared" si="9"/>
        <v>0.7</v>
      </c>
      <c r="I85" s="87"/>
      <c r="J85" s="87">
        <f t="shared" si="10"/>
        <v>0.7</v>
      </c>
      <c r="K85" s="87"/>
      <c r="L85" s="87">
        <f t="shared" si="11"/>
        <v>0.7</v>
      </c>
      <c r="M85" s="87"/>
      <c r="N85" s="87">
        <f t="shared" si="12"/>
        <v>0.7</v>
      </c>
      <c r="O85" s="87"/>
      <c r="P85" s="87">
        <f t="shared" si="13"/>
        <v>0.7</v>
      </c>
      <c r="Q85" s="87"/>
      <c r="R85" s="87">
        <f t="shared" si="14"/>
        <v>0.7</v>
      </c>
      <c r="S85" s="87"/>
      <c r="T85" s="87">
        <f t="shared" si="15"/>
        <v>0.7</v>
      </c>
    </row>
    <row r="86" spans="1:20" x14ac:dyDescent="0.3">
      <c r="A86" s="148" t="s">
        <v>400</v>
      </c>
      <c r="B86" s="10" t="s">
        <v>63</v>
      </c>
      <c r="C86" s="10" t="s">
        <v>98</v>
      </c>
      <c r="D86" s="10" t="s">
        <v>112</v>
      </c>
      <c r="E86" s="10" t="s">
        <v>66</v>
      </c>
      <c r="F86" s="10" t="s">
        <v>66</v>
      </c>
      <c r="G86" s="87"/>
      <c r="H86" s="87"/>
      <c r="I86" s="87"/>
      <c r="J86" s="87"/>
      <c r="K86" s="87"/>
      <c r="L86" s="87"/>
      <c r="M86" s="87"/>
      <c r="N86" s="87"/>
      <c r="O86" s="87"/>
      <c r="P86" s="87"/>
      <c r="Q86" s="12">
        <f>Q87</f>
        <v>260.89999999999998</v>
      </c>
      <c r="R86" s="87">
        <f t="shared" si="14"/>
        <v>260.89999999999998</v>
      </c>
      <c r="S86" s="12">
        <f>S87</f>
        <v>0</v>
      </c>
      <c r="T86" s="87">
        <f t="shared" si="15"/>
        <v>260.89999999999998</v>
      </c>
    </row>
    <row r="87" spans="1:20" x14ac:dyDescent="0.3">
      <c r="A87" s="148" t="s">
        <v>113</v>
      </c>
      <c r="B87" s="10" t="s">
        <v>63</v>
      </c>
      <c r="C87" s="10" t="s">
        <v>98</v>
      </c>
      <c r="D87" s="10" t="s">
        <v>114</v>
      </c>
      <c r="E87" s="10" t="s">
        <v>66</v>
      </c>
      <c r="F87" s="10" t="s">
        <v>66</v>
      </c>
      <c r="G87" s="87"/>
      <c r="H87" s="87"/>
      <c r="I87" s="87"/>
      <c r="J87" s="87"/>
      <c r="K87" s="87"/>
      <c r="L87" s="87"/>
      <c r="M87" s="87"/>
      <c r="N87" s="87"/>
      <c r="O87" s="87"/>
      <c r="P87" s="87"/>
      <c r="Q87" s="12">
        <f>Q88</f>
        <v>260.89999999999998</v>
      </c>
      <c r="R87" s="87">
        <f t="shared" si="14"/>
        <v>260.89999999999998</v>
      </c>
      <c r="S87" s="12">
        <f>S88</f>
        <v>0</v>
      </c>
      <c r="T87" s="87">
        <f t="shared" si="15"/>
        <v>260.89999999999998</v>
      </c>
    </row>
    <row r="88" spans="1:20" ht="30" x14ac:dyDescent="0.3">
      <c r="A88" s="360" t="s">
        <v>1124</v>
      </c>
      <c r="B88" s="10" t="s">
        <v>63</v>
      </c>
      <c r="C88" s="10" t="s">
        <v>98</v>
      </c>
      <c r="D88" s="10" t="s">
        <v>1123</v>
      </c>
      <c r="E88" s="10" t="s">
        <v>66</v>
      </c>
      <c r="F88" s="10" t="s">
        <v>66</v>
      </c>
      <c r="G88" s="87"/>
      <c r="H88" s="87"/>
      <c r="I88" s="87"/>
      <c r="J88" s="87"/>
      <c r="K88" s="87"/>
      <c r="L88" s="87"/>
      <c r="M88" s="87"/>
      <c r="N88" s="87"/>
      <c r="O88" s="87"/>
      <c r="P88" s="87"/>
      <c r="Q88" s="12">
        <f>Q89</f>
        <v>260.89999999999998</v>
      </c>
      <c r="R88" s="87">
        <f t="shared" si="14"/>
        <v>260.89999999999998</v>
      </c>
      <c r="S88" s="12">
        <f>S89</f>
        <v>0</v>
      </c>
      <c r="T88" s="87">
        <f t="shared" si="15"/>
        <v>260.89999999999998</v>
      </c>
    </row>
    <row r="89" spans="1:20" ht="75" x14ac:dyDescent="0.3">
      <c r="A89" s="148" t="s">
        <v>75</v>
      </c>
      <c r="B89" s="10" t="s">
        <v>63</v>
      </c>
      <c r="C89" s="10" t="s">
        <v>98</v>
      </c>
      <c r="D89" s="10" t="s">
        <v>1123</v>
      </c>
      <c r="E89" s="10">
        <v>100</v>
      </c>
      <c r="F89" s="10">
        <v>100</v>
      </c>
      <c r="G89" s="87"/>
      <c r="H89" s="87"/>
      <c r="I89" s="87"/>
      <c r="J89" s="87"/>
      <c r="K89" s="87"/>
      <c r="L89" s="87"/>
      <c r="M89" s="87"/>
      <c r="N89" s="87"/>
      <c r="O89" s="87"/>
      <c r="P89" s="87"/>
      <c r="Q89" s="12">
        <f>Q90</f>
        <v>260.89999999999998</v>
      </c>
      <c r="R89" s="87">
        <f t="shared" si="14"/>
        <v>260.89999999999998</v>
      </c>
      <c r="S89" s="12">
        <f>S90</f>
        <v>0</v>
      </c>
      <c r="T89" s="87">
        <f t="shared" si="15"/>
        <v>260.89999999999998</v>
      </c>
    </row>
    <row r="90" spans="1:20" ht="30" x14ac:dyDescent="0.3">
      <c r="A90" s="148" t="s">
        <v>76</v>
      </c>
      <c r="B90" s="10" t="s">
        <v>63</v>
      </c>
      <c r="C90" s="10" t="s">
        <v>98</v>
      </c>
      <c r="D90" s="10" t="s">
        <v>1123</v>
      </c>
      <c r="E90" s="10">
        <v>120</v>
      </c>
      <c r="F90" s="10">
        <v>120</v>
      </c>
      <c r="G90" s="87"/>
      <c r="H90" s="87"/>
      <c r="I90" s="87"/>
      <c r="J90" s="87"/>
      <c r="K90" s="87"/>
      <c r="L90" s="87"/>
      <c r="M90" s="87"/>
      <c r="N90" s="87"/>
      <c r="O90" s="87"/>
      <c r="P90" s="87"/>
      <c r="Q90" s="12">
        <v>260.89999999999998</v>
      </c>
      <c r="R90" s="87">
        <f t="shared" si="14"/>
        <v>260.89999999999998</v>
      </c>
      <c r="S90" s="12"/>
      <c r="T90" s="87">
        <f t="shared" si="15"/>
        <v>260.89999999999998</v>
      </c>
    </row>
    <row r="91" spans="1:20" ht="15.75" customHeight="1" x14ac:dyDescent="0.3">
      <c r="A91" s="148" t="s">
        <v>109</v>
      </c>
      <c r="B91" s="10" t="s">
        <v>63</v>
      </c>
      <c r="C91" s="10" t="s">
        <v>110</v>
      </c>
      <c r="D91" s="86" t="s">
        <v>65</v>
      </c>
      <c r="E91" s="10" t="s">
        <v>66</v>
      </c>
      <c r="F91" s="87">
        <f t="shared" ref="F91:S95" si="16">F92</f>
        <v>165</v>
      </c>
      <c r="G91" s="87">
        <f t="shared" si="16"/>
        <v>0</v>
      </c>
      <c r="H91" s="87">
        <f t="shared" si="9"/>
        <v>165</v>
      </c>
      <c r="I91" s="87">
        <f t="shared" si="16"/>
        <v>0</v>
      </c>
      <c r="J91" s="87">
        <f t="shared" si="10"/>
        <v>165</v>
      </c>
      <c r="K91" s="87">
        <f t="shared" si="16"/>
        <v>62.3</v>
      </c>
      <c r="L91" s="87">
        <f t="shared" si="11"/>
        <v>227.3</v>
      </c>
      <c r="M91" s="87">
        <f t="shared" si="16"/>
        <v>0</v>
      </c>
      <c r="N91" s="87">
        <f t="shared" si="12"/>
        <v>227.3</v>
      </c>
      <c r="O91" s="87">
        <f t="shared" si="16"/>
        <v>62.4</v>
      </c>
      <c r="P91" s="87">
        <f t="shared" si="13"/>
        <v>289.7</v>
      </c>
      <c r="Q91" s="87">
        <f t="shared" si="16"/>
        <v>0</v>
      </c>
      <c r="R91" s="87">
        <f t="shared" si="14"/>
        <v>289.7</v>
      </c>
      <c r="S91" s="87">
        <f t="shared" si="16"/>
        <v>0</v>
      </c>
      <c r="T91" s="87">
        <f t="shared" si="15"/>
        <v>289.7</v>
      </c>
    </row>
    <row r="92" spans="1:20" ht="30" x14ac:dyDescent="0.3">
      <c r="A92" s="148" t="s">
        <v>111</v>
      </c>
      <c r="B92" s="10" t="s">
        <v>63</v>
      </c>
      <c r="C92" s="10" t="s">
        <v>110</v>
      </c>
      <c r="D92" s="86" t="s">
        <v>112</v>
      </c>
      <c r="E92" s="10" t="s">
        <v>66</v>
      </c>
      <c r="F92" s="87">
        <f t="shared" si="16"/>
        <v>165</v>
      </c>
      <c r="G92" s="87">
        <f t="shared" si="16"/>
        <v>0</v>
      </c>
      <c r="H92" s="87">
        <f t="shared" si="9"/>
        <v>165</v>
      </c>
      <c r="I92" s="87">
        <f t="shared" si="16"/>
        <v>0</v>
      </c>
      <c r="J92" s="87">
        <f t="shared" si="10"/>
        <v>165</v>
      </c>
      <c r="K92" s="87">
        <f t="shared" si="16"/>
        <v>62.3</v>
      </c>
      <c r="L92" s="87">
        <f t="shared" si="11"/>
        <v>227.3</v>
      </c>
      <c r="M92" s="87">
        <f t="shared" si="16"/>
        <v>0</v>
      </c>
      <c r="N92" s="87">
        <f t="shared" si="12"/>
        <v>227.3</v>
      </c>
      <c r="O92" s="87">
        <f t="shared" si="16"/>
        <v>62.4</v>
      </c>
      <c r="P92" s="87">
        <f t="shared" si="13"/>
        <v>289.7</v>
      </c>
      <c r="Q92" s="87">
        <f t="shared" si="16"/>
        <v>0</v>
      </c>
      <c r="R92" s="87">
        <f t="shared" si="14"/>
        <v>289.7</v>
      </c>
      <c r="S92" s="87">
        <f t="shared" si="16"/>
        <v>0</v>
      </c>
      <c r="T92" s="87">
        <f t="shared" si="15"/>
        <v>289.7</v>
      </c>
    </row>
    <row r="93" spans="1:20" x14ac:dyDescent="0.3">
      <c r="A93" s="148" t="s">
        <v>113</v>
      </c>
      <c r="B93" s="10" t="s">
        <v>63</v>
      </c>
      <c r="C93" s="10" t="s">
        <v>110</v>
      </c>
      <c r="D93" s="86" t="s">
        <v>114</v>
      </c>
      <c r="E93" s="10" t="s">
        <v>66</v>
      </c>
      <c r="F93" s="87">
        <f t="shared" si="16"/>
        <v>165</v>
      </c>
      <c r="G93" s="87">
        <f t="shared" si="16"/>
        <v>0</v>
      </c>
      <c r="H93" s="87">
        <f t="shared" si="9"/>
        <v>165</v>
      </c>
      <c r="I93" s="87">
        <f t="shared" si="16"/>
        <v>0</v>
      </c>
      <c r="J93" s="87">
        <f t="shared" si="10"/>
        <v>165</v>
      </c>
      <c r="K93" s="87">
        <f t="shared" si="16"/>
        <v>62.3</v>
      </c>
      <c r="L93" s="87">
        <f t="shared" si="11"/>
        <v>227.3</v>
      </c>
      <c r="M93" s="87">
        <f t="shared" si="16"/>
        <v>0</v>
      </c>
      <c r="N93" s="87">
        <f t="shared" si="12"/>
        <v>227.3</v>
      </c>
      <c r="O93" s="87">
        <f t="shared" si="16"/>
        <v>62.4</v>
      </c>
      <c r="P93" s="87">
        <f t="shared" si="13"/>
        <v>289.7</v>
      </c>
      <c r="Q93" s="87">
        <f t="shared" si="16"/>
        <v>0</v>
      </c>
      <c r="R93" s="87">
        <f t="shared" si="14"/>
        <v>289.7</v>
      </c>
      <c r="S93" s="87">
        <f t="shared" si="16"/>
        <v>0</v>
      </c>
      <c r="T93" s="87">
        <f t="shared" si="15"/>
        <v>289.7</v>
      </c>
    </row>
    <row r="94" spans="1:20" ht="45" x14ac:dyDescent="0.3">
      <c r="A94" s="148" t="s">
        <v>573</v>
      </c>
      <c r="B94" s="10" t="s">
        <v>63</v>
      </c>
      <c r="C94" s="10" t="s">
        <v>110</v>
      </c>
      <c r="D94" s="86" t="s">
        <v>115</v>
      </c>
      <c r="E94" s="10" t="s">
        <v>66</v>
      </c>
      <c r="F94" s="87">
        <f t="shared" si="16"/>
        <v>165</v>
      </c>
      <c r="G94" s="87">
        <f t="shared" si="16"/>
        <v>0</v>
      </c>
      <c r="H94" s="87">
        <f t="shared" si="9"/>
        <v>165</v>
      </c>
      <c r="I94" s="87">
        <f t="shared" si="16"/>
        <v>0</v>
      </c>
      <c r="J94" s="87">
        <f t="shared" si="10"/>
        <v>165</v>
      </c>
      <c r="K94" s="87">
        <f t="shared" si="16"/>
        <v>62.3</v>
      </c>
      <c r="L94" s="87">
        <f t="shared" si="11"/>
        <v>227.3</v>
      </c>
      <c r="M94" s="87">
        <f t="shared" si="16"/>
        <v>0</v>
      </c>
      <c r="N94" s="87">
        <f t="shared" si="12"/>
        <v>227.3</v>
      </c>
      <c r="O94" s="87">
        <f t="shared" si="16"/>
        <v>62.4</v>
      </c>
      <c r="P94" s="87">
        <f t="shared" si="13"/>
        <v>289.7</v>
      </c>
      <c r="Q94" s="87">
        <f t="shared" si="16"/>
        <v>0</v>
      </c>
      <c r="R94" s="87">
        <f t="shared" si="14"/>
        <v>289.7</v>
      </c>
      <c r="S94" s="87">
        <f t="shared" si="16"/>
        <v>0</v>
      </c>
      <c r="T94" s="87">
        <f t="shared" si="15"/>
        <v>289.7</v>
      </c>
    </row>
    <row r="95" spans="1:20" ht="30" x14ac:dyDescent="0.3">
      <c r="A95" s="148" t="s">
        <v>87</v>
      </c>
      <c r="B95" s="10" t="s">
        <v>63</v>
      </c>
      <c r="C95" s="10" t="s">
        <v>110</v>
      </c>
      <c r="D95" s="86" t="s">
        <v>115</v>
      </c>
      <c r="E95" s="10">
        <v>200</v>
      </c>
      <c r="F95" s="87">
        <f t="shared" si="16"/>
        <v>165</v>
      </c>
      <c r="G95" s="87">
        <f t="shared" si="16"/>
        <v>0</v>
      </c>
      <c r="H95" s="87">
        <f t="shared" si="9"/>
        <v>165</v>
      </c>
      <c r="I95" s="87">
        <f t="shared" si="16"/>
        <v>0</v>
      </c>
      <c r="J95" s="87">
        <f t="shared" si="10"/>
        <v>165</v>
      </c>
      <c r="K95" s="87">
        <f t="shared" si="16"/>
        <v>62.3</v>
      </c>
      <c r="L95" s="87">
        <f t="shared" si="11"/>
        <v>227.3</v>
      </c>
      <c r="M95" s="87">
        <f t="shared" si="16"/>
        <v>0</v>
      </c>
      <c r="N95" s="87">
        <f t="shared" si="12"/>
        <v>227.3</v>
      </c>
      <c r="O95" s="87">
        <f t="shared" si="16"/>
        <v>62.4</v>
      </c>
      <c r="P95" s="87">
        <f t="shared" si="13"/>
        <v>289.7</v>
      </c>
      <c r="Q95" s="87">
        <f t="shared" si="16"/>
        <v>0</v>
      </c>
      <c r="R95" s="87">
        <f t="shared" si="14"/>
        <v>289.7</v>
      </c>
      <c r="S95" s="87">
        <f t="shared" si="16"/>
        <v>0</v>
      </c>
      <c r="T95" s="87">
        <f t="shared" si="15"/>
        <v>289.7</v>
      </c>
    </row>
    <row r="96" spans="1:20" ht="30.75" customHeight="1" x14ac:dyDescent="0.3">
      <c r="A96" s="148" t="s">
        <v>88</v>
      </c>
      <c r="B96" s="10" t="s">
        <v>63</v>
      </c>
      <c r="C96" s="10" t="s">
        <v>110</v>
      </c>
      <c r="D96" s="86" t="s">
        <v>115</v>
      </c>
      <c r="E96" s="10">
        <v>240</v>
      </c>
      <c r="F96" s="87">
        <v>165</v>
      </c>
      <c r="G96" s="87"/>
      <c r="H96" s="87">
        <f t="shared" si="9"/>
        <v>165</v>
      </c>
      <c r="I96" s="87"/>
      <c r="J96" s="87">
        <f t="shared" si="10"/>
        <v>165</v>
      </c>
      <c r="K96" s="87">
        <v>62.3</v>
      </c>
      <c r="L96" s="87">
        <f t="shared" si="11"/>
        <v>227.3</v>
      </c>
      <c r="M96" s="87"/>
      <c r="N96" s="87">
        <f t="shared" si="12"/>
        <v>227.3</v>
      </c>
      <c r="O96" s="87">
        <v>62.4</v>
      </c>
      <c r="P96" s="87">
        <f t="shared" si="13"/>
        <v>289.7</v>
      </c>
      <c r="Q96" s="87"/>
      <c r="R96" s="87">
        <f t="shared" si="14"/>
        <v>289.7</v>
      </c>
      <c r="S96" s="87"/>
      <c r="T96" s="87">
        <f t="shared" si="15"/>
        <v>289.7</v>
      </c>
    </row>
    <row r="97" spans="1:20" x14ac:dyDescent="0.3">
      <c r="A97" s="148" t="s">
        <v>116</v>
      </c>
      <c r="B97" s="10" t="s">
        <v>63</v>
      </c>
      <c r="C97" s="10">
        <v>11</v>
      </c>
      <c r="D97" s="86" t="s">
        <v>65</v>
      </c>
      <c r="E97" s="10" t="s">
        <v>66</v>
      </c>
      <c r="F97" s="87">
        <f t="shared" ref="F97:S100" si="17">F98</f>
        <v>1000</v>
      </c>
      <c r="G97" s="87">
        <f t="shared" si="17"/>
        <v>0</v>
      </c>
      <c r="H97" s="87">
        <f t="shared" si="9"/>
        <v>1000</v>
      </c>
      <c r="I97" s="87">
        <f t="shared" si="17"/>
        <v>0</v>
      </c>
      <c r="J97" s="87">
        <f t="shared" si="10"/>
        <v>1000</v>
      </c>
      <c r="K97" s="87">
        <f t="shared" si="17"/>
        <v>-63.3</v>
      </c>
      <c r="L97" s="87">
        <f t="shared" si="11"/>
        <v>936.7</v>
      </c>
      <c r="M97" s="87">
        <f t="shared" si="17"/>
        <v>0</v>
      </c>
      <c r="N97" s="87">
        <f t="shared" si="12"/>
        <v>936.7</v>
      </c>
      <c r="O97" s="87">
        <f t="shared" si="17"/>
        <v>0</v>
      </c>
      <c r="P97" s="87">
        <f t="shared" si="13"/>
        <v>936.7</v>
      </c>
      <c r="Q97" s="87">
        <f t="shared" si="17"/>
        <v>0</v>
      </c>
      <c r="R97" s="87">
        <f t="shared" si="14"/>
        <v>936.7</v>
      </c>
      <c r="S97" s="87">
        <f t="shared" si="17"/>
        <v>0</v>
      </c>
      <c r="T97" s="87">
        <f t="shared" si="15"/>
        <v>936.7</v>
      </c>
    </row>
    <row r="98" spans="1:20" ht="30" x14ac:dyDescent="0.3">
      <c r="A98" s="148" t="s">
        <v>111</v>
      </c>
      <c r="B98" s="10" t="s">
        <v>63</v>
      </c>
      <c r="C98" s="10">
        <v>11</v>
      </c>
      <c r="D98" s="86" t="s">
        <v>112</v>
      </c>
      <c r="E98" s="10" t="s">
        <v>66</v>
      </c>
      <c r="F98" s="87">
        <f t="shared" si="17"/>
        <v>1000</v>
      </c>
      <c r="G98" s="87">
        <f t="shared" si="17"/>
        <v>0</v>
      </c>
      <c r="H98" s="87">
        <f t="shared" si="9"/>
        <v>1000</v>
      </c>
      <c r="I98" s="87">
        <f t="shared" si="17"/>
        <v>0</v>
      </c>
      <c r="J98" s="87">
        <f t="shared" si="10"/>
        <v>1000</v>
      </c>
      <c r="K98" s="87">
        <f t="shared" si="17"/>
        <v>-63.3</v>
      </c>
      <c r="L98" s="87">
        <f t="shared" si="11"/>
        <v>936.7</v>
      </c>
      <c r="M98" s="87">
        <f t="shared" si="17"/>
        <v>0</v>
      </c>
      <c r="N98" s="87">
        <f t="shared" si="12"/>
        <v>936.7</v>
      </c>
      <c r="O98" s="87">
        <f t="shared" si="17"/>
        <v>0</v>
      </c>
      <c r="P98" s="87">
        <f t="shared" si="13"/>
        <v>936.7</v>
      </c>
      <c r="Q98" s="87">
        <f t="shared" si="17"/>
        <v>0</v>
      </c>
      <c r="R98" s="87">
        <f t="shared" si="14"/>
        <v>936.7</v>
      </c>
      <c r="S98" s="87">
        <f t="shared" si="17"/>
        <v>0</v>
      </c>
      <c r="T98" s="87">
        <f t="shared" si="15"/>
        <v>936.7</v>
      </c>
    </row>
    <row r="99" spans="1:20" ht="30" x14ac:dyDescent="0.3">
      <c r="A99" s="148" t="s">
        <v>117</v>
      </c>
      <c r="B99" s="10" t="s">
        <v>63</v>
      </c>
      <c r="C99" s="10">
        <v>11</v>
      </c>
      <c r="D99" s="86" t="s">
        <v>118</v>
      </c>
      <c r="E99" s="10" t="s">
        <v>66</v>
      </c>
      <c r="F99" s="87">
        <f t="shared" si="17"/>
        <v>1000</v>
      </c>
      <c r="G99" s="87">
        <f t="shared" si="17"/>
        <v>0</v>
      </c>
      <c r="H99" s="87">
        <f t="shared" si="9"/>
        <v>1000</v>
      </c>
      <c r="I99" s="87">
        <f t="shared" si="17"/>
        <v>0</v>
      </c>
      <c r="J99" s="87">
        <f t="shared" si="10"/>
        <v>1000</v>
      </c>
      <c r="K99" s="87">
        <f t="shared" si="17"/>
        <v>-63.3</v>
      </c>
      <c r="L99" s="87">
        <f t="shared" si="11"/>
        <v>936.7</v>
      </c>
      <c r="M99" s="87">
        <f t="shared" si="17"/>
        <v>0</v>
      </c>
      <c r="N99" s="87">
        <f t="shared" si="12"/>
        <v>936.7</v>
      </c>
      <c r="O99" s="87">
        <f t="shared" si="17"/>
        <v>0</v>
      </c>
      <c r="P99" s="87">
        <f t="shared" si="13"/>
        <v>936.7</v>
      </c>
      <c r="Q99" s="87">
        <f t="shared" si="17"/>
        <v>0</v>
      </c>
      <c r="R99" s="87">
        <f t="shared" si="14"/>
        <v>936.7</v>
      </c>
      <c r="S99" s="87">
        <f t="shared" si="17"/>
        <v>0</v>
      </c>
      <c r="T99" s="87">
        <f t="shared" si="15"/>
        <v>936.7</v>
      </c>
    </row>
    <row r="100" spans="1:20" x14ac:dyDescent="0.3">
      <c r="A100" s="148" t="s">
        <v>89</v>
      </c>
      <c r="B100" s="10" t="s">
        <v>63</v>
      </c>
      <c r="C100" s="10">
        <v>11</v>
      </c>
      <c r="D100" s="86" t="s">
        <v>118</v>
      </c>
      <c r="E100" s="10">
        <v>800</v>
      </c>
      <c r="F100" s="87">
        <f t="shared" si="17"/>
        <v>1000</v>
      </c>
      <c r="G100" s="87">
        <f t="shared" si="17"/>
        <v>0</v>
      </c>
      <c r="H100" s="87">
        <f t="shared" si="9"/>
        <v>1000</v>
      </c>
      <c r="I100" s="87">
        <f t="shared" si="17"/>
        <v>0</v>
      </c>
      <c r="J100" s="87">
        <f t="shared" si="10"/>
        <v>1000</v>
      </c>
      <c r="K100" s="87">
        <f t="shared" si="17"/>
        <v>-63.3</v>
      </c>
      <c r="L100" s="87">
        <f t="shared" si="11"/>
        <v>936.7</v>
      </c>
      <c r="M100" s="87">
        <f t="shared" si="17"/>
        <v>0</v>
      </c>
      <c r="N100" s="87">
        <f t="shared" si="12"/>
        <v>936.7</v>
      </c>
      <c r="O100" s="87">
        <f t="shared" si="17"/>
        <v>0</v>
      </c>
      <c r="P100" s="87">
        <f t="shared" si="13"/>
        <v>936.7</v>
      </c>
      <c r="Q100" s="87">
        <f t="shared" si="17"/>
        <v>0</v>
      </c>
      <c r="R100" s="87">
        <f t="shared" si="14"/>
        <v>936.7</v>
      </c>
      <c r="S100" s="87">
        <f t="shared" si="17"/>
        <v>0</v>
      </c>
      <c r="T100" s="87">
        <f t="shared" si="15"/>
        <v>936.7</v>
      </c>
    </row>
    <row r="101" spans="1:20" x14ac:dyDescent="0.3">
      <c r="A101" s="148" t="s">
        <v>119</v>
      </c>
      <c r="B101" s="10" t="s">
        <v>63</v>
      </c>
      <c r="C101" s="10">
        <v>11</v>
      </c>
      <c r="D101" s="86" t="s">
        <v>118</v>
      </c>
      <c r="E101" s="10">
        <v>870</v>
      </c>
      <c r="F101" s="87">
        <v>1000</v>
      </c>
      <c r="G101" s="87"/>
      <c r="H101" s="87">
        <f t="shared" si="9"/>
        <v>1000</v>
      </c>
      <c r="I101" s="87"/>
      <c r="J101" s="87">
        <f t="shared" si="10"/>
        <v>1000</v>
      </c>
      <c r="K101" s="87">
        <v>-63.3</v>
      </c>
      <c r="L101" s="87">
        <f t="shared" si="11"/>
        <v>936.7</v>
      </c>
      <c r="M101" s="87"/>
      <c r="N101" s="87">
        <f t="shared" si="12"/>
        <v>936.7</v>
      </c>
      <c r="O101" s="87"/>
      <c r="P101" s="87">
        <f t="shared" si="13"/>
        <v>936.7</v>
      </c>
      <c r="Q101" s="87"/>
      <c r="R101" s="87">
        <f t="shared" si="14"/>
        <v>936.7</v>
      </c>
      <c r="S101" s="87"/>
      <c r="T101" s="87">
        <f t="shared" si="15"/>
        <v>936.7</v>
      </c>
    </row>
    <row r="102" spans="1:20" x14ac:dyDescent="0.3">
      <c r="A102" s="148" t="s">
        <v>120</v>
      </c>
      <c r="B102" s="10" t="s">
        <v>63</v>
      </c>
      <c r="C102" s="10">
        <v>13</v>
      </c>
      <c r="D102" s="86" t="s">
        <v>65</v>
      </c>
      <c r="E102" s="10" t="s">
        <v>66</v>
      </c>
      <c r="F102" s="87">
        <f>F103+F119+F136+F146+F141</f>
        <v>11659.500000000002</v>
      </c>
      <c r="G102" s="87">
        <f>G103+G119+G136+G146+G141</f>
        <v>3877</v>
      </c>
      <c r="H102" s="87">
        <f t="shared" si="9"/>
        <v>15536.500000000002</v>
      </c>
      <c r="I102" s="87">
        <f>I103+I119+I136+I146+I141</f>
        <v>0</v>
      </c>
      <c r="J102" s="87">
        <f t="shared" si="10"/>
        <v>15536.500000000002</v>
      </c>
      <c r="K102" s="87">
        <f>K103+K119+K136+K146+K141</f>
        <v>-2371.2999999999997</v>
      </c>
      <c r="L102" s="87">
        <f t="shared" si="11"/>
        <v>13165.200000000003</v>
      </c>
      <c r="M102" s="87">
        <f>M103+M119+M136+M146+M141</f>
        <v>350</v>
      </c>
      <c r="N102" s="87">
        <f t="shared" si="12"/>
        <v>13515.200000000003</v>
      </c>
      <c r="O102" s="87">
        <f>O103+O119+O136+O146+O141</f>
        <v>1971.8</v>
      </c>
      <c r="P102" s="87">
        <f t="shared" si="13"/>
        <v>15487.000000000002</v>
      </c>
      <c r="Q102" s="87">
        <f>Q103+Q119+Q136+Q146+Q141</f>
        <v>354.40000000000003</v>
      </c>
      <c r="R102" s="87">
        <f t="shared" si="14"/>
        <v>15841.400000000001</v>
      </c>
      <c r="S102" s="87">
        <f>S103+S119+S136+S146+S141</f>
        <v>-650.1</v>
      </c>
      <c r="T102" s="87">
        <f t="shared" si="15"/>
        <v>15191.300000000001</v>
      </c>
    </row>
    <row r="103" spans="1:20" ht="48.6" customHeight="1" x14ac:dyDescent="0.3">
      <c r="A103" s="148" t="s">
        <v>884</v>
      </c>
      <c r="B103" s="10" t="s">
        <v>63</v>
      </c>
      <c r="C103" s="10" t="s">
        <v>141</v>
      </c>
      <c r="D103" s="10" t="s">
        <v>121</v>
      </c>
      <c r="E103" s="10" t="s">
        <v>66</v>
      </c>
      <c r="F103" s="12">
        <f>F104+F112</f>
        <v>440.8</v>
      </c>
      <c r="G103" s="12">
        <f>G104+G112</f>
        <v>543.70000000000005</v>
      </c>
      <c r="H103" s="87">
        <f t="shared" si="9"/>
        <v>984.5</v>
      </c>
      <c r="I103" s="12">
        <f>I104+I112</f>
        <v>0</v>
      </c>
      <c r="J103" s="87">
        <f t="shared" si="10"/>
        <v>984.5</v>
      </c>
      <c r="K103" s="12">
        <f>K104+K112</f>
        <v>-81.2</v>
      </c>
      <c r="L103" s="87">
        <f t="shared" si="11"/>
        <v>903.3</v>
      </c>
      <c r="M103" s="12">
        <f>M104+M112</f>
        <v>0</v>
      </c>
      <c r="N103" s="87">
        <f t="shared" si="12"/>
        <v>903.3</v>
      </c>
      <c r="O103" s="12">
        <f>O104+O112</f>
        <v>53.3</v>
      </c>
      <c r="P103" s="87">
        <f t="shared" si="13"/>
        <v>956.59999999999991</v>
      </c>
      <c r="Q103" s="12">
        <f>Q104+Q112</f>
        <v>-30</v>
      </c>
      <c r="R103" s="87">
        <f t="shared" si="14"/>
        <v>926.59999999999991</v>
      </c>
      <c r="S103" s="12">
        <f>S104+S112</f>
        <v>0</v>
      </c>
      <c r="T103" s="87">
        <f t="shared" si="15"/>
        <v>926.59999999999991</v>
      </c>
    </row>
    <row r="104" spans="1:20" ht="48.6" customHeight="1" x14ac:dyDescent="0.3">
      <c r="A104" s="148" t="s">
        <v>866</v>
      </c>
      <c r="B104" s="10" t="s">
        <v>63</v>
      </c>
      <c r="C104" s="10" t="s">
        <v>141</v>
      </c>
      <c r="D104" s="10" t="s">
        <v>122</v>
      </c>
      <c r="E104" s="10" t="s">
        <v>66</v>
      </c>
      <c r="F104" s="12">
        <f>F105</f>
        <v>80.8</v>
      </c>
      <c r="G104" s="12">
        <f>G105</f>
        <v>543.70000000000005</v>
      </c>
      <c r="H104" s="87">
        <f t="shared" si="9"/>
        <v>624.5</v>
      </c>
      <c r="I104" s="12">
        <f>I105</f>
        <v>0</v>
      </c>
      <c r="J104" s="87">
        <f t="shared" si="10"/>
        <v>624.5</v>
      </c>
      <c r="K104" s="12">
        <f>K105</f>
        <v>-10</v>
      </c>
      <c r="L104" s="87">
        <f t="shared" si="11"/>
        <v>614.5</v>
      </c>
      <c r="M104" s="12">
        <f>M105</f>
        <v>0</v>
      </c>
      <c r="N104" s="87">
        <f t="shared" si="12"/>
        <v>614.5</v>
      </c>
      <c r="O104" s="12">
        <f>O105</f>
        <v>53.3</v>
      </c>
      <c r="P104" s="87">
        <f t="shared" si="13"/>
        <v>667.8</v>
      </c>
      <c r="Q104" s="12">
        <f>Q105</f>
        <v>0</v>
      </c>
      <c r="R104" s="87">
        <f t="shared" si="14"/>
        <v>667.8</v>
      </c>
      <c r="S104" s="12">
        <f>S105</f>
        <v>0</v>
      </c>
      <c r="T104" s="87">
        <f t="shared" si="15"/>
        <v>667.8</v>
      </c>
    </row>
    <row r="105" spans="1:20" ht="61.5" customHeight="1" x14ac:dyDescent="0.3">
      <c r="A105" s="148" t="s">
        <v>867</v>
      </c>
      <c r="B105" s="10" t="s">
        <v>63</v>
      </c>
      <c r="C105" s="10" t="s">
        <v>141</v>
      </c>
      <c r="D105" s="10" t="s">
        <v>123</v>
      </c>
      <c r="E105" s="10" t="s">
        <v>66</v>
      </c>
      <c r="F105" s="12">
        <f>F106+F109</f>
        <v>80.8</v>
      </c>
      <c r="G105" s="12">
        <f>G106+G109</f>
        <v>543.70000000000005</v>
      </c>
      <c r="H105" s="87">
        <f t="shared" si="9"/>
        <v>624.5</v>
      </c>
      <c r="I105" s="12">
        <f>I106+I109</f>
        <v>0</v>
      </c>
      <c r="J105" s="87">
        <f t="shared" si="10"/>
        <v>624.5</v>
      </c>
      <c r="K105" s="12">
        <f>K106+K109</f>
        <v>-10</v>
      </c>
      <c r="L105" s="87">
        <f t="shared" si="11"/>
        <v>614.5</v>
      </c>
      <c r="M105" s="12">
        <f>M106+M109</f>
        <v>0</v>
      </c>
      <c r="N105" s="87">
        <f t="shared" si="12"/>
        <v>614.5</v>
      </c>
      <c r="O105" s="12">
        <f>O106+O109</f>
        <v>53.3</v>
      </c>
      <c r="P105" s="87">
        <f t="shared" si="13"/>
        <v>667.8</v>
      </c>
      <c r="Q105" s="12">
        <f>Q106+Q109</f>
        <v>0</v>
      </c>
      <c r="R105" s="87">
        <f t="shared" si="14"/>
        <v>667.8</v>
      </c>
      <c r="S105" s="12">
        <f>S106+S109</f>
        <v>0</v>
      </c>
      <c r="T105" s="87">
        <f t="shared" si="15"/>
        <v>667.8</v>
      </c>
    </row>
    <row r="106" spans="1:20" ht="65.25" customHeight="1" x14ac:dyDescent="0.3">
      <c r="A106" s="148" t="s">
        <v>751</v>
      </c>
      <c r="B106" s="10" t="s">
        <v>63</v>
      </c>
      <c r="C106" s="10" t="s">
        <v>141</v>
      </c>
      <c r="D106" s="10" t="s">
        <v>485</v>
      </c>
      <c r="E106" s="10" t="s">
        <v>66</v>
      </c>
      <c r="F106" s="12">
        <f>F107</f>
        <v>0</v>
      </c>
      <c r="G106" s="12">
        <f>G107</f>
        <v>543.70000000000005</v>
      </c>
      <c r="H106" s="87">
        <f t="shared" si="9"/>
        <v>543.70000000000005</v>
      </c>
      <c r="I106" s="12">
        <f>I107</f>
        <v>36.9</v>
      </c>
      <c r="J106" s="87">
        <f t="shared" si="10"/>
        <v>580.6</v>
      </c>
      <c r="K106" s="12">
        <f>K107</f>
        <v>0</v>
      </c>
      <c r="L106" s="87">
        <f t="shared" si="11"/>
        <v>580.6</v>
      </c>
      <c r="M106" s="12">
        <f>M107</f>
        <v>18.2</v>
      </c>
      <c r="N106" s="87">
        <f t="shared" si="12"/>
        <v>598.80000000000007</v>
      </c>
      <c r="O106" s="12">
        <f>O107</f>
        <v>53.3</v>
      </c>
      <c r="P106" s="87">
        <f t="shared" si="13"/>
        <v>652.1</v>
      </c>
      <c r="Q106" s="12">
        <f>Q107</f>
        <v>0</v>
      </c>
      <c r="R106" s="87">
        <f t="shared" si="14"/>
        <v>652.1</v>
      </c>
      <c r="S106" s="12">
        <f>S107</f>
        <v>0</v>
      </c>
      <c r="T106" s="87">
        <f t="shared" si="15"/>
        <v>652.1</v>
      </c>
    </row>
    <row r="107" spans="1:20" ht="30" customHeight="1" x14ac:dyDescent="0.3">
      <c r="A107" s="148" t="s">
        <v>87</v>
      </c>
      <c r="B107" s="10" t="s">
        <v>63</v>
      </c>
      <c r="C107" s="10" t="s">
        <v>141</v>
      </c>
      <c r="D107" s="10" t="s">
        <v>485</v>
      </c>
      <c r="E107" s="10" t="s">
        <v>490</v>
      </c>
      <c r="F107" s="12">
        <f>F108</f>
        <v>0</v>
      </c>
      <c r="G107" s="12">
        <f>G108</f>
        <v>543.70000000000005</v>
      </c>
      <c r="H107" s="87">
        <f t="shared" si="9"/>
        <v>543.70000000000005</v>
      </c>
      <c r="I107" s="12">
        <f>I108</f>
        <v>36.9</v>
      </c>
      <c r="J107" s="87">
        <f t="shared" si="10"/>
        <v>580.6</v>
      </c>
      <c r="K107" s="12">
        <f>K108</f>
        <v>0</v>
      </c>
      <c r="L107" s="87">
        <f t="shared" si="11"/>
        <v>580.6</v>
      </c>
      <c r="M107" s="12">
        <f>M108</f>
        <v>18.2</v>
      </c>
      <c r="N107" s="87">
        <f t="shared" si="12"/>
        <v>598.80000000000007</v>
      </c>
      <c r="O107" s="12">
        <f>O108</f>
        <v>53.3</v>
      </c>
      <c r="P107" s="87">
        <f t="shared" si="13"/>
        <v>652.1</v>
      </c>
      <c r="Q107" s="12">
        <f>Q108</f>
        <v>0</v>
      </c>
      <c r="R107" s="87">
        <f t="shared" si="14"/>
        <v>652.1</v>
      </c>
      <c r="S107" s="12">
        <f>S108</f>
        <v>0</v>
      </c>
      <c r="T107" s="87">
        <f t="shared" si="15"/>
        <v>652.1</v>
      </c>
    </row>
    <row r="108" spans="1:20" ht="19.899999999999999" customHeight="1" x14ac:dyDescent="0.3">
      <c r="A108" s="148" t="s">
        <v>88</v>
      </c>
      <c r="B108" s="10" t="s">
        <v>63</v>
      </c>
      <c r="C108" s="10" t="s">
        <v>141</v>
      </c>
      <c r="D108" s="10" t="s">
        <v>485</v>
      </c>
      <c r="E108" s="10" t="s">
        <v>486</v>
      </c>
      <c r="F108" s="12">
        <v>0</v>
      </c>
      <c r="G108" s="12">
        <v>543.70000000000005</v>
      </c>
      <c r="H108" s="87">
        <f t="shared" si="9"/>
        <v>543.70000000000005</v>
      </c>
      <c r="I108" s="12">
        <v>36.9</v>
      </c>
      <c r="J108" s="87">
        <f t="shared" si="10"/>
        <v>580.6</v>
      </c>
      <c r="K108" s="12">
        <v>0</v>
      </c>
      <c r="L108" s="87">
        <f t="shared" si="11"/>
        <v>580.6</v>
      </c>
      <c r="M108" s="12">
        <v>18.2</v>
      </c>
      <c r="N108" s="87">
        <f t="shared" si="12"/>
        <v>598.80000000000007</v>
      </c>
      <c r="O108" s="12">
        <v>53.3</v>
      </c>
      <c r="P108" s="87">
        <f t="shared" si="13"/>
        <v>652.1</v>
      </c>
      <c r="Q108" s="12"/>
      <c r="R108" s="87">
        <f t="shared" si="14"/>
        <v>652.1</v>
      </c>
      <c r="S108" s="12"/>
      <c r="T108" s="87">
        <f t="shared" si="15"/>
        <v>652.1</v>
      </c>
    </row>
    <row r="109" spans="1:20" ht="31.15" customHeight="1" x14ac:dyDescent="0.3">
      <c r="A109" s="148" t="s">
        <v>661</v>
      </c>
      <c r="B109" s="10" t="s">
        <v>63</v>
      </c>
      <c r="C109" s="10" t="s">
        <v>141</v>
      </c>
      <c r="D109" s="10" t="s">
        <v>124</v>
      </c>
      <c r="E109" s="10" t="s">
        <v>66</v>
      </c>
      <c r="F109" s="12">
        <f>F110</f>
        <v>80.8</v>
      </c>
      <c r="G109" s="12">
        <f>G110</f>
        <v>0</v>
      </c>
      <c r="H109" s="87">
        <f t="shared" si="9"/>
        <v>80.8</v>
      </c>
      <c r="I109" s="12">
        <f>I110</f>
        <v>-36.9</v>
      </c>
      <c r="J109" s="87">
        <f t="shared" si="10"/>
        <v>43.9</v>
      </c>
      <c r="K109" s="12">
        <f>K110</f>
        <v>-10</v>
      </c>
      <c r="L109" s="87">
        <f t="shared" si="11"/>
        <v>33.9</v>
      </c>
      <c r="M109" s="12">
        <f>M110</f>
        <v>-18.2</v>
      </c>
      <c r="N109" s="87">
        <f t="shared" si="12"/>
        <v>15.7</v>
      </c>
      <c r="O109" s="12">
        <f>O110</f>
        <v>0</v>
      </c>
      <c r="P109" s="87">
        <f t="shared" si="13"/>
        <v>15.7</v>
      </c>
      <c r="Q109" s="12">
        <f>Q110</f>
        <v>0</v>
      </c>
      <c r="R109" s="87">
        <f t="shared" si="14"/>
        <v>15.7</v>
      </c>
      <c r="S109" s="12">
        <f>S110</f>
        <v>0</v>
      </c>
      <c r="T109" s="87">
        <f t="shared" si="15"/>
        <v>15.7</v>
      </c>
    </row>
    <row r="110" spans="1:20" ht="30.6" customHeight="1" x14ac:dyDescent="0.3">
      <c r="A110" s="148" t="s">
        <v>87</v>
      </c>
      <c r="B110" s="10" t="s">
        <v>63</v>
      </c>
      <c r="C110" s="10" t="s">
        <v>141</v>
      </c>
      <c r="D110" s="10" t="s">
        <v>124</v>
      </c>
      <c r="E110" s="10" t="s">
        <v>490</v>
      </c>
      <c r="F110" s="12">
        <f>F111</f>
        <v>80.8</v>
      </c>
      <c r="G110" s="12">
        <f>G111</f>
        <v>0</v>
      </c>
      <c r="H110" s="87">
        <f t="shared" si="9"/>
        <v>80.8</v>
      </c>
      <c r="I110" s="12">
        <f>I111</f>
        <v>-36.9</v>
      </c>
      <c r="J110" s="87">
        <f t="shared" si="10"/>
        <v>43.9</v>
      </c>
      <c r="K110" s="12">
        <f>K111</f>
        <v>-10</v>
      </c>
      <c r="L110" s="87">
        <f t="shared" si="11"/>
        <v>33.9</v>
      </c>
      <c r="M110" s="12">
        <f>M111</f>
        <v>-18.2</v>
      </c>
      <c r="N110" s="87">
        <f t="shared" si="12"/>
        <v>15.7</v>
      </c>
      <c r="O110" s="12">
        <f>O111</f>
        <v>0</v>
      </c>
      <c r="P110" s="87">
        <f t="shared" si="13"/>
        <v>15.7</v>
      </c>
      <c r="Q110" s="12">
        <f>Q111</f>
        <v>0</v>
      </c>
      <c r="R110" s="87">
        <f t="shared" si="14"/>
        <v>15.7</v>
      </c>
      <c r="S110" s="12">
        <f>S111</f>
        <v>0</v>
      </c>
      <c r="T110" s="87">
        <f t="shared" si="15"/>
        <v>15.7</v>
      </c>
    </row>
    <row r="111" spans="1:20" ht="33.6" customHeight="1" x14ac:dyDescent="0.3">
      <c r="A111" s="148" t="s">
        <v>88</v>
      </c>
      <c r="B111" s="10" t="s">
        <v>63</v>
      </c>
      <c r="C111" s="10" t="s">
        <v>141</v>
      </c>
      <c r="D111" s="10" t="s">
        <v>124</v>
      </c>
      <c r="E111" s="10" t="s">
        <v>486</v>
      </c>
      <c r="F111" s="12">
        <v>80.8</v>
      </c>
      <c r="G111" s="12"/>
      <c r="H111" s="87">
        <f t="shared" si="9"/>
        <v>80.8</v>
      </c>
      <c r="I111" s="12">
        <v>-36.9</v>
      </c>
      <c r="J111" s="87">
        <f t="shared" si="10"/>
        <v>43.9</v>
      </c>
      <c r="K111" s="12">
        <v>-10</v>
      </c>
      <c r="L111" s="87">
        <f t="shared" si="11"/>
        <v>33.9</v>
      </c>
      <c r="M111" s="12">
        <v>-18.2</v>
      </c>
      <c r="N111" s="87">
        <f t="shared" si="12"/>
        <v>15.7</v>
      </c>
      <c r="O111" s="12">
        <v>0</v>
      </c>
      <c r="P111" s="87">
        <f t="shared" si="13"/>
        <v>15.7</v>
      </c>
      <c r="Q111" s="12"/>
      <c r="R111" s="87">
        <f t="shared" si="14"/>
        <v>15.7</v>
      </c>
      <c r="S111" s="12"/>
      <c r="T111" s="87">
        <f t="shared" si="15"/>
        <v>15.7</v>
      </c>
    </row>
    <row r="112" spans="1:20" ht="33.6" customHeight="1" x14ac:dyDescent="0.3">
      <c r="A112" s="361" t="s">
        <v>662</v>
      </c>
      <c r="B112" s="10" t="s">
        <v>63</v>
      </c>
      <c r="C112" s="10" t="s">
        <v>141</v>
      </c>
      <c r="D112" s="10" t="s">
        <v>664</v>
      </c>
      <c r="E112" s="10" t="s">
        <v>66</v>
      </c>
      <c r="F112" s="12">
        <f>F113</f>
        <v>360</v>
      </c>
      <c r="G112" s="12">
        <f>G113</f>
        <v>0</v>
      </c>
      <c r="H112" s="87">
        <f t="shared" si="9"/>
        <v>360</v>
      </c>
      <c r="I112" s="12">
        <f>I113</f>
        <v>0</v>
      </c>
      <c r="J112" s="87">
        <f t="shared" si="10"/>
        <v>360</v>
      </c>
      <c r="K112" s="12">
        <f>K113</f>
        <v>-71.2</v>
      </c>
      <c r="L112" s="87">
        <f t="shared" si="11"/>
        <v>288.8</v>
      </c>
      <c r="M112" s="12">
        <f>M113</f>
        <v>0</v>
      </c>
      <c r="N112" s="87">
        <f t="shared" si="12"/>
        <v>288.8</v>
      </c>
      <c r="O112" s="12">
        <f>O113</f>
        <v>0</v>
      </c>
      <c r="P112" s="87">
        <f t="shared" si="13"/>
        <v>288.8</v>
      </c>
      <c r="Q112" s="12">
        <f>Q113</f>
        <v>-30</v>
      </c>
      <c r="R112" s="87">
        <f t="shared" si="14"/>
        <v>258.8</v>
      </c>
      <c r="S112" s="12">
        <f>S113</f>
        <v>0</v>
      </c>
      <c r="T112" s="87">
        <f t="shared" si="15"/>
        <v>258.8</v>
      </c>
    </row>
    <row r="113" spans="1:20" ht="70.900000000000006" customHeight="1" x14ac:dyDescent="0.3">
      <c r="A113" s="361" t="s">
        <v>868</v>
      </c>
      <c r="B113" s="10" t="s">
        <v>63</v>
      </c>
      <c r="C113" s="10" t="s">
        <v>141</v>
      </c>
      <c r="D113" s="10" t="s">
        <v>665</v>
      </c>
      <c r="E113" s="10" t="s">
        <v>66</v>
      </c>
      <c r="F113" s="12">
        <f>F114</f>
        <v>360</v>
      </c>
      <c r="G113" s="12">
        <f>G114</f>
        <v>0</v>
      </c>
      <c r="H113" s="87">
        <f t="shared" si="9"/>
        <v>360</v>
      </c>
      <c r="I113" s="12">
        <f>I114</f>
        <v>0</v>
      </c>
      <c r="J113" s="87">
        <f t="shared" si="10"/>
        <v>360</v>
      </c>
      <c r="K113" s="12">
        <f>K114</f>
        <v>-71.2</v>
      </c>
      <c r="L113" s="87">
        <f t="shared" si="11"/>
        <v>288.8</v>
      </c>
      <c r="M113" s="12">
        <f>M114</f>
        <v>0</v>
      </c>
      <c r="N113" s="87">
        <f t="shared" si="12"/>
        <v>288.8</v>
      </c>
      <c r="O113" s="12">
        <f>O114</f>
        <v>0</v>
      </c>
      <c r="P113" s="87">
        <f t="shared" si="13"/>
        <v>288.8</v>
      </c>
      <c r="Q113" s="12">
        <f>Q114</f>
        <v>-30</v>
      </c>
      <c r="R113" s="87">
        <f t="shared" si="14"/>
        <v>258.8</v>
      </c>
      <c r="S113" s="12">
        <f>S114</f>
        <v>0</v>
      </c>
      <c r="T113" s="87">
        <f t="shared" si="15"/>
        <v>258.8</v>
      </c>
    </row>
    <row r="114" spans="1:20" ht="63.75" customHeight="1" x14ac:dyDescent="0.3">
      <c r="A114" s="361" t="s">
        <v>752</v>
      </c>
      <c r="B114" s="10" t="s">
        <v>63</v>
      </c>
      <c r="C114" s="10" t="s">
        <v>141</v>
      </c>
      <c r="D114" s="10" t="s">
        <v>666</v>
      </c>
      <c r="E114" s="10" t="s">
        <v>66</v>
      </c>
      <c r="F114" s="12">
        <f>F115+F117</f>
        <v>360</v>
      </c>
      <c r="G114" s="12">
        <f>G115+G117</f>
        <v>0</v>
      </c>
      <c r="H114" s="87">
        <f t="shared" si="9"/>
        <v>360</v>
      </c>
      <c r="I114" s="12">
        <f>I115+I117</f>
        <v>0</v>
      </c>
      <c r="J114" s="87">
        <f t="shared" si="10"/>
        <v>360</v>
      </c>
      <c r="K114" s="12">
        <f>K115+K117</f>
        <v>-71.2</v>
      </c>
      <c r="L114" s="87">
        <f t="shared" si="11"/>
        <v>288.8</v>
      </c>
      <c r="M114" s="12">
        <f>M115+M117</f>
        <v>0</v>
      </c>
      <c r="N114" s="87">
        <f t="shared" si="12"/>
        <v>288.8</v>
      </c>
      <c r="O114" s="12">
        <f>O115+O117</f>
        <v>0</v>
      </c>
      <c r="P114" s="87">
        <f t="shared" si="13"/>
        <v>288.8</v>
      </c>
      <c r="Q114" s="12">
        <f>Q115+Q117</f>
        <v>-30</v>
      </c>
      <c r="R114" s="87">
        <f t="shared" si="14"/>
        <v>258.8</v>
      </c>
      <c r="S114" s="12">
        <f>S115+S117</f>
        <v>0</v>
      </c>
      <c r="T114" s="87">
        <f t="shared" si="15"/>
        <v>258.8</v>
      </c>
    </row>
    <row r="115" spans="1:20" ht="32.450000000000003" customHeight="1" x14ac:dyDescent="0.3">
      <c r="A115" s="148" t="s">
        <v>87</v>
      </c>
      <c r="B115" s="10" t="s">
        <v>63</v>
      </c>
      <c r="C115" s="10" t="s">
        <v>141</v>
      </c>
      <c r="D115" s="10" t="s">
        <v>666</v>
      </c>
      <c r="E115" s="10" t="s">
        <v>490</v>
      </c>
      <c r="F115" s="12">
        <f>F116</f>
        <v>350</v>
      </c>
      <c r="G115" s="12">
        <f>G116</f>
        <v>0</v>
      </c>
      <c r="H115" s="87">
        <f t="shared" si="9"/>
        <v>350</v>
      </c>
      <c r="I115" s="12">
        <f>I116</f>
        <v>0</v>
      </c>
      <c r="J115" s="87">
        <f t="shared" si="10"/>
        <v>350</v>
      </c>
      <c r="K115" s="12">
        <f>K116</f>
        <v>-71.2</v>
      </c>
      <c r="L115" s="87">
        <f t="shared" si="11"/>
        <v>278.8</v>
      </c>
      <c r="M115" s="12">
        <f>M116</f>
        <v>0</v>
      </c>
      <c r="N115" s="87">
        <f t="shared" si="12"/>
        <v>278.8</v>
      </c>
      <c r="O115" s="12">
        <f>O116</f>
        <v>0</v>
      </c>
      <c r="P115" s="87">
        <f t="shared" si="13"/>
        <v>278.8</v>
      </c>
      <c r="Q115" s="12">
        <f>Q116</f>
        <v>-20</v>
      </c>
      <c r="R115" s="87">
        <f t="shared" si="14"/>
        <v>258.8</v>
      </c>
      <c r="S115" s="12">
        <f>S116</f>
        <v>0</v>
      </c>
      <c r="T115" s="87">
        <f t="shared" si="15"/>
        <v>258.8</v>
      </c>
    </row>
    <row r="116" spans="1:20" ht="33.75" customHeight="1" x14ac:dyDescent="0.3">
      <c r="A116" s="148" t="s">
        <v>88</v>
      </c>
      <c r="B116" s="10" t="s">
        <v>63</v>
      </c>
      <c r="C116" s="10" t="s">
        <v>141</v>
      </c>
      <c r="D116" s="10" t="s">
        <v>666</v>
      </c>
      <c r="E116" s="10" t="s">
        <v>486</v>
      </c>
      <c r="F116" s="12">
        <v>350</v>
      </c>
      <c r="G116" s="12"/>
      <c r="H116" s="87">
        <f t="shared" si="9"/>
        <v>350</v>
      </c>
      <c r="I116" s="12"/>
      <c r="J116" s="87">
        <f t="shared" si="10"/>
        <v>350</v>
      </c>
      <c r="K116" s="12">
        <v>-71.2</v>
      </c>
      <c r="L116" s="87">
        <f t="shared" si="11"/>
        <v>278.8</v>
      </c>
      <c r="M116" s="12"/>
      <c r="N116" s="87">
        <f t="shared" si="12"/>
        <v>278.8</v>
      </c>
      <c r="O116" s="12"/>
      <c r="P116" s="87">
        <f t="shared" si="13"/>
        <v>278.8</v>
      </c>
      <c r="Q116" s="12">
        <v>-20</v>
      </c>
      <c r="R116" s="87">
        <f t="shared" si="14"/>
        <v>258.8</v>
      </c>
      <c r="S116" s="12">
        <v>0</v>
      </c>
      <c r="T116" s="87">
        <f t="shared" si="15"/>
        <v>258.8</v>
      </c>
    </row>
    <row r="117" spans="1:20" ht="19.5" customHeight="1" x14ac:dyDescent="0.3">
      <c r="A117" s="117" t="s">
        <v>89</v>
      </c>
      <c r="B117" s="10" t="s">
        <v>63</v>
      </c>
      <c r="C117" s="10" t="s">
        <v>141</v>
      </c>
      <c r="D117" s="10" t="s">
        <v>666</v>
      </c>
      <c r="E117" s="10" t="s">
        <v>495</v>
      </c>
      <c r="F117" s="12">
        <f>F118</f>
        <v>10</v>
      </c>
      <c r="G117" s="12">
        <f>G118</f>
        <v>0</v>
      </c>
      <c r="H117" s="87">
        <f t="shared" si="9"/>
        <v>10</v>
      </c>
      <c r="I117" s="12">
        <f>I118</f>
        <v>0</v>
      </c>
      <c r="J117" s="87">
        <f t="shared" si="10"/>
        <v>10</v>
      </c>
      <c r="K117" s="12">
        <f>K118</f>
        <v>0</v>
      </c>
      <c r="L117" s="87">
        <f t="shared" si="11"/>
        <v>10</v>
      </c>
      <c r="M117" s="12">
        <f>M118</f>
        <v>0</v>
      </c>
      <c r="N117" s="87">
        <f t="shared" si="12"/>
        <v>10</v>
      </c>
      <c r="O117" s="12">
        <f>O118</f>
        <v>0</v>
      </c>
      <c r="P117" s="87">
        <f t="shared" si="13"/>
        <v>10</v>
      </c>
      <c r="Q117" s="12">
        <f>Q118</f>
        <v>-10</v>
      </c>
      <c r="R117" s="87">
        <f t="shared" si="14"/>
        <v>0</v>
      </c>
      <c r="S117" s="12">
        <f>S118</f>
        <v>0</v>
      </c>
      <c r="T117" s="87">
        <f t="shared" si="15"/>
        <v>0</v>
      </c>
    </row>
    <row r="118" spans="1:20" ht="21" customHeight="1" x14ac:dyDescent="0.3">
      <c r="A118" s="148" t="s">
        <v>90</v>
      </c>
      <c r="B118" s="10" t="s">
        <v>63</v>
      </c>
      <c r="C118" s="10" t="s">
        <v>141</v>
      </c>
      <c r="D118" s="10" t="s">
        <v>666</v>
      </c>
      <c r="E118" s="10" t="s">
        <v>518</v>
      </c>
      <c r="F118" s="12">
        <v>10</v>
      </c>
      <c r="G118" s="12"/>
      <c r="H118" s="87">
        <f t="shared" si="9"/>
        <v>10</v>
      </c>
      <c r="I118" s="12"/>
      <c r="J118" s="87">
        <f t="shared" si="10"/>
        <v>10</v>
      </c>
      <c r="K118" s="12"/>
      <c r="L118" s="87">
        <f t="shared" si="11"/>
        <v>10</v>
      </c>
      <c r="M118" s="12"/>
      <c r="N118" s="87">
        <f t="shared" si="12"/>
        <v>10</v>
      </c>
      <c r="O118" s="12"/>
      <c r="P118" s="87">
        <f t="shared" si="13"/>
        <v>10</v>
      </c>
      <c r="Q118" s="12">
        <v>-10</v>
      </c>
      <c r="R118" s="87">
        <f t="shared" si="14"/>
        <v>0</v>
      </c>
      <c r="S118" s="12">
        <v>0</v>
      </c>
      <c r="T118" s="87">
        <f t="shared" si="15"/>
        <v>0</v>
      </c>
    </row>
    <row r="119" spans="1:20" ht="90" x14ac:dyDescent="0.3">
      <c r="A119" s="148" t="s">
        <v>709</v>
      </c>
      <c r="B119" s="10" t="s">
        <v>63</v>
      </c>
      <c r="C119" s="10" t="s">
        <v>141</v>
      </c>
      <c r="D119" s="86" t="s">
        <v>543</v>
      </c>
      <c r="E119" s="10" t="s">
        <v>66</v>
      </c>
      <c r="F119" s="87">
        <f t="shared" ref="F119:S122" si="18">F120</f>
        <v>3228.4</v>
      </c>
      <c r="G119" s="87">
        <f t="shared" si="18"/>
        <v>3333.3</v>
      </c>
      <c r="H119" s="87">
        <f t="shared" si="9"/>
        <v>6561.7000000000007</v>
      </c>
      <c r="I119" s="87">
        <f t="shared" si="18"/>
        <v>0</v>
      </c>
      <c r="J119" s="87">
        <f t="shared" si="10"/>
        <v>6561.7000000000007</v>
      </c>
      <c r="K119" s="87">
        <f t="shared" si="18"/>
        <v>-2385</v>
      </c>
      <c r="L119" s="87">
        <f t="shared" si="11"/>
        <v>4176.7000000000007</v>
      </c>
      <c r="M119" s="87">
        <f t="shared" si="18"/>
        <v>0</v>
      </c>
      <c r="N119" s="87">
        <f t="shared" si="12"/>
        <v>4176.7000000000007</v>
      </c>
      <c r="O119" s="87">
        <f t="shared" si="18"/>
        <v>0</v>
      </c>
      <c r="P119" s="87">
        <f t="shared" si="13"/>
        <v>4176.7000000000007</v>
      </c>
      <c r="Q119" s="87">
        <f t="shared" si="18"/>
        <v>0</v>
      </c>
      <c r="R119" s="87">
        <f t="shared" si="14"/>
        <v>4176.7000000000007</v>
      </c>
      <c r="S119" s="87">
        <f t="shared" si="18"/>
        <v>0</v>
      </c>
      <c r="T119" s="87">
        <f t="shared" si="15"/>
        <v>4176.7000000000007</v>
      </c>
    </row>
    <row r="120" spans="1:20" ht="46.15" customHeight="1" x14ac:dyDescent="0.3">
      <c r="A120" s="148" t="s">
        <v>753</v>
      </c>
      <c r="B120" s="10" t="s">
        <v>63</v>
      </c>
      <c r="C120" s="10" t="s">
        <v>141</v>
      </c>
      <c r="D120" s="86" t="s">
        <v>544</v>
      </c>
      <c r="E120" s="10" t="s">
        <v>66</v>
      </c>
      <c r="F120" s="87">
        <f t="shared" si="18"/>
        <v>3228.4</v>
      </c>
      <c r="G120" s="87">
        <f t="shared" si="18"/>
        <v>3333.3</v>
      </c>
      <c r="H120" s="87">
        <f t="shared" si="9"/>
        <v>6561.7000000000007</v>
      </c>
      <c r="I120" s="87">
        <f t="shared" si="18"/>
        <v>0</v>
      </c>
      <c r="J120" s="87">
        <f t="shared" si="10"/>
        <v>6561.7000000000007</v>
      </c>
      <c r="K120" s="87">
        <f t="shared" si="18"/>
        <v>-2385</v>
      </c>
      <c r="L120" s="87">
        <f t="shared" si="11"/>
        <v>4176.7000000000007</v>
      </c>
      <c r="M120" s="87">
        <f t="shared" si="18"/>
        <v>0</v>
      </c>
      <c r="N120" s="87">
        <f t="shared" si="12"/>
        <v>4176.7000000000007</v>
      </c>
      <c r="O120" s="87">
        <f t="shared" si="18"/>
        <v>0</v>
      </c>
      <c r="P120" s="87">
        <f t="shared" si="13"/>
        <v>4176.7000000000007</v>
      </c>
      <c r="Q120" s="87">
        <f t="shared" si="18"/>
        <v>0</v>
      </c>
      <c r="R120" s="87">
        <f t="shared" si="14"/>
        <v>4176.7000000000007</v>
      </c>
      <c r="S120" s="87">
        <f t="shared" si="18"/>
        <v>0</v>
      </c>
      <c r="T120" s="87">
        <f t="shared" si="15"/>
        <v>4176.7000000000007</v>
      </c>
    </row>
    <row r="121" spans="1:20" ht="45.75" customHeight="1" x14ac:dyDescent="0.3">
      <c r="A121" s="148" t="s">
        <v>545</v>
      </c>
      <c r="B121" s="10" t="s">
        <v>63</v>
      </c>
      <c r="C121" s="10" t="s">
        <v>141</v>
      </c>
      <c r="D121" s="86" t="s">
        <v>546</v>
      </c>
      <c r="E121" s="10" t="s">
        <v>66</v>
      </c>
      <c r="F121" s="87">
        <f t="shared" si="18"/>
        <v>3228.4</v>
      </c>
      <c r="G121" s="87">
        <f t="shared" si="18"/>
        <v>3333.3</v>
      </c>
      <c r="H121" s="87">
        <f t="shared" si="9"/>
        <v>6561.7000000000007</v>
      </c>
      <c r="I121" s="87">
        <f t="shared" si="18"/>
        <v>0</v>
      </c>
      <c r="J121" s="87">
        <f t="shared" si="10"/>
        <v>6561.7000000000007</v>
      </c>
      <c r="K121" s="87">
        <f t="shared" si="18"/>
        <v>-2385</v>
      </c>
      <c r="L121" s="87">
        <f t="shared" si="11"/>
        <v>4176.7000000000007</v>
      </c>
      <c r="M121" s="87">
        <f t="shared" si="18"/>
        <v>0</v>
      </c>
      <c r="N121" s="87">
        <f t="shared" si="12"/>
        <v>4176.7000000000007</v>
      </c>
      <c r="O121" s="87">
        <f t="shared" si="18"/>
        <v>0</v>
      </c>
      <c r="P121" s="87">
        <f t="shared" si="13"/>
        <v>4176.7000000000007</v>
      </c>
      <c r="Q121" s="87">
        <f t="shared" si="18"/>
        <v>0</v>
      </c>
      <c r="R121" s="87">
        <f t="shared" si="14"/>
        <v>4176.7000000000007</v>
      </c>
      <c r="S121" s="87">
        <f t="shared" si="18"/>
        <v>0</v>
      </c>
      <c r="T121" s="87">
        <f t="shared" si="15"/>
        <v>4176.7000000000007</v>
      </c>
    </row>
    <row r="122" spans="1:20" ht="30" x14ac:dyDescent="0.3">
      <c r="A122" s="148" t="s">
        <v>87</v>
      </c>
      <c r="B122" s="10" t="s">
        <v>63</v>
      </c>
      <c r="C122" s="10">
        <v>13</v>
      </c>
      <c r="D122" s="86" t="s">
        <v>546</v>
      </c>
      <c r="E122" s="10">
        <v>200</v>
      </c>
      <c r="F122" s="87">
        <f t="shared" si="18"/>
        <v>3228.4</v>
      </c>
      <c r="G122" s="87">
        <f t="shared" si="18"/>
        <v>3333.3</v>
      </c>
      <c r="H122" s="87">
        <f t="shared" si="9"/>
        <v>6561.7000000000007</v>
      </c>
      <c r="I122" s="87">
        <f t="shared" si="18"/>
        <v>0</v>
      </c>
      <c r="J122" s="87">
        <f t="shared" si="10"/>
        <v>6561.7000000000007</v>
      </c>
      <c r="K122" s="87">
        <f t="shared" si="18"/>
        <v>-2385</v>
      </c>
      <c r="L122" s="87">
        <f t="shared" si="11"/>
        <v>4176.7000000000007</v>
      </c>
      <c r="M122" s="87"/>
      <c r="N122" s="87">
        <f t="shared" si="12"/>
        <v>4176.7000000000007</v>
      </c>
      <c r="O122" s="87"/>
      <c r="P122" s="87">
        <f t="shared" si="13"/>
        <v>4176.7000000000007</v>
      </c>
      <c r="Q122" s="87"/>
      <c r="R122" s="87">
        <f t="shared" si="14"/>
        <v>4176.7000000000007</v>
      </c>
      <c r="S122" s="87"/>
      <c r="T122" s="87">
        <f t="shared" si="15"/>
        <v>4176.7000000000007</v>
      </c>
    </row>
    <row r="123" spans="1:20" ht="31.5" customHeight="1" x14ac:dyDescent="0.3">
      <c r="A123" s="148" t="s">
        <v>88</v>
      </c>
      <c r="B123" s="10" t="s">
        <v>63</v>
      </c>
      <c r="C123" s="10">
        <v>13</v>
      </c>
      <c r="D123" s="86" t="s">
        <v>546</v>
      </c>
      <c r="E123" s="10">
        <v>240</v>
      </c>
      <c r="F123" s="87">
        <v>3228.4</v>
      </c>
      <c r="G123" s="87">
        <v>3333.3</v>
      </c>
      <c r="H123" s="87">
        <f t="shared" si="9"/>
        <v>6561.7000000000007</v>
      </c>
      <c r="I123" s="87"/>
      <c r="J123" s="87">
        <f t="shared" si="10"/>
        <v>6561.7000000000007</v>
      </c>
      <c r="K123" s="87">
        <v>-2385</v>
      </c>
      <c r="L123" s="87">
        <f t="shared" si="11"/>
        <v>4176.7000000000007</v>
      </c>
      <c r="M123" s="87"/>
      <c r="N123" s="87">
        <f t="shared" si="12"/>
        <v>4176.7000000000007</v>
      </c>
      <c r="O123" s="87"/>
      <c r="P123" s="87">
        <f t="shared" si="13"/>
        <v>4176.7000000000007</v>
      </c>
      <c r="Q123" s="87"/>
      <c r="R123" s="87">
        <f t="shared" si="14"/>
        <v>4176.7000000000007</v>
      </c>
      <c r="S123" s="87"/>
      <c r="T123" s="87">
        <f t="shared" si="15"/>
        <v>4176.7000000000007</v>
      </c>
    </row>
    <row r="124" spans="1:20" ht="30" hidden="1" x14ac:dyDescent="0.3">
      <c r="A124" s="148" t="s">
        <v>99</v>
      </c>
      <c r="B124" s="10" t="s">
        <v>63</v>
      </c>
      <c r="C124" s="10">
        <v>13</v>
      </c>
      <c r="D124" s="86" t="s">
        <v>100</v>
      </c>
      <c r="E124" s="10" t="s">
        <v>66</v>
      </c>
      <c r="F124" s="87">
        <f>F125</f>
        <v>0</v>
      </c>
      <c r="G124" s="87">
        <f>G125</f>
        <v>0</v>
      </c>
      <c r="H124" s="87">
        <f t="shared" si="9"/>
        <v>0</v>
      </c>
      <c r="I124" s="87">
        <f>I125</f>
        <v>0</v>
      </c>
      <c r="J124" s="87">
        <f t="shared" si="10"/>
        <v>0</v>
      </c>
      <c r="K124" s="87">
        <f>K125</f>
        <v>0</v>
      </c>
      <c r="L124" s="87">
        <f t="shared" si="11"/>
        <v>0</v>
      </c>
      <c r="M124" s="87">
        <f>M125</f>
        <v>0</v>
      </c>
      <c r="N124" s="87">
        <f t="shared" si="12"/>
        <v>0</v>
      </c>
      <c r="O124" s="87">
        <f>O125</f>
        <v>0</v>
      </c>
      <c r="P124" s="87">
        <f t="shared" si="13"/>
        <v>0</v>
      </c>
      <c r="Q124" s="87">
        <f>Q125</f>
        <v>0</v>
      </c>
      <c r="R124" s="87">
        <f t="shared" si="14"/>
        <v>0</v>
      </c>
      <c r="S124" s="87">
        <f>S125</f>
        <v>0</v>
      </c>
      <c r="T124" s="87">
        <f t="shared" si="15"/>
        <v>0</v>
      </c>
    </row>
    <row r="125" spans="1:20" ht="30" hidden="1" x14ac:dyDescent="0.3">
      <c r="A125" s="148" t="s">
        <v>128</v>
      </c>
      <c r="B125" s="10" t="s">
        <v>63</v>
      </c>
      <c r="C125" s="10">
        <v>13</v>
      </c>
      <c r="D125" s="86" t="s">
        <v>129</v>
      </c>
      <c r="E125" s="10" t="s">
        <v>66</v>
      </c>
      <c r="F125" s="87">
        <f>F126+F129</f>
        <v>0</v>
      </c>
      <c r="G125" s="87">
        <f>G126+G129</f>
        <v>0</v>
      </c>
      <c r="H125" s="87">
        <f t="shared" si="9"/>
        <v>0</v>
      </c>
      <c r="I125" s="87">
        <f>I126+I129</f>
        <v>0</v>
      </c>
      <c r="J125" s="87">
        <f t="shared" si="10"/>
        <v>0</v>
      </c>
      <c r="K125" s="87">
        <f>K126+K129</f>
        <v>0</v>
      </c>
      <c r="L125" s="87">
        <f t="shared" si="11"/>
        <v>0</v>
      </c>
      <c r="M125" s="87">
        <f>M126+M129</f>
        <v>0</v>
      </c>
      <c r="N125" s="87">
        <f t="shared" si="12"/>
        <v>0</v>
      </c>
      <c r="O125" s="87">
        <f>O126+O129</f>
        <v>0</v>
      </c>
      <c r="P125" s="87">
        <f t="shared" si="13"/>
        <v>0</v>
      </c>
      <c r="Q125" s="87">
        <f>Q126+Q129</f>
        <v>0</v>
      </c>
      <c r="R125" s="87">
        <f t="shared" si="14"/>
        <v>0</v>
      </c>
      <c r="S125" s="87">
        <f>S126+S129</f>
        <v>0</v>
      </c>
      <c r="T125" s="87">
        <f t="shared" si="15"/>
        <v>0</v>
      </c>
    </row>
    <row r="126" spans="1:20" ht="30" hidden="1" x14ac:dyDescent="0.3">
      <c r="A126" s="148" t="s">
        <v>73</v>
      </c>
      <c r="B126" s="10" t="s">
        <v>63</v>
      </c>
      <c r="C126" s="10">
        <v>13</v>
      </c>
      <c r="D126" s="86" t="s">
        <v>130</v>
      </c>
      <c r="E126" s="10" t="s">
        <v>66</v>
      </c>
      <c r="F126" s="87">
        <f>F127</f>
        <v>0</v>
      </c>
      <c r="G126" s="87">
        <f>G127</f>
        <v>0</v>
      </c>
      <c r="H126" s="87">
        <f t="shared" si="9"/>
        <v>0</v>
      </c>
      <c r="I126" s="87">
        <f>I127</f>
        <v>0</v>
      </c>
      <c r="J126" s="87">
        <f t="shared" si="10"/>
        <v>0</v>
      </c>
      <c r="K126" s="87">
        <f>K127</f>
        <v>0</v>
      </c>
      <c r="L126" s="87">
        <f t="shared" si="11"/>
        <v>0</v>
      </c>
      <c r="M126" s="87">
        <f>M127</f>
        <v>0</v>
      </c>
      <c r="N126" s="87">
        <f t="shared" si="12"/>
        <v>0</v>
      </c>
      <c r="O126" s="87">
        <f>O127</f>
        <v>0</v>
      </c>
      <c r="P126" s="87">
        <f t="shared" si="13"/>
        <v>0</v>
      </c>
      <c r="Q126" s="87">
        <f>Q127</f>
        <v>0</v>
      </c>
      <c r="R126" s="87">
        <f t="shared" si="14"/>
        <v>0</v>
      </c>
      <c r="S126" s="87">
        <f>S127</f>
        <v>0</v>
      </c>
      <c r="T126" s="87">
        <f t="shared" si="15"/>
        <v>0</v>
      </c>
    </row>
    <row r="127" spans="1:20" ht="75" hidden="1" x14ac:dyDescent="0.3">
      <c r="A127" s="148" t="s">
        <v>75</v>
      </c>
      <c r="B127" s="10" t="s">
        <v>63</v>
      </c>
      <c r="C127" s="10">
        <v>13</v>
      </c>
      <c r="D127" s="86" t="s">
        <v>130</v>
      </c>
      <c r="E127" s="10">
        <v>100</v>
      </c>
      <c r="F127" s="87">
        <f>F128</f>
        <v>0</v>
      </c>
      <c r="G127" s="87">
        <f>G128</f>
        <v>0</v>
      </c>
      <c r="H127" s="87">
        <f t="shared" si="9"/>
        <v>0</v>
      </c>
      <c r="I127" s="87">
        <f>I128</f>
        <v>0</v>
      </c>
      <c r="J127" s="87">
        <f t="shared" si="10"/>
        <v>0</v>
      </c>
      <c r="K127" s="87">
        <f>K128</f>
        <v>0</v>
      </c>
      <c r="L127" s="87">
        <f t="shared" si="11"/>
        <v>0</v>
      </c>
      <c r="M127" s="87">
        <f>M128</f>
        <v>0</v>
      </c>
      <c r="N127" s="87">
        <f t="shared" si="12"/>
        <v>0</v>
      </c>
      <c r="O127" s="87">
        <f>O128</f>
        <v>0</v>
      </c>
      <c r="P127" s="87">
        <f t="shared" si="13"/>
        <v>0</v>
      </c>
      <c r="Q127" s="87">
        <f>Q128</f>
        <v>0</v>
      </c>
      <c r="R127" s="87">
        <f t="shared" si="14"/>
        <v>0</v>
      </c>
      <c r="S127" s="87">
        <f>S128</f>
        <v>0</v>
      </c>
      <c r="T127" s="87">
        <f t="shared" si="15"/>
        <v>0</v>
      </c>
    </row>
    <row r="128" spans="1:20" ht="30" hidden="1" x14ac:dyDescent="0.3">
      <c r="A128" s="148" t="s">
        <v>76</v>
      </c>
      <c r="B128" s="10" t="s">
        <v>63</v>
      </c>
      <c r="C128" s="10">
        <v>13</v>
      </c>
      <c r="D128" s="86" t="s">
        <v>130</v>
      </c>
      <c r="E128" s="10">
        <v>120</v>
      </c>
      <c r="F128" s="87">
        <v>0</v>
      </c>
      <c r="G128" s="87">
        <v>0</v>
      </c>
      <c r="H128" s="87">
        <f t="shared" si="9"/>
        <v>0</v>
      </c>
      <c r="I128" s="87">
        <v>0</v>
      </c>
      <c r="J128" s="87">
        <f t="shared" si="10"/>
        <v>0</v>
      </c>
      <c r="K128" s="87">
        <v>0</v>
      </c>
      <c r="L128" s="87">
        <f t="shared" si="11"/>
        <v>0</v>
      </c>
      <c r="M128" s="87">
        <v>0</v>
      </c>
      <c r="N128" s="87">
        <f t="shared" si="12"/>
        <v>0</v>
      </c>
      <c r="O128" s="87">
        <v>0</v>
      </c>
      <c r="P128" s="87">
        <f t="shared" si="13"/>
        <v>0</v>
      </c>
      <c r="Q128" s="87">
        <v>0</v>
      </c>
      <c r="R128" s="87">
        <f t="shared" si="14"/>
        <v>0</v>
      </c>
      <c r="S128" s="87">
        <v>0</v>
      </c>
      <c r="T128" s="87">
        <f t="shared" si="15"/>
        <v>0</v>
      </c>
    </row>
    <row r="129" spans="1:20" ht="30" hidden="1" x14ac:dyDescent="0.3">
      <c r="A129" s="148" t="s">
        <v>77</v>
      </c>
      <c r="B129" s="10" t="s">
        <v>63</v>
      </c>
      <c r="C129" s="10">
        <v>13</v>
      </c>
      <c r="D129" s="86" t="s">
        <v>131</v>
      </c>
      <c r="E129" s="10" t="s">
        <v>66</v>
      </c>
      <c r="F129" s="87">
        <f>F130+F132+F134</f>
        <v>0</v>
      </c>
      <c r="G129" s="87">
        <f>G130+G132+G134</f>
        <v>0</v>
      </c>
      <c r="H129" s="87">
        <f t="shared" si="9"/>
        <v>0</v>
      </c>
      <c r="I129" s="87">
        <f>I130+I132+I134</f>
        <v>0</v>
      </c>
      <c r="J129" s="87">
        <f t="shared" si="10"/>
        <v>0</v>
      </c>
      <c r="K129" s="87">
        <f>K130+K132+K134</f>
        <v>0</v>
      </c>
      <c r="L129" s="87">
        <f t="shared" si="11"/>
        <v>0</v>
      </c>
      <c r="M129" s="87">
        <f>M130+M132+M134</f>
        <v>0</v>
      </c>
      <c r="N129" s="87">
        <f t="shared" si="12"/>
        <v>0</v>
      </c>
      <c r="O129" s="87">
        <f>O130+O132+O134</f>
        <v>0</v>
      </c>
      <c r="P129" s="87">
        <f t="shared" si="13"/>
        <v>0</v>
      </c>
      <c r="Q129" s="87">
        <f>Q130+Q132+Q134</f>
        <v>0</v>
      </c>
      <c r="R129" s="87">
        <f t="shared" si="14"/>
        <v>0</v>
      </c>
      <c r="S129" s="87">
        <f>S130+S132+S134</f>
        <v>0</v>
      </c>
      <c r="T129" s="87">
        <f t="shared" si="15"/>
        <v>0</v>
      </c>
    </row>
    <row r="130" spans="1:20" ht="75" hidden="1" x14ac:dyDescent="0.3">
      <c r="A130" s="148" t="s">
        <v>75</v>
      </c>
      <c r="B130" s="10" t="s">
        <v>63</v>
      </c>
      <c r="C130" s="10">
        <v>13</v>
      </c>
      <c r="D130" s="86" t="s">
        <v>131</v>
      </c>
      <c r="E130" s="10">
        <v>100</v>
      </c>
      <c r="F130" s="87">
        <f>F131</f>
        <v>0</v>
      </c>
      <c r="G130" s="87">
        <f>G131</f>
        <v>0</v>
      </c>
      <c r="H130" s="87">
        <f t="shared" si="9"/>
        <v>0</v>
      </c>
      <c r="I130" s="87">
        <f>I131</f>
        <v>0</v>
      </c>
      <c r="J130" s="87">
        <f t="shared" si="10"/>
        <v>0</v>
      </c>
      <c r="K130" s="87">
        <f>K131</f>
        <v>0</v>
      </c>
      <c r="L130" s="87">
        <f t="shared" si="11"/>
        <v>0</v>
      </c>
      <c r="M130" s="87">
        <f>M131</f>
        <v>0</v>
      </c>
      <c r="N130" s="87">
        <f t="shared" si="12"/>
        <v>0</v>
      </c>
      <c r="O130" s="87">
        <f>O131</f>
        <v>0</v>
      </c>
      <c r="P130" s="87">
        <f t="shared" si="13"/>
        <v>0</v>
      </c>
      <c r="Q130" s="87">
        <f>Q131</f>
        <v>0</v>
      </c>
      <c r="R130" s="87">
        <f t="shared" si="14"/>
        <v>0</v>
      </c>
      <c r="S130" s="87">
        <f>S131</f>
        <v>0</v>
      </c>
      <c r="T130" s="87">
        <f t="shared" si="15"/>
        <v>0</v>
      </c>
    </row>
    <row r="131" spans="1:20" ht="30" hidden="1" x14ac:dyDescent="0.3">
      <c r="A131" s="148" t="s">
        <v>76</v>
      </c>
      <c r="B131" s="10" t="s">
        <v>63</v>
      </c>
      <c r="C131" s="10">
        <v>13</v>
      </c>
      <c r="D131" s="86" t="s">
        <v>131</v>
      </c>
      <c r="E131" s="10">
        <v>120</v>
      </c>
      <c r="F131" s="87">
        <v>0</v>
      </c>
      <c r="G131" s="87">
        <v>0</v>
      </c>
      <c r="H131" s="87">
        <f t="shared" si="9"/>
        <v>0</v>
      </c>
      <c r="I131" s="87">
        <v>0</v>
      </c>
      <c r="J131" s="87">
        <f t="shared" si="10"/>
        <v>0</v>
      </c>
      <c r="K131" s="87">
        <v>0</v>
      </c>
      <c r="L131" s="87">
        <f t="shared" si="11"/>
        <v>0</v>
      </c>
      <c r="M131" s="87">
        <v>0</v>
      </c>
      <c r="N131" s="87">
        <f t="shared" si="12"/>
        <v>0</v>
      </c>
      <c r="O131" s="87">
        <v>0</v>
      </c>
      <c r="P131" s="87">
        <f t="shared" si="13"/>
        <v>0</v>
      </c>
      <c r="Q131" s="87">
        <v>0</v>
      </c>
      <c r="R131" s="87">
        <f t="shared" si="14"/>
        <v>0</v>
      </c>
      <c r="S131" s="87">
        <v>0</v>
      </c>
      <c r="T131" s="87">
        <f t="shared" si="15"/>
        <v>0</v>
      </c>
    </row>
    <row r="132" spans="1:20" ht="30" hidden="1" x14ac:dyDescent="0.3">
      <c r="A132" s="148" t="s">
        <v>87</v>
      </c>
      <c r="B132" s="10" t="s">
        <v>63</v>
      </c>
      <c r="C132" s="10">
        <v>13</v>
      </c>
      <c r="D132" s="86" t="s">
        <v>131</v>
      </c>
      <c r="E132" s="10">
        <v>200</v>
      </c>
      <c r="F132" s="87">
        <f>F133</f>
        <v>0</v>
      </c>
      <c r="G132" s="87">
        <f>G133</f>
        <v>0</v>
      </c>
      <c r="H132" s="87">
        <f t="shared" si="9"/>
        <v>0</v>
      </c>
      <c r="I132" s="87">
        <f>I133</f>
        <v>0</v>
      </c>
      <c r="J132" s="87">
        <f t="shared" si="10"/>
        <v>0</v>
      </c>
      <c r="K132" s="87">
        <f>K133</f>
        <v>0</v>
      </c>
      <c r="L132" s="87">
        <f t="shared" si="11"/>
        <v>0</v>
      </c>
      <c r="M132" s="87">
        <f>M133</f>
        <v>0</v>
      </c>
      <c r="N132" s="87">
        <f t="shared" si="12"/>
        <v>0</v>
      </c>
      <c r="O132" s="87">
        <f>O133</f>
        <v>0</v>
      </c>
      <c r="P132" s="87">
        <f t="shared" si="13"/>
        <v>0</v>
      </c>
      <c r="Q132" s="87">
        <f>Q133</f>
        <v>0</v>
      </c>
      <c r="R132" s="87">
        <f t="shared" si="14"/>
        <v>0</v>
      </c>
      <c r="S132" s="87">
        <f>S133</f>
        <v>0</v>
      </c>
      <c r="T132" s="87">
        <f t="shared" si="15"/>
        <v>0</v>
      </c>
    </row>
    <row r="133" spans="1:20" ht="28.15" hidden="1" customHeight="1" x14ac:dyDescent="0.3">
      <c r="A133" s="148" t="s">
        <v>88</v>
      </c>
      <c r="B133" s="10" t="s">
        <v>63</v>
      </c>
      <c r="C133" s="10">
        <v>13</v>
      </c>
      <c r="D133" s="86" t="s">
        <v>131</v>
      </c>
      <c r="E133" s="10">
        <v>240</v>
      </c>
      <c r="F133" s="87">
        <v>0</v>
      </c>
      <c r="G133" s="87">
        <v>0</v>
      </c>
      <c r="H133" s="87">
        <f t="shared" si="9"/>
        <v>0</v>
      </c>
      <c r="I133" s="87">
        <v>0</v>
      </c>
      <c r="J133" s="87">
        <f t="shared" si="10"/>
        <v>0</v>
      </c>
      <c r="K133" s="87">
        <v>0</v>
      </c>
      <c r="L133" s="87">
        <f t="shared" si="11"/>
        <v>0</v>
      </c>
      <c r="M133" s="87">
        <v>0</v>
      </c>
      <c r="N133" s="87">
        <f t="shared" si="12"/>
        <v>0</v>
      </c>
      <c r="O133" s="87">
        <v>0</v>
      </c>
      <c r="P133" s="87">
        <f t="shared" si="13"/>
        <v>0</v>
      </c>
      <c r="Q133" s="87">
        <v>0</v>
      </c>
      <c r="R133" s="87">
        <f t="shared" si="14"/>
        <v>0</v>
      </c>
      <c r="S133" s="87">
        <v>0</v>
      </c>
      <c r="T133" s="87">
        <f t="shared" si="15"/>
        <v>0</v>
      </c>
    </row>
    <row r="134" spans="1:20" hidden="1" x14ac:dyDescent="0.3">
      <c r="A134" s="148" t="s">
        <v>89</v>
      </c>
      <c r="B134" s="10" t="s">
        <v>63</v>
      </c>
      <c r="C134" s="10">
        <v>13</v>
      </c>
      <c r="D134" s="86" t="s">
        <v>131</v>
      </c>
      <c r="E134" s="10">
        <v>800</v>
      </c>
      <c r="F134" s="87">
        <f>F135</f>
        <v>0</v>
      </c>
      <c r="G134" s="87">
        <f>G135</f>
        <v>0</v>
      </c>
      <c r="H134" s="87">
        <f t="shared" si="9"/>
        <v>0</v>
      </c>
      <c r="I134" s="87">
        <f>I135</f>
        <v>0</v>
      </c>
      <c r="J134" s="87">
        <f t="shared" si="10"/>
        <v>0</v>
      </c>
      <c r="K134" s="87">
        <f>K135</f>
        <v>0</v>
      </c>
      <c r="L134" s="87">
        <f t="shared" si="11"/>
        <v>0</v>
      </c>
      <c r="M134" s="87">
        <f>M135</f>
        <v>0</v>
      </c>
      <c r="N134" s="87">
        <f t="shared" si="12"/>
        <v>0</v>
      </c>
      <c r="O134" s="87">
        <f>O135</f>
        <v>0</v>
      </c>
      <c r="P134" s="87">
        <f t="shared" si="13"/>
        <v>0</v>
      </c>
      <c r="Q134" s="87">
        <f>Q135</f>
        <v>0</v>
      </c>
      <c r="R134" s="87">
        <f t="shared" si="14"/>
        <v>0</v>
      </c>
      <c r="S134" s="87">
        <f>S135</f>
        <v>0</v>
      </c>
      <c r="T134" s="87">
        <f t="shared" si="15"/>
        <v>0</v>
      </c>
    </row>
    <row r="135" spans="1:20" ht="13.5" hidden="1" customHeight="1" x14ac:dyDescent="0.3">
      <c r="A135" s="148" t="s">
        <v>90</v>
      </c>
      <c r="B135" s="10" t="s">
        <v>63</v>
      </c>
      <c r="C135" s="10">
        <v>13</v>
      </c>
      <c r="D135" s="86" t="s">
        <v>131</v>
      </c>
      <c r="E135" s="10">
        <v>850</v>
      </c>
      <c r="F135" s="87">
        <v>0</v>
      </c>
      <c r="G135" s="87">
        <v>0</v>
      </c>
      <c r="H135" s="87">
        <f t="shared" si="9"/>
        <v>0</v>
      </c>
      <c r="I135" s="87">
        <v>0</v>
      </c>
      <c r="J135" s="87">
        <f t="shared" si="10"/>
        <v>0</v>
      </c>
      <c r="K135" s="87">
        <v>0</v>
      </c>
      <c r="L135" s="87">
        <f t="shared" si="11"/>
        <v>0</v>
      </c>
      <c r="M135" s="87">
        <v>0</v>
      </c>
      <c r="N135" s="87">
        <f t="shared" si="12"/>
        <v>0</v>
      </c>
      <c r="O135" s="87">
        <v>0</v>
      </c>
      <c r="P135" s="87">
        <f t="shared" si="13"/>
        <v>0</v>
      </c>
      <c r="Q135" s="87">
        <v>0</v>
      </c>
      <c r="R135" s="87">
        <f t="shared" si="14"/>
        <v>0</v>
      </c>
      <c r="S135" s="87">
        <v>0</v>
      </c>
      <c r="T135" s="87">
        <f t="shared" si="15"/>
        <v>0</v>
      </c>
    </row>
    <row r="136" spans="1:20" s="7" customFormat="1" ht="45" customHeight="1" x14ac:dyDescent="0.3">
      <c r="A136" s="148" t="s">
        <v>702</v>
      </c>
      <c r="B136" s="88" t="s">
        <v>63</v>
      </c>
      <c r="C136" s="88" t="s">
        <v>141</v>
      </c>
      <c r="D136" s="89" t="s">
        <v>629</v>
      </c>
      <c r="E136" s="88" t="s">
        <v>66</v>
      </c>
      <c r="F136" s="81">
        <f t="shared" ref="F136:S139" si="19">F137</f>
        <v>600</v>
      </c>
      <c r="G136" s="81">
        <f t="shared" si="19"/>
        <v>0</v>
      </c>
      <c r="H136" s="87">
        <f t="shared" si="9"/>
        <v>600</v>
      </c>
      <c r="I136" s="81">
        <f t="shared" si="19"/>
        <v>0</v>
      </c>
      <c r="J136" s="87">
        <f t="shared" si="10"/>
        <v>600</v>
      </c>
      <c r="K136" s="81">
        <f t="shared" si="19"/>
        <v>0</v>
      </c>
      <c r="L136" s="87">
        <f t="shared" si="11"/>
        <v>600</v>
      </c>
      <c r="M136" s="81">
        <f t="shared" si="19"/>
        <v>350</v>
      </c>
      <c r="N136" s="87">
        <f t="shared" si="12"/>
        <v>950</v>
      </c>
      <c r="O136" s="81">
        <f t="shared" si="19"/>
        <v>0</v>
      </c>
      <c r="P136" s="87">
        <f t="shared" si="13"/>
        <v>950</v>
      </c>
      <c r="Q136" s="81">
        <f t="shared" si="19"/>
        <v>0</v>
      </c>
      <c r="R136" s="87">
        <f t="shared" si="14"/>
        <v>950</v>
      </c>
      <c r="S136" s="81">
        <f t="shared" si="19"/>
        <v>0</v>
      </c>
      <c r="T136" s="87">
        <f t="shared" si="15"/>
        <v>950</v>
      </c>
    </row>
    <row r="137" spans="1:20" s="7" customFormat="1" ht="73.5" customHeight="1" x14ac:dyDescent="0.3">
      <c r="A137" s="148" t="s">
        <v>631</v>
      </c>
      <c r="B137" s="88" t="s">
        <v>63</v>
      </c>
      <c r="C137" s="88" t="s">
        <v>141</v>
      </c>
      <c r="D137" s="89" t="s">
        <v>630</v>
      </c>
      <c r="E137" s="88" t="s">
        <v>66</v>
      </c>
      <c r="F137" s="81">
        <f t="shared" si="19"/>
        <v>600</v>
      </c>
      <c r="G137" s="81">
        <f t="shared" si="19"/>
        <v>0</v>
      </c>
      <c r="H137" s="87">
        <f t="shared" si="9"/>
        <v>600</v>
      </c>
      <c r="I137" s="81">
        <f t="shared" si="19"/>
        <v>0</v>
      </c>
      <c r="J137" s="87">
        <f t="shared" si="10"/>
        <v>600</v>
      </c>
      <c r="K137" s="81">
        <f t="shared" si="19"/>
        <v>0</v>
      </c>
      <c r="L137" s="87">
        <f t="shared" si="11"/>
        <v>600</v>
      </c>
      <c r="M137" s="81">
        <f t="shared" si="19"/>
        <v>350</v>
      </c>
      <c r="N137" s="87">
        <f t="shared" si="12"/>
        <v>950</v>
      </c>
      <c r="O137" s="81">
        <f t="shared" si="19"/>
        <v>0</v>
      </c>
      <c r="P137" s="87">
        <f t="shared" si="13"/>
        <v>950</v>
      </c>
      <c r="Q137" s="81">
        <f t="shared" si="19"/>
        <v>0</v>
      </c>
      <c r="R137" s="87">
        <f t="shared" si="14"/>
        <v>950</v>
      </c>
      <c r="S137" s="81">
        <f t="shared" si="19"/>
        <v>0</v>
      </c>
      <c r="T137" s="87">
        <f t="shared" si="15"/>
        <v>950</v>
      </c>
    </row>
    <row r="138" spans="1:20" s="7" customFormat="1" ht="46.5" customHeight="1" x14ac:dyDescent="0.3">
      <c r="A138" s="148" t="s">
        <v>632</v>
      </c>
      <c r="B138" s="88" t="s">
        <v>63</v>
      </c>
      <c r="C138" s="88" t="s">
        <v>141</v>
      </c>
      <c r="D138" s="89" t="s">
        <v>633</v>
      </c>
      <c r="E138" s="88" t="s">
        <v>66</v>
      </c>
      <c r="F138" s="81">
        <f t="shared" si="19"/>
        <v>600</v>
      </c>
      <c r="G138" s="81">
        <f t="shared" si="19"/>
        <v>0</v>
      </c>
      <c r="H138" s="87">
        <f t="shared" si="9"/>
        <v>600</v>
      </c>
      <c r="I138" s="81">
        <f t="shared" si="19"/>
        <v>0</v>
      </c>
      <c r="J138" s="87">
        <f t="shared" si="10"/>
        <v>600</v>
      </c>
      <c r="K138" s="81">
        <f t="shared" si="19"/>
        <v>0</v>
      </c>
      <c r="L138" s="87">
        <f t="shared" si="11"/>
        <v>600</v>
      </c>
      <c r="M138" s="81">
        <f t="shared" si="19"/>
        <v>350</v>
      </c>
      <c r="N138" s="87">
        <f t="shared" si="12"/>
        <v>950</v>
      </c>
      <c r="O138" s="81">
        <f t="shared" si="19"/>
        <v>0</v>
      </c>
      <c r="P138" s="87">
        <f t="shared" si="13"/>
        <v>950</v>
      </c>
      <c r="Q138" s="81">
        <f t="shared" si="19"/>
        <v>0</v>
      </c>
      <c r="R138" s="87">
        <f t="shared" si="14"/>
        <v>950</v>
      </c>
      <c r="S138" s="81">
        <f t="shared" si="19"/>
        <v>0</v>
      </c>
      <c r="T138" s="87">
        <f t="shared" si="15"/>
        <v>950</v>
      </c>
    </row>
    <row r="139" spans="1:20" s="7" customFormat="1" ht="32.25" customHeight="1" x14ac:dyDescent="0.3">
      <c r="A139" s="148" t="s">
        <v>87</v>
      </c>
      <c r="B139" s="88" t="s">
        <v>63</v>
      </c>
      <c r="C139" s="88">
        <v>13</v>
      </c>
      <c r="D139" s="89" t="s">
        <v>633</v>
      </c>
      <c r="E139" s="88">
        <v>200</v>
      </c>
      <c r="F139" s="81">
        <f t="shared" si="19"/>
        <v>600</v>
      </c>
      <c r="G139" s="81">
        <f t="shared" si="19"/>
        <v>0</v>
      </c>
      <c r="H139" s="87">
        <f t="shared" si="9"/>
        <v>600</v>
      </c>
      <c r="I139" s="81">
        <f t="shared" si="19"/>
        <v>0</v>
      </c>
      <c r="J139" s="87">
        <f t="shared" si="10"/>
        <v>600</v>
      </c>
      <c r="K139" s="81">
        <f t="shared" si="19"/>
        <v>0</v>
      </c>
      <c r="L139" s="87">
        <f t="shared" si="11"/>
        <v>600</v>
      </c>
      <c r="M139" s="81">
        <f t="shared" si="19"/>
        <v>350</v>
      </c>
      <c r="N139" s="87">
        <f t="shared" si="12"/>
        <v>950</v>
      </c>
      <c r="O139" s="81">
        <f t="shared" si="19"/>
        <v>0</v>
      </c>
      <c r="P139" s="87">
        <f t="shared" si="13"/>
        <v>950</v>
      </c>
      <c r="Q139" s="81">
        <f t="shared" si="19"/>
        <v>0</v>
      </c>
      <c r="R139" s="87">
        <f t="shared" si="14"/>
        <v>950</v>
      </c>
      <c r="S139" s="81">
        <f t="shared" si="19"/>
        <v>0</v>
      </c>
      <c r="T139" s="87">
        <f t="shared" si="15"/>
        <v>950</v>
      </c>
    </row>
    <row r="140" spans="1:20" s="7" customFormat="1" ht="33.75" customHeight="1" x14ac:dyDescent="0.3">
      <c r="A140" s="148" t="s">
        <v>88</v>
      </c>
      <c r="B140" s="88" t="s">
        <v>63</v>
      </c>
      <c r="C140" s="88">
        <v>13</v>
      </c>
      <c r="D140" s="89" t="s">
        <v>633</v>
      </c>
      <c r="E140" s="88">
        <v>240</v>
      </c>
      <c r="F140" s="81">
        <v>600</v>
      </c>
      <c r="G140" s="81"/>
      <c r="H140" s="87">
        <f t="shared" si="9"/>
        <v>600</v>
      </c>
      <c r="I140" s="81"/>
      <c r="J140" s="87">
        <f t="shared" si="10"/>
        <v>600</v>
      </c>
      <c r="K140" s="81"/>
      <c r="L140" s="87">
        <f t="shared" si="11"/>
        <v>600</v>
      </c>
      <c r="M140" s="81">
        <v>350</v>
      </c>
      <c r="N140" s="87">
        <f t="shared" si="12"/>
        <v>950</v>
      </c>
      <c r="O140" s="81">
        <v>0</v>
      </c>
      <c r="P140" s="87">
        <f t="shared" si="13"/>
        <v>950</v>
      </c>
      <c r="Q140" s="81"/>
      <c r="R140" s="87">
        <f t="shared" si="14"/>
        <v>950</v>
      </c>
      <c r="S140" s="81"/>
      <c r="T140" s="87">
        <f t="shared" si="15"/>
        <v>950</v>
      </c>
    </row>
    <row r="141" spans="1:20" s="7" customFormat="1" ht="48.75" customHeight="1" x14ac:dyDescent="0.3">
      <c r="A141" s="361" t="s">
        <v>667</v>
      </c>
      <c r="B141" s="10" t="s">
        <v>63</v>
      </c>
      <c r="C141" s="10">
        <v>13</v>
      </c>
      <c r="D141" s="90" t="s">
        <v>670</v>
      </c>
      <c r="E141" s="10" t="s">
        <v>66</v>
      </c>
      <c r="F141" s="87">
        <f t="shared" ref="F141:S144" si="20">F142</f>
        <v>5</v>
      </c>
      <c r="G141" s="87">
        <f t="shared" si="20"/>
        <v>0</v>
      </c>
      <c r="H141" s="87">
        <f t="shared" si="9"/>
        <v>5</v>
      </c>
      <c r="I141" s="87">
        <f t="shared" si="20"/>
        <v>0</v>
      </c>
      <c r="J141" s="87">
        <f t="shared" si="10"/>
        <v>5</v>
      </c>
      <c r="K141" s="87">
        <f t="shared" si="20"/>
        <v>0</v>
      </c>
      <c r="L141" s="87">
        <f t="shared" si="11"/>
        <v>5</v>
      </c>
      <c r="M141" s="87">
        <f t="shared" si="20"/>
        <v>0</v>
      </c>
      <c r="N141" s="87">
        <f t="shared" si="12"/>
        <v>5</v>
      </c>
      <c r="O141" s="87">
        <f t="shared" si="20"/>
        <v>0</v>
      </c>
      <c r="P141" s="87">
        <f t="shared" si="13"/>
        <v>5</v>
      </c>
      <c r="Q141" s="87">
        <f t="shared" si="20"/>
        <v>0</v>
      </c>
      <c r="R141" s="87">
        <f t="shared" si="14"/>
        <v>5</v>
      </c>
      <c r="S141" s="87">
        <f t="shared" si="20"/>
        <v>0</v>
      </c>
      <c r="T141" s="87">
        <f t="shared" si="15"/>
        <v>5</v>
      </c>
    </row>
    <row r="142" spans="1:20" s="7" customFormat="1" ht="46.5" customHeight="1" x14ac:dyDescent="0.3">
      <c r="A142" s="361" t="s">
        <v>668</v>
      </c>
      <c r="B142" s="10" t="s">
        <v>63</v>
      </c>
      <c r="C142" s="10">
        <v>13</v>
      </c>
      <c r="D142" s="90" t="s">
        <v>671</v>
      </c>
      <c r="E142" s="10" t="s">
        <v>66</v>
      </c>
      <c r="F142" s="87">
        <f t="shared" si="20"/>
        <v>5</v>
      </c>
      <c r="G142" s="87">
        <f t="shared" si="20"/>
        <v>0</v>
      </c>
      <c r="H142" s="87">
        <f t="shared" si="9"/>
        <v>5</v>
      </c>
      <c r="I142" s="87">
        <f t="shared" si="20"/>
        <v>0</v>
      </c>
      <c r="J142" s="87">
        <f t="shared" si="10"/>
        <v>5</v>
      </c>
      <c r="K142" s="87">
        <f t="shared" si="20"/>
        <v>0</v>
      </c>
      <c r="L142" s="87">
        <f t="shared" si="11"/>
        <v>5</v>
      </c>
      <c r="M142" s="87">
        <f t="shared" si="20"/>
        <v>0</v>
      </c>
      <c r="N142" s="87">
        <f t="shared" si="12"/>
        <v>5</v>
      </c>
      <c r="O142" s="87">
        <f t="shared" si="20"/>
        <v>0</v>
      </c>
      <c r="P142" s="87">
        <f t="shared" si="13"/>
        <v>5</v>
      </c>
      <c r="Q142" s="87">
        <f t="shared" si="20"/>
        <v>0</v>
      </c>
      <c r="R142" s="87">
        <f t="shared" si="14"/>
        <v>5</v>
      </c>
      <c r="S142" s="87">
        <f t="shared" si="20"/>
        <v>0</v>
      </c>
      <c r="T142" s="87">
        <f t="shared" si="15"/>
        <v>5</v>
      </c>
    </row>
    <row r="143" spans="1:20" s="7" customFormat="1" ht="47.25" customHeight="1" x14ac:dyDescent="0.3">
      <c r="A143" s="361" t="s">
        <v>669</v>
      </c>
      <c r="B143" s="10" t="s">
        <v>63</v>
      </c>
      <c r="C143" s="10">
        <v>13</v>
      </c>
      <c r="D143" s="90" t="s">
        <v>672</v>
      </c>
      <c r="E143" s="10" t="s">
        <v>66</v>
      </c>
      <c r="F143" s="87">
        <f t="shared" si="20"/>
        <v>5</v>
      </c>
      <c r="G143" s="87">
        <f t="shared" si="20"/>
        <v>0</v>
      </c>
      <c r="H143" s="87">
        <f t="shared" si="9"/>
        <v>5</v>
      </c>
      <c r="I143" s="87">
        <f t="shared" si="20"/>
        <v>0</v>
      </c>
      <c r="J143" s="87">
        <f t="shared" si="10"/>
        <v>5</v>
      </c>
      <c r="K143" s="87">
        <f t="shared" si="20"/>
        <v>0</v>
      </c>
      <c r="L143" s="87">
        <f t="shared" si="11"/>
        <v>5</v>
      </c>
      <c r="M143" s="87">
        <f t="shared" si="20"/>
        <v>0</v>
      </c>
      <c r="N143" s="87">
        <f t="shared" si="12"/>
        <v>5</v>
      </c>
      <c r="O143" s="87">
        <f t="shared" si="20"/>
        <v>0</v>
      </c>
      <c r="P143" s="87">
        <f t="shared" si="13"/>
        <v>5</v>
      </c>
      <c r="Q143" s="87">
        <f t="shared" si="20"/>
        <v>0</v>
      </c>
      <c r="R143" s="87">
        <f t="shared" si="14"/>
        <v>5</v>
      </c>
      <c r="S143" s="87">
        <f t="shared" si="20"/>
        <v>0</v>
      </c>
      <c r="T143" s="87">
        <f t="shared" si="15"/>
        <v>5</v>
      </c>
    </row>
    <row r="144" spans="1:20" s="7" customFormat="1" ht="35.450000000000003" customHeight="1" x14ac:dyDescent="0.3">
      <c r="A144" s="361" t="s">
        <v>580</v>
      </c>
      <c r="B144" s="10" t="s">
        <v>63</v>
      </c>
      <c r="C144" s="10">
        <v>13</v>
      </c>
      <c r="D144" s="90" t="s">
        <v>672</v>
      </c>
      <c r="E144" s="10">
        <v>200</v>
      </c>
      <c r="F144" s="87">
        <f t="shared" si="20"/>
        <v>5</v>
      </c>
      <c r="G144" s="87">
        <f t="shared" si="20"/>
        <v>0</v>
      </c>
      <c r="H144" s="87">
        <f t="shared" si="9"/>
        <v>5</v>
      </c>
      <c r="I144" s="87">
        <f t="shared" si="20"/>
        <v>0</v>
      </c>
      <c r="J144" s="87">
        <f t="shared" si="10"/>
        <v>5</v>
      </c>
      <c r="K144" s="87">
        <f t="shared" si="20"/>
        <v>0</v>
      </c>
      <c r="L144" s="87">
        <f t="shared" si="11"/>
        <v>5</v>
      </c>
      <c r="M144" s="87">
        <f t="shared" si="20"/>
        <v>0</v>
      </c>
      <c r="N144" s="87">
        <f t="shared" si="12"/>
        <v>5</v>
      </c>
      <c r="O144" s="87">
        <f t="shared" si="20"/>
        <v>0</v>
      </c>
      <c r="P144" s="87">
        <f t="shared" si="13"/>
        <v>5</v>
      </c>
      <c r="Q144" s="87">
        <f t="shared" si="20"/>
        <v>0</v>
      </c>
      <c r="R144" s="87">
        <f t="shared" si="14"/>
        <v>5</v>
      </c>
      <c r="S144" s="87">
        <f t="shared" si="20"/>
        <v>0</v>
      </c>
      <c r="T144" s="87">
        <f t="shared" si="15"/>
        <v>5</v>
      </c>
    </row>
    <row r="145" spans="1:20" s="7" customFormat="1" ht="35.450000000000003" customHeight="1" x14ac:dyDescent="0.3">
      <c r="A145" s="361" t="s">
        <v>88</v>
      </c>
      <c r="B145" s="10" t="s">
        <v>63</v>
      </c>
      <c r="C145" s="10">
        <v>13</v>
      </c>
      <c r="D145" s="90" t="s">
        <v>672</v>
      </c>
      <c r="E145" s="10">
        <v>240</v>
      </c>
      <c r="F145" s="87">
        <v>5</v>
      </c>
      <c r="G145" s="87"/>
      <c r="H145" s="87">
        <f t="shared" si="9"/>
        <v>5</v>
      </c>
      <c r="I145" s="87"/>
      <c r="J145" s="87">
        <f t="shared" si="10"/>
        <v>5</v>
      </c>
      <c r="K145" s="87"/>
      <c r="L145" s="87">
        <f t="shared" si="11"/>
        <v>5</v>
      </c>
      <c r="M145" s="87"/>
      <c r="N145" s="87">
        <f t="shared" si="12"/>
        <v>5</v>
      </c>
      <c r="O145" s="87"/>
      <c r="P145" s="87">
        <f t="shared" si="13"/>
        <v>5</v>
      </c>
      <c r="Q145" s="87"/>
      <c r="R145" s="87">
        <f t="shared" si="14"/>
        <v>5</v>
      </c>
      <c r="S145" s="87"/>
      <c r="T145" s="87">
        <f t="shared" si="15"/>
        <v>5</v>
      </c>
    </row>
    <row r="146" spans="1:20" ht="30" x14ac:dyDescent="0.3">
      <c r="A146" s="148" t="s">
        <v>111</v>
      </c>
      <c r="B146" s="10" t="s">
        <v>63</v>
      </c>
      <c r="C146" s="10">
        <v>13</v>
      </c>
      <c r="D146" s="86" t="s">
        <v>112</v>
      </c>
      <c r="E146" s="10" t="s">
        <v>66</v>
      </c>
      <c r="F146" s="87">
        <f>F147+F153</f>
        <v>7385.3000000000011</v>
      </c>
      <c r="G146" s="87">
        <f>G147+G153</f>
        <v>0</v>
      </c>
      <c r="H146" s="87">
        <f t="shared" si="9"/>
        <v>7385.3000000000011</v>
      </c>
      <c r="I146" s="87">
        <f>I147+I153</f>
        <v>0</v>
      </c>
      <c r="J146" s="87">
        <f t="shared" si="10"/>
        <v>7385.3000000000011</v>
      </c>
      <c r="K146" s="87">
        <f>K147+K153</f>
        <v>94.9</v>
      </c>
      <c r="L146" s="87">
        <f t="shared" si="11"/>
        <v>7480.2000000000007</v>
      </c>
      <c r="M146" s="87">
        <f>M147+M153</f>
        <v>0</v>
      </c>
      <c r="N146" s="87">
        <f t="shared" si="12"/>
        <v>7480.2000000000007</v>
      </c>
      <c r="O146" s="87">
        <f>O147+O153</f>
        <v>1918.5</v>
      </c>
      <c r="P146" s="87">
        <f t="shared" si="13"/>
        <v>9398.7000000000007</v>
      </c>
      <c r="Q146" s="87">
        <f>Q147+Q153</f>
        <v>384.40000000000003</v>
      </c>
      <c r="R146" s="87">
        <f t="shared" si="14"/>
        <v>9783.1</v>
      </c>
      <c r="S146" s="87">
        <f>S147+S153</f>
        <v>-650.1</v>
      </c>
      <c r="T146" s="87">
        <f t="shared" si="15"/>
        <v>9133</v>
      </c>
    </row>
    <row r="147" spans="1:20" ht="30" x14ac:dyDescent="0.3">
      <c r="A147" s="148" t="s">
        <v>132</v>
      </c>
      <c r="B147" s="10" t="s">
        <v>63</v>
      </c>
      <c r="C147" s="10">
        <v>13</v>
      </c>
      <c r="D147" s="86" t="s">
        <v>133</v>
      </c>
      <c r="E147" s="10" t="s">
        <v>66</v>
      </c>
      <c r="F147" s="87">
        <f>F148</f>
        <v>740</v>
      </c>
      <c r="G147" s="87">
        <f>G148</f>
        <v>0</v>
      </c>
      <c r="H147" s="87">
        <f t="shared" si="9"/>
        <v>740</v>
      </c>
      <c r="I147" s="87">
        <f>I148</f>
        <v>0</v>
      </c>
      <c r="J147" s="87">
        <f t="shared" si="10"/>
        <v>740</v>
      </c>
      <c r="K147" s="87">
        <f>K148</f>
        <v>0</v>
      </c>
      <c r="L147" s="87">
        <f t="shared" si="11"/>
        <v>740</v>
      </c>
      <c r="M147" s="87">
        <f>M148</f>
        <v>0</v>
      </c>
      <c r="N147" s="87">
        <f t="shared" si="12"/>
        <v>740</v>
      </c>
      <c r="O147" s="87">
        <f>O148</f>
        <v>0</v>
      </c>
      <c r="P147" s="87">
        <f t="shared" si="13"/>
        <v>740</v>
      </c>
      <c r="Q147" s="87">
        <f>Q148</f>
        <v>0</v>
      </c>
      <c r="R147" s="87">
        <f t="shared" si="14"/>
        <v>740</v>
      </c>
      <c r="S147" s="87">
        <f>S148</f>
        <v>0</v>
      </c>
      <c r="T147" s="87">
        <f t="shared" si="15"/>
        <v>740</v>
      </c>
    </row>
    <row r="148" spans="1:20" ht="60.75" customHeight="1" x14ac:dyDescent="0.3">
      <c r="A148" s="148" t="s">
        <v>134</v>
      </c>
      <c r="B148" s="10" t="s">
        <v>63</v>
      </c>
      <c r="C148" s="10">
        <v>13</v>
      </c>
      <c r="D148" s="86" t="s">
        <v>135</v>
      </c>
      <c r="E148" s="10" t="s">
        <v>66</v>
      </c>
      <c r="F148" s="87">
        <f>F149+F151</f>
        <v>740</v>
      </c>
      <c r="G148" s="87">
        <f>G149+G151</f>
        <v>0</v>
      </c>
      <c r="H148" s="87">
        <f t="shared" si="9"/>
        <v>740</v>
      </c>
      <c r="I148" s="87">
        <f>I149+I151</f>
        <v>0</v>
      </c>
      <c r="J148" s="87">
        <f t="shared" si="10"/>
        <v>740</v>
      </c>
      <c r="K148" s="87">
        <f>K149+K151</f>
        <v>0</v>
      </c>
      <c r="L148" s="87">
        <f t="shared" si="11"/>
        <v>740</v>
      </c>
      <c r="M148" s="87">
        <f>M149+M151</f>
        <v>0</v>
      </c>
      <c r="N148" s="87">
        <f t="shared" si="12"/>
        <v>740</v>
      </c>
      <c r="O148" s="87">
        <f>O149+O151</f>
        <v>0</v>
      </c>
      <c r="P148" s="87">
        <f t="shared" si="13"/>
        <v>740</v>
      </c>
      <c r="Q148" s="87">
        <f>Q149+Q151</f>
        <v>0</v>
      </c>
      <c r="R148" s="87">
        <f t="shared" si="14"/>
        <v>740</v>
      </c>
      <c r="S148" s="87">
        <f>S149+S151</f>
        <v>0</v>
      </c>
      <c r="T148" s="87">
        <f t="shared" si="15"/>
        <v>740</v>
      </c>
    </row>
    <row r="149" spans="1:20" ht="75" x14ac:dyDescent="0.3">
      <c r="A149" s="148" t="s">
        <v>75</v>
      </c>
      <c r="B149" s="10" t="s">
        <v>63</v>
      </c>
      <c r="C149" s="10">
        <v>13</v>
      </c>
      <c r="D149" s="86" t="s">
        <v>135</v>
      </c>
      <c r="E149" s="10">
        <v>100</v>
      </c>
      <c r="F149" s="87">
        <f>F150</f>
        <v>738</v>
      </c>
      <c r="G149" s="87">
        <f>G150</f>
        <v>0</v>
      </c>
      <c r="H149" s="87">
        <f t="shared" si="9"/>
        <v>738</v>
      </c>
      <c r="I149" s="87">
        <f>I150</f>
        <v>0</v>
      </c>
      <c r="J149" s="87">
        <f t="shared" si="10"/>
        <v>738</v>
      </c>
      <c r="K149" s="87">
        <f>K150</f>
        <v>0</v>
      </c>
      <c r="L149" s="87">
        <f t="shared" si="11"/>
        <v>738</v>
      </c>
      <c r="M149" s="87">
        <f>M150</f>
        <v>0</v>
      </c>
      <c r="N149" s="87">
        <f t="shared" si="12"/>
        <v>738</v>
      </c>
      <c r="O149" s="87">
        <f>O150</f>
        <v>-5</v>
      </c>
      <c r="P149" s="87">
        <f t="shared" si="13"/>
        <v>733</v>
      </c>
      <c r="Q149" s="87">
        <f>Q150</f>
        <v>0</v>
      </c>
      <c r="R149" s="87">
        <f t="shared" si="14"/>
        <v>733</v>
      </c>
      <c r="S149" s="87">
        <f>S150</f>
        <v>1.5</v>
      </c>
      <c r="T149" s="87">
        <f t="shared" si="15"/>
        <v>734.5</v>
      </c>
    </row>
    <row r="150" spans="1:20" ht="30" x14ac:dyDescent="0.3">
      <c r="A150" s="148" t="s">
        <v>76</v>
      </c>
      <c r="B150" s="10" t="s">
        <v>63</v>
      </c>
      <c r="C150" s="10">
        <v>13</v>
      </c>
      <c r="D150" s="86" t="s">
        <v>135</v>
      </c>
      <c r="E150" s="10">
        <v>120</v>
      </c>
      <c r="F150" s="87">
        <v>738</v>
      </c>
      <c r="G150" s="87"/>
      <c r="H150" s="87">
        <f t="shared" si="9"/>
        <v>738</v>
      </c>
      <c r="I150" s="87"/>
      <c r="J150" s="87">
        <f t="shared" si="10"/>
        <v>738</v>
      </c>
      <c r="K150" s="87"/>
      <c r="L150" s="87">
        <f t="shared" si="11"/>
        <v>738</v>
      </c>
      <c r="M150" s="87"/>
      <c r="N150" s="87">
        <f t="shared" si="12"/>
        <v>738</v>
      </c>
      <c r="O150" s="87">
        <v>-5</v>
      </c>
      <c r="P150" s="87">
        <f t="shared" si="13"/>
        <v>733</v>
      </c>
      <c r="Q150" s="87"/>
      <c r="R150" s="87">
        <f t="shared" si="14"/>
        <v>733</v>
      </c>
      <c r="S150" s="87">
        <v>1.5</v>
      </c>
      <c r="T150" s="87">
        <f t="shared" si="15"/>
        <v>734.5</v>
      </c>
    </row>
    <row r="151" spans="1:20" ht="30" x14ac:dyDescent="0.3">
      <c r="A151" s="148" t="s">
        <v>87</v>
      </c>
      <c r="B151" s="10" t="s">
        <v>63</v>
      </c>
      <c r="C151" s="10">
        <v>13</v>
      </c>
      <c r="D151" s="86" t="s">
        <v>135</v>
      </c>
      <c r="E151" s="10">
        <v>200</v>
      </c>
      <c r="F151" s="87">
        <f>F152</f>
        <v>2</v>
      </c>
      <c r="G151" s="87">
        <f>G152</f>
        <v>0</v>
      </c>
      <c r="H151" s="87">
        <f t="shared" si="9"/>
        <v>2</v>
      </c>
      <c r="I151" s="87">
        <f>I152</f>
        <v>0</v>
      </c>
      <c r="J151" s="87">
        <f t="shared" si="10"/>
        <v>2</v>
      </c>
      <c r="K151" s="87">
        <f>K152</f>
        <v>0</v>
      </c>
      <c r="L151" s="87">
        <f t="shared" si="11"/>
        <v>2</v>
      </c>
      <c r="M151" s="87">
        <f>M152</f>
        <v>0</v>
      </c>
      <c r="N151" s="87">
        <f t="shared" si="12"/>
        <v>2</v>
      </c>
      <c r="O151" s="87">
        <f>O152</f>
        <v>5</v>
      </c>
      <c r="P151" s="87">
        <f t="shared" si="13"/>
        <v>7</v>
      </c>
      <c r="Q151" s="87">
        <f>Q152</f>
        <v>0</v>
      </c>
      <c r="R151" s="87">
        <f t="shared" si="14"/>
        <v>7</v>
      </c>
      <c r="S151" s="87">
        <f>S152</f>
        <v>-1.5</v>
      </c>
      <c r="T151" s="87">
        <f t="shared" si="15"/>
        <v>5.5</v>
      </c>
    </row>
    <row r="152" spans="1:20" ht="35.25" customHeight="1" x14ac:dyDescent="0.3">
      <c r="A152" s="148" t="s">
        <v>88</v>
      </c>
      <c r="B152" s="10" t="s">
        <v>63</v>
      </c>
      <c r="C152" s="10">
        <v>13</v>
      </c>
      <c r="D152" s="86" t="s">
        <v>135</v>
      </c>
      <c r="E152" s="10">
        <v>240</v>
      </c>
      <c r="F152" s="87">
        <v>2</v>
      </c>
      <c r="G152" s="87"/>
      <c r="H152" s="87">
        <f t="shared" si="9"/>
        <v>2</v>
      </c>
      <c r="I152" s="87"/>
      <c r="J152" s="87">
        <f t="shared" si="10"/>
        <v>2</v>
      </c>
      <c r="K152" s="87"/>
      <c r="L152" s="87">
        <f t="shared" si="11"/>
        <v>2</v>
      </c>
      <c r="M152" s="87"/>
      <c r="N152" s="87">
        <f t="shared" si="12"/>
        <v>2</v>
      </c>
      <c r="O152" s="87">
        <v>5</v>
      </c>
      <c r="P152" s="87">
        <f t="shared" si="13"/>
        <v>7</v>
      </c>
      <c r="Q152" s="87"/>
      <c r="R152" s="87">
        <f t="shared" si="14"/>
        <v>7</v>
      </c>
      <c r="S152" s="133">
        <v>-1.5</v>
      </c>
      <c r="T152" s="87">
        <f t="shared" si="15"/>
        <v>5.5</v>
      </c>
    </row>
    <row r="153" spans="1:20" x14ac:dyDescent="0.3">
      <c r="A153" s="148" t="s">
        <v>113</v>
      </c>
      <c r="B153" s="10" t="s">
        <v>63</v>
      </c>
      <c r="C153" s="10">
        <v>13</v>
      </c>
      <c r="D153" s="86" t="s">
        <v>114</v>
      </c>
      <c r="E153" s="10" t="s">
        <v>66</v>
      </c>
      <c r="F153" s="87">
        <f>F154+F170+F167</f>
        <v>6645.3000000000011</v>
      </c>
      <c r="G153" s="87">
        <f>G154+G170+G167</f>
        <v>0</v>
      </c>
      <c r="H153" s="87">
        <f t="shared" ref="H153:H221" si="21">F153+G153</f>
        <v>6645.3000000000011</v>
      </c>
      <c r="I153" s="87">
        <f>I154+I170+I167</f>
        <v>0</v>
      </c>
      <c r="J153" s="87">
        <f t="shared" ref="J153:J221" si="22">H153+I153</f>
        <v>6645.3000000000011</v>
      </c>
      <c r="K153" s="87">
        <f>K154+K170+K167</f>
        <v>94.9</v>
      </c>
      <c r="L153" s="87">
        <f t="shared" ref="L153:L224" si="23">J153+K153</f>
        <v>6740.2000000000007</v>
      </c>
      <c r="M153" s="87">
        <f>M154+M170+M167</f>
        <v>0</v>
      </c>
      <c r="N153" s="87">
        <f t="shared" ref="N153:N224" si="24">L153+M153</f>
        <v>6740.2000000000007</v>
      </c>
      <c r="O153" s="87">
        <f>O154+O170+O167+O164</f>
        <v>1918.5</v>
      </c>
      <c r="P153" s="87">
        <f t="shared" ref="P153:P224" si="25">N153+O153</f>
        <v>8658.7000000000007</v>
      </c>
      <c r="Q153" s="87">
        <f>Q154+Q170+Q167+Q164</f>
        <v>384.40000000000003</v>
      </c>
      <c r="R153" s="87">
        <f t="shared" ref="R153:R224" si="26">P153+Q153</f>
        <v>9043.1</v>
      </c>
      <c r="S153" s="87">
        <f>S154+S170+S167+S164</f>
        <v>-650.1</v>
      </c>
      <c r="T153" s="87">
        <f t="shared" ref="T153:T224" si="27">R153+S153</f>
        <v>8393</v>
      </c>
    </row>
    <row r="154" spans="1:20" ht="60" x14ac:dyDescent="0.3">
      <c r="A154" s="148" t="s">
        <v>638</v>
      </c>
      <c r="B154" s="10" t="s">
        <v>63</v>
      </c>
      <c r="C154" s="10">
        <v>13</v>
      </c>
      <c r="D154" s="86" t="s">
        <v>136</v>
      </c>
      <c r="E154" s="10" t="s">
        <v>66</v>
      </c>
      <c r="F154" s="87">
        <f>F155+F157</f>
        <v>4900.7000000000007</v>
      </c>
      <c r="G154" s="87">
        <f>G155+G157</f>
        <v>0</v>
      </c>
      <c r="H154" s="87">
        <f t="shared" si="21"/>
        <v>4900.7000000000007</v>
      </c>
      <c r="I154" s="87">
        <f>I155+I157</f>
        <v>0</v>
      </c>
      <c r="J154" s="87">
        <f t="shared" si="22"/>
        <v>4900.7000000000007</v>
      </c>
      <c r="K154" s="87">
        <f>K155+K157+K162</f>
        <v>94.9</v>
      </c>
      <c r="L154" s="87">
        <f t="shared" si="23"/>
        <v>4995.6000000000004</v>
      </c>
      <c r="M154" s="87">
        <f>M155+M157+M162</f>
        <v>0</v>
      </c>
      <c r="N154" s="87">
        <f t="shared" si="24"/>
        <v>4995.6000000000004</v>
      </c>
      <c r="O154" s="87">
        <f>O155+O157+O162</f>
        <v>132.9</v>
      </c>
      <c r="P154" s="87">
        <f t="shared" si="25"/>
        <v>5128.5</v>
      </c>
      <c r="Q154" s="87">
        <f>Q155+Q157+Q162</f>
        <v>384.40000000000003</v>
      </c>
      <c r="R154" s="87">
        <f t="shared" si="26"/>
        <v>5512.9</v>
      </c>
      <c r="S154" s="87">
        <f>S155+S157+S162</f>
        <v>0</v>
      </c>
      <c r="T154" s="87">
        <f t="shared" si="27"/>
        <v>5512.9</v>
      </c>
    </row>
    <row r="155" spans="1:20" ht="75" x14ac:dyDescent="0.3">
      <c r="A155" s="148" t="s">
        <v>75</v>
      </c>
      <c r="B155" s="10" t="s">
        <v>63</v>
      </c>
      <c r="C155" s="10">
        <v>13</v>
      </c>
      <c r="D155" s="86" t="s">
        <v>136</v>
      </c>
      <c r="E155" s="10">
        <v>100</v>
      </c>
      <c r="F155" s="87">
        <f>F156</f>
        <v>4317.1000000000004</v>
      </c>
      <c r="G155" s="87">
        <f>G156</f>
        <v>0</v>
      </c>
      <c r="H155" s="87">
        <f t="shared" si="21"/>
        <v>4317.1000000000004</v>
      </c>
      <c r="I155" s="87">
        <f>I156</f>
        <v>0</v>
      </c>
      <c r="J155" s="87">
        <f t="shared" si="22"/>
        <v>4317.1000000000004</v>
      </c>
      <c r="K155" s="87">
        <f>K156</f>
        <v>0</v>
      </c>
      <c r="L155" s="87">
        <f t="shared" si="23"/>
        <v>4317.1000000000004</v>
      </c>
      <c r="M155" s="87">
        <f>M156</f>
        <v>0</v>
      </c>
      <c r="N155" s="87">
        <f t="shared" si="24"/>
        <v>4317.1000000000004</v>
      </c>
      <c r="O155" s="87">
        <f>O156</f>
        <v>90.9</v>
      </c>
      <c r="P155" s="87">
        <f t="shared" si="25"/>
        <v>4408</v>
      </c>
      <c r="Q155" s="87">
        <f>Q156</f>
        <v>375.6</v>
      </c>
      <c r="R155" s="87">
        <f t="shared" si="26"/>
        <v>4783.6000000000004</v>
      </c>
      <c r="S155" s="87">
        <f>S156</f>
        <v>0</v>
      </c>
      <c r="T155" s="87">
        <f t="shared" si="27"/>
        <v>4783.6000000000004</v>
      </c>
    </row>
    <row r="156" spans="1:20" ht="17.25" customHeight="1" x14ac:dyDescent="0.3">
      <c r="A156" s="148" t="s">
        <v>137</v>
      </c>
      <c r="B156" s="10" t="s">
        <v>63</v>
      </c>
      <c r="C156" s="10">
        <v>13</v>
      </c>
      <c r="D156" s="86" t="s">
        <v>136</v>
      </c>
      <c r="E156" s="10">
        <v>110</v>
      </c>
      <c r="F156" s="87">
        <v>4317.1000000000004</v>
      </c>
      <c r="G156" s="87"/>
      <c r="H156" s="87">
        <f t="shared" si="21"/>
        <v>4317.1000000000004</v>
      </c>
      <c r="I156" s="87"/>
      <c r="J156" s="87">
        <f t="shared" si="22"/>
        <v>4317.1000000000004</v>
      </c>
      <c r="K156" s="87"/>
      <c r="L156" s="87">
        <f t="shared" si="23"/>
        <v>4317.1000000000004</v>
      </c>
      <c r="M156" s="87"/>
      <c r="N156" s="87">
        <f t="shared" si="24"/>
        <v>4317.1000000000004</v>
      </c>
      <c r="O156" s="87">
        <v>90.9</v>
      </c>
      <c r="P156" s="87">
        <f t="shared" si="25"/>
        <v>4408</v>
      </c>
      <c r="Q156" s="87">
        <v>375.6</v>
      </c>
      <c r="R156" s="87">
        <f t="shared" si="26"/>
        <v>4783.6000000000004</v>
      </c>
      <c r="S156" s="87"/>
      <c r="T156" s="87">
        <f t="shared" si="27"/>
        <v>4783.6000000000004</v>
      </c>
    </row>
    <row r="157" spans="1:20" ht="30" x14ac:dyDescent="0.3">
      <c r="A157" s="148" t="s">
        <v>87</v>
      </c>
      <c r="B157" s="10" t="s">
        <v>63</v>
      </c>
      <c r="C157" s="10">
        <v>13</v>
      </c>
      <c r="D157" s="86" t="s">
        <v>136</v>
      </c>
      <c r="E157" s="10">
        <v>200</v>
      </c>
      <c r="F157" s="87">
        <f>F158</f>
        <v>583.6</v>
      </c>
      <c r="G157" s="87">
        <f>G158</f>
        <v>0</v>
      </c>
      <c r="H157" s="87">
        <f t="shared" si="21"/>
        <v>583.6</v>
      </c>
      <c r="I157" s="87">
        <f>I158</f>
        <v>0</v>
      </c>
      <c r="J157" s="87">
        <f t="shared" si="22"/>
        <v>583.6</v>
      </c>
      <c r="K157" s="87">
        <f>K158</f>
        <v>14.9</v>
      </c>
      <c r="L157" s="87">
        <f t="shared" si="23"/>
        <v>598.5</v>
      </c>
      <c r="M157" s="87">
        <f>M158</f>
        <v>-6</v>
      </c>
      <c r="N157" s="87">
        <f t="shared" si="24"/>
        <v>592.5</v>
      </c>
      <c r="O157" s="87">
        <f>O158</f>
        <v>42</v>
      </c>
      <c r="P157" s="87">
        <f t="shared" si="25"/>
        <v>634.5</v>
      </c>
      <c r="Q157" s="87">
        <f>Q158</f>
        <v>8.8000000000000007</v>
      </c>
      <c r="R157" s="87">
        <f t="shared" si="26"/>
        <v>643.29999999999995</v>
      </c>
      <c r="S157" s="87">
        <f>S158</f>
        <v>0</v>
      </c>
      <c r="T157" s="87">
        <f t="shared" si="27"/>
        <v>643.29999999999995</v>
      </c>
    </row>
    <row r="158" spans="1:20" ht="36" customHeight="1" x14ac:dyDescent="0.3">
      <c r="A158" s="148" t="s">
        <v>88</v>
      </c>
      <c r="B158" s="10" t="s">
        <v>63</v>
      </c>
      <c r="C158" s="10">
        <v>13</v>
      </c>
      <c r="D158" s="86" t="s">
        <v>136</v>
      </c>
      <c r="E158" s="10">
        <v>240</v>
      </c>
      <c r="F158" s="87">
        <v>583.6</v>
      </c>
      <c r="G158" s="87"/>
      <c r="H158" s="87">
        <f t="shared" si="21"/>
        <v>583.6</v>
      </c>
      <c r="I158" s="87"/>
      <c r="J158" s="87">
        <f t="shared" si="22"/>
        <v>583.6</v>
      </c>
      <c r="K158" s="87">
        <v>14.9</v>
      </c>
      <c r="L158" s="87">
        <f t="shared" si="23"/>
        <v>598.5</v>
      </c>
      <c r="M158" s="87">
        <v>-6</v>
      </c>
      <c r="N158" s="87">
        <f t="shared" si="24"/>
        <v>592.5</v>
      </c>
      <c r="O158" s="87">
        <v>42</v>
      </c>
      <c r="P158" s="87">
        <f t="shared" si="25"/>
        <v>634.5</v>
      </c>
      <c r="Q158" s="87">
        <v>8.8000000000000007</v>
      </c>
      <c r="R158" s="87">
        <f t="shared" si="26"/>
        <v>643.29999999999995</v>
      </c>
      <c r="S158" s="87"/>
      <c r="T158" s="87">
        <f t="shared" si="27"/>
        <v>643.29999999999995</v>
      </c>
    </row>
    <row r="159" spans="1:20" ht="45" hidden="1" x14ac:dyDescent="0.3">
      <c r="A159" s="148" t="s">
        <v>138</v>
      </c>
      <c r="B159" s="10" t="s">
        <v>63</v>
      </c>
      <c r="C159" s="10">
        <v>13</v>
      </c>
      <c r="D159" s="86" t="s">
        <v>139</v>
      </c>
      <c r="E159" s="10" t="s">
        <v>66</v>
      </c>
      <c r="F159" s="87">
        <f>F160</f>
        <v>0</v>
      </c>
      <c r="G159" s="87">
        <f>G160</f>
        <v>0</v>
      </c>
      <c r="H159" s="87">
        <f t="shared" si="21"/>
        <v>0</v>
      </c>
      <c r="I159" s="87">
        <f>I160</f>
        <v>0</v>
      </c>
      <c r="J159" s="87">
        <f t="shared" si="22"/>
        <v>0</v>
      </c>
      <c r="K159" s="87">
        <f>K160</f>
        <v>0</v>
      </c>
      <c r="L159" s="87">
        <f t="shared" si="23"/>
        <v>0</v>
      </c>
      <c r="M159" s="87">
        <f>M160</f>
        <v>0</v>
      </c>
      <c r="N159" s="87">
        <f t="shared" si="24"/>
        <v>0</v>
      </c>
      <c r="O159" s="87">
        <f>O160</f>
        <v>0</v>
      </c>
      <c r="P159" s="87">
        <f t="shared" si="25"/>
        <v>0</v>
      </c>
      <c r="Q159" s="87">
        <f>Q160</f>
        <v>0</v>
      </c>
      <c r="R159" s="87">
        <f t="shared" si="26"/>
        <v>0</v>
      </c>
      <c r="S159" s="87">
        <f>S160</f>
        <v>0</v>
      </c>
      <c r="T159" s="87">
        <f t="shared" si="27"/>
        <v>0</v>
      </c>
    </row>
    <row r="160" spans="1:20" ht="30" hidden="1" x14ac:dyDescent="0.3">
      <c r="A160" s="148" t="s">
        <v>87</v>
      </c>
      <c r="B160" s="10" t="s">
        <v>63</v>
      </c>
      <c r="C160" s="10">
        <v>13</v>
      </c>
      <c r="D160" s="86" t="s">
        <v>139</v>
      </c>
      <c r="E160" s="10">
        <v>200</v>
      </c>
      <c r="F160" s="87">
        <f>F161</f>
        <v>0</v>
      </c>
      <c r="G160" s="87">
        <f>G161</f>
        <v>0</v>
      </c>
      <c r="H160" s="87">
        <f t="shared" si="21"/>
        <v>0</v>
      </c>
      <c r="I160" s="87">
        <f>I161</f>
        <v>0</v>
      </c>
      <c r="J160" s="87">
        <f t="shared" si="22"/>
        <v>0</v>
      </c>
      <c r="K160" s="87">
        <f>K161</f>
        <v>0</v>
      </c>
      <c r="L160" s="87">
        <f t="shared" si="23"/>
        <v>0</v>
      </c>
      <c r="M160" s="87">
        <f>M161</f>
        <v>0</v>
      </c>
      <c r="N160" s="87">
        <f t="shared" si="24"/>
        <v>0</v>
      </c>
      <c r="O160" s="87">
        <f>O161</f>
        <v>0</v>
      </c>
      <c r="P160" s="87">
        <f t="shared" si="25"/>
        <v>0</v>
      </c>
      <c r="Q160" s="87">
        <f>Q161</f>
        <v>0</v>
      </c>
      <c r="R160" s="87">
        <f t="shared" si="26"/>
        <v>0</v>
      </c>
      <c r="S160" s="87">
        <f>S161</f>
        <v>0</v>
      </c>
      <c r="T160" s="87">
        <f t="shared" si="27"/>
        <v>0</v>
      </c>
    </row>
    <row r="161" spans="1:20" ht="50.25" hidden="1" customHeight="1" x14ac:dyDescent="0.3">
      <c r="A161" s="148" t="s">
        <v>88</v>
      </c>
      <c r="B161" s="10" t="s">
        <v>63</v>
      </c>
      <c r="C161" s="10">
        <v>13</v>
      </c>
      <c r="D161" s="86" t="s">
        <v>139</v>
      </c>
      <c r="E161" s="10">
        <v>240</v>
      </c>
      <c r="F161" s="87">
        <v>0</v>
      </c>
      <c r="G161" s="87">
        <v>0</v>
      </c>
      <c r="H161" s="87">
        <f t="shared" si="21"/>
        <v>0</v>
      </c>
      <c r="I161" s="87">
        <v>0</v>
      </c>
      <c r="J161" s="87">
        <f t="shared" si="22"/>
        <v>0</v>
      </c>
      <c r="K161" s="87">
        <v>0</v>
      </c>
      <c r="L161" s="87">
        <f t="shared" si="23"/>
        <v>0</v>
      </c>
      <c r="M161" s="87">
        <v>0</v>
      </c>
      <c r="N161" s="87">
        <f t="shared" si="24"/>
        <v>0</v>
      </c>
      <c r="O161" s="87">
        <v>0</v>
      </c>
      <c r="P161" s="87">
        <f t="shared" si="25"/>
        <v>0</v>
      </c>
      <c r="Q161" s="87">
        <v>0</v>
      </c>
      <c r="R161" s="87">
        <f t="shared" si="26"/>
        <v>0</v>
      </c>
      <c r="S161" s="87">
        <v>0</v>
      </c>
      <c r="T161" s="87">
        <f t="shared" si="27"/>
        <v>0</v>
      </c>
    </row>
    <row r="162" spans="1:20" ht="18.75" customHeight="1" x14ac:dyDescent="0.3">
      <c r="A162" s="148" t="s">
        <v>89</v>
      </c>
      <c r="B162" s="10" t="s">
        <v>63</v>
      </c>
      <c r="C162" s="10">
        <v>13</v>
      </c>
      <c r="D162" s="86" t="s">
        <v>136</v>
      </c>
      <c r="E162" s="10" t="s">
        <v>495</v>
      </c>
      <c r="F162" s="87"/>
      <c r="G162" s="87"/>
      <c r="H162" s="87"/>
      <c r="I162" s="87"/>
      <c r="J162" s="87"/>
      <c r="K162" s="87">
        <f>K163</f>
        <v>80</v>
      </c>
      <c r="L162" s="87">
        <f t="shared" si="23"/>
        <v>80</v>
      </c>
      <c r="M162" s="87">
        <f>M163</f>
        <v>6</v>
      </c>
      <c r="N162" s="87">
        <f t="shared" si="24"/>
        <v>86</v>
      </c>
      <c r="O162" s="87">
        <f>O163</f>
        <v>0</v>
      </c>
      <c r="P162" s="87">
        <f t="shared" si="25"/>
        <v>86</v>
      </c>
      <c r="Q162" s="87">
        <f>Q163</f>
        <v>0</v>
      </c>
      <c r="R162" s="87">
        <f t="shared" si="26"/>
        <v>86</v>
      </c>
      <c r="S162" s="87">
        <f>S163</f>
        <v>0</v>
      </c>
      <c r="T162" s="87">
        <f t="shared" si="27"/>
        <v>86</v>
      </c>
    </row>
    <row r="163" spans="1:20" ht="17.25" customHeight="1" x14ac:dyDescent="0.3">
      <c r="A163" s="148" t="s">
        <v>90</v>
      </c>
      <c r="B163" s="10" t="s">
        <v>63</v>
      </c>
      <c r="C163" s="10">
        <v>13</v>
      </c>
      <c r="D163" s="86" t="s">
        <v>136</v>
      </c>
      <c r="E163" s="10" t="s">
        <v>518</v>
      </c>
      <c r="F163" s="87"/>
      <c r="G163" s="87"/>
      <c r="H163" s="87"/>
      <c r="I163" s="87"/>
      <c r="J163" s="87"/>
      <c r="K163" s="87">
        <v>80</v>
      </c>
      <c r="L163" s="87">
        <f t="shared" si="23"/>
        <v>80</v>
      </c>
      <c r="M163" s="87">
        <v>6</v>
      </c>
      <c r="N163" s="87">
        <f t="shared" si="24"/>
        <v>86</v>
      </c>
      <c r="O163" s="87"/>
      <c r="P163" s="87">
        <f t="shared" si="25"/>
        <v>86</v>
      </c>
      <c r="Q163" s="87"/>
      <c r="R163" s="87">
        <f t="shared" si="26"/>
        <v>86</v>
      </c>
      <c r="S163" s="87"/>
      <c r="T163" s="87">
        <f t="shared" si="27"/>
        <v>86</v>
      </c>
    </row>
    <row r="164" spans="1:20" ht="32.25" customHeight="1" x14ac:dyDescent="0.3">
      <c r="A164" s="360" t="s">
        <v>1108</v>
      </c>
      <c r="B164" s="10" t="s">
        <v>63</v>
      </c>
      <c r="C164" s="10" t="s">
        <v>141</v>
      </c>
      <c r="D164" s="10" t="s">
        <v>1109</v>
      </c>
      <c r="E164" s="10" t="s">
        <v>66</v>
      </c>
      <c r="F164" s="87"/>
      <c r="G164" s="87"/>
      <c r="H164" s="87"/>
      <c r="I164" s="87"/>
      <c r="J164" s="87"/>
      <c r="K164" s="87"/>
      <c r="L164" s="87"/>
      <c r="M164" s="87"/>
      <c r="N164" s="87"/>
      <c r="O164" s="87">
        <f>O165</f>
        <v>1420.6</v>
      </c>
      <c r="P164" s="87">
        <f t="shared" si="25"/>
        <v>1420.6</v>
      </c>
      <c r="Q164" s="87">
        <f>Q165</f>
        <v>0</v>
      </c>
      <c r="R164" s="87">
        <f t="shared" si="26"/>
        <v>1420.6</v>
      </c>
      <c r="S164" s="87">
        <f>S165</f>
        <v>-650.1</v>
      </c>
      <c r="T164" s="87">
        <f t="shared" si="27"/>
        <v>770.49999999999989</v>
      </c>
    </row>
    <row r="165" spans="1:20" ht="31.5" customHeight="1" x14ac:dyDescent="0.3">
      <c r="A165" s="148" t="s">
        <v>87</v>
      </c>
      <c r="B165" s="10" t="s">
        <v>63</v>
      </c>
      <c r="C165" s="10" t="s">
        <v>141</v>
      </c>
      <c r="D165" s="10" t="s">
        <v>1109</v>
      </c>
      <c r="E165" s="10" t="s">
        <v>490</v>
      </c>
      <c r="F165" s="87"/>
      <c r="G165" s="87"/>
      <c r="H165" s="87"/>
      <c r="I165" s="87"/>
      <c r="J165" s="87"/>
      <c r="K165" s="87"/>
      <c r="L165" s="87"/>
      <c r="M165" s="87"/>
      <c r="N165" s="87"/>
      <c r="O165" s="87">
        <f>O166</f>
        <v>1420.6</v>
      </c>
      <c r="P165" s="87">
        <f t="shared" si="25"/>
        <v>1420.6</v>
      </c>
      <c r="Q165" s="87">
        <f>Q166</f>
        <v>0</v>
      </c>
      <c r="R165" s="87">
        <f t="shared" si="26"/>
        <v>1420.6</v>
      </c>
      <c r="S165" s="87">
        <f>S166</f>
        <v>-650.1</v>
      </c>
      <c r="T165" s="87">
        <f t="shared" si="27"/>
        <v>770.49999999999989</v>
      </c>
    </row>
    <row r="166" spans="1:20" ht="33" customHeight="1" x14ac:dyDescent="0.3">
      <c r="A166" s="148" t="s">
        <v>88</v>
      </c>
      <c r="B166" s="10" t="s">
        <v>63</v>
      </c>
      <c r="C166" s="10" t="s">
        <v>141</v>
      </c>
      <c r="D166" s="10" t="s">
        <v>1109</v>
      </c>
      <c r="E166" s="10" t="s">
        <v>486</v>
      </c>
      <c r="F166" s="87"/>
      <c r="G166" s="87"/>
      <c r="H166" s="87"/>
      <c r="I166" s="87"/>
      <c r="J166" s="87"/>
      <c r="K166" s="87"/>
      <c r="L166" s="87"/>
      <c r="M166" s="87"/>
      <c r="N166" s="87"/>
      <c r="O166" s="87">
        <v>1420.6</v>
      </c>
      <c r="P166" s="87">
        <f t="shared" si="25"/>
        <v>1420.6</v>
      </c>
      <c r="Q166" s="87"/>
      <c r="R166" s="87">
        <f t="shared" si="26"/>
        <v>1420.6</v>
      </c>
      <c r="S166" s="133">
        <v>-650.1</v>
      </c>
      <c r="T166" s="87">
        <f t="shared" si="27"/>
        <v>770.49999999999989</v>
      </c>
    </row>
    <row r="167" spans="1:20" ht="46.9" customHeight="1" x14ac:dyDescent="0.3">
      <c r="A167" s="148" t="s">
        <v>636</v>
      </c>
      <c r="B167" s="10" t="s">
        <v>63</v>
      </c>
      <c r="C167" s="10" t="s">
        <v>141</v>
      </c>
      <c r="D167" s="10" t="s">
        <v>579</v>
      </c>
      <c r="E167" s="10" t="s">
        <v>66</v>
      </c>
      <c r="F167" s="11">
        <f>F168</f>
        <v>200</v>
      </c>
      <c r="G167" s="11">
        <f>G168</f>
        <v>0</v>
      </c>
      <c r="H167" s="87">
        <f t="shared" si="21"/>
        <v>200</v>
      </c>
      <c r="I167" s="11">
        <f>I168</f>
        <v>0</v>
      </c>
      <c r="J167" s="87">
        <f t="shared" si="22"/>
        <v>200</v>
      </c>
      <c r="K167" s="11">
        <f>K168</f>
        <v>0</v>
      </c>
      <c r="L167" s="87">
        <f t="shared" si="23"/>
        <v>200</v>
      </c>
      <c r="M167" s="11">
        <f>M168</f>
        <v>0</v>
      </c>
      <c r="N167" s="87">
        <f t="shared" si="24"/>
        <v>200</v>
      </c>
      <c r="O167" s="11">
        <f>O168</f>
        <v>0</v>
      </c>
      <c r="P167" s="87">
        <f t="shared" si="25"/>
        <v>200</v>
      </c>
      <c r="Q167" s="11">
        <f>Q168</f>
        <v>0</v>
      </c>
      <c r="R167" s="87">
        <f t="shared" si="26"/>
        <v>200</v>
      </c>
      <c r="S167" s="11">
        <f>S168</f>
        <v>0</v>
      </c>
      <c r="T167" s="87">
        <f t="shared" si="27"/>
        <v>200</v>
      </c>
    </row>
    <row r="168" spans="1:20" ht="31.9" customHeight="1" x14ac:dyDescent="0.3">
      <c r="A168" s="148" t="s">
        <v>580</v>
      </c>
      <c r="B168" s="10" t="s">
        <v>63</v>
      </c>
      <c r="C168" s="10" t="s">
        <v>141</v>
      </c>
      <c r="D168" s="10" t="s">
        <v>579</v>
      </c>
      <c r="E168" s="10" t="s">
        <v>490</v>
      </c>
      <c r="F168" s="11">
        <f>F169</f>
        <v>200</v>
      </c>
      <c r="G168" s="11">
        <f>G169</f>
        <v>0</v>
      </c>
      <c r="H168" s="87">
        <f t="shared" si="21"/>
        <v>200</v>
      </c>
      <c r="I168" s="11">
        <f>I169</f>
        <v>0</v>
      </c>
      <c r="J168" s="87">
        <f t="shared" si="22"/>
        <v>200</v>
      </c>
      <c r="K168" s="11">
        <f>K169</f>
        <v>0</v>
      </c>
      <c r="L168" s="87">
        <f t="shared" si="23"/>
        <v>200</v>
      </c>
      <c r="M168" s="11">
        <f>M169</f>
        <v>0</v>
      </c>
      <c r="N168" s="87">
        <f t="shared" si="24"/>
        <v>200</v>
      </c>
      <c r="O168" s="11">
        <f>O169</f>
        <v>0</v>
      </c>
      <c r="P168" s="87">
        <f t="shared" si="25"/>
        <v>200</v>
      </c>
      <c r="Q168" s="11">
        <f>Q169</f>
        <v>0</v>
      </c>
      <c r="R168" s="87">
        <f t="shared" si="26"/>
        <v>200</v>
      </c>
      <c r="S168" s="11">
        <f>S169</f>
        <v>0</v>
      </c>
      <c r="T168" s="87">
        <f t="shared" si="27"/>
        <v>200</v>
      </c>
    </row>
    <row r="169" spans="1:20" ht="28.9" customHeight="1" x14ac:dyDescent="0.3">
      <c r="A169" s="148" t="s">
        <v>88</v>
      </c>
      <c r="B169" s="10" t="s">
        <v>63</v>
      </c>
      <c r="C169" s="10" t="s">
        <v>141</v>
      </c>
      <c r="D169" s="10" t="s">
        <v>579</v>
      </c>
      <c r="E169" s="10" t="s">
        <v>486</v>
      </c>
      <c r="F169" s="11">
        <v>200</v>
      </c>
      <c r="G169" s="11"/>
      <c r="H169" s="87">
        <f t="shared" si="21"/>
        <v>200</v>
      </c>
      <c r="I169" s="11"/>
      <c r="J169" s="87">
        <f t="shared" si="22"/>
        <v>200</v>
      </c>
      <c r="K169" s="11"/>
      <c r="L169" s="87">
        <f t="shared" si="23"/>
        <v>200</v>
      </c>
      <c r="M169" s="11"/>
      <c r="N169" s="87">
        <f t="shared" si="24"/>
        <v>200</v>
      </c>
      <c r="O169" s="11"/>
      <c r="P169" s="87">
        <f t="shared" si="25"/>
        <v>200</v>
      </c>
      <c r="Q169" s="11"/>
      <c r="R169" s="87">
        <f t="shared" si="26"/>
        <v>200</v>
      </c>
      <c r="S169" s="11"/>
      <c r="T169" s="87">
        <f t="shared" si="27"/>
        <v>200</v>
      </c>
    </row>
    <row r="170" spans="1:20" ht="30" customHeight="1" x14ac:dyDescent="0.3">
      <c r="A170" s="148" t="s">
        <v>547</v>
      </c>
      <c r="B170" s="10" t="s">
        <v>63</v>
      </c>
      <c r="C170" s="10" t="s">
        <v>141</v>
      </c>
      <c r="D170" s="86" t="s">
        <v>548</v>
      </c>
      <c r="E170" s="10" t="s">
        <v>66</v>
      </c>
      <c r="F170" s="87">
        <f>F171</f>
        <v>1544.6</v>
      </c>
      <c r="G170" s="87">
        <f>G171</f>
        <v>0</v>
      </c>
      <c r="H170" s="87">
        <f t="shared" si="21"/>
        <v>1544.6</v>
      </c>
      <c r="I170" s="87">
        <f>I171</f>
        <v>0</v>
      </c>
      <c r="J170" s="87">
        <f t="shared" si="22"/>
        <v>1544.6</v>
      </c>
      <c r="K170" s="87">
        <f>K171</f>
        <v>0</v>
      </c>
      <c r="L170" s="87">
        <f t="shared" si="23"/>
        <v>1544.6</v>
      </c>
      <c r="M170" s="87">
        <f>M171</f>
        <v>0</v>
      </c>
      <c r="N170" s="87">
        <f t="shared" si="24"/>
        <v>1544.6</v>
      </c>
      <c r="O170" s="87">
        <f>O171</f>
        <v>365</v>
      </c>
      <c r="P170" s="87">
        <f t="shared" si="25"/>
        <v>1909.6</v>
      </c>
      <c r="Q170" s="87">
        <f>Q171</f>
        <v>0</v>
      </c>
      <c r="R170" s="87">
        <f t="shared" si="26"/>
        <v>1909.6</v>
      </c>
      <c r="S170" s="87">
        <f>S171</f>
        <v>0</v>
      </c>
      <c r="T170" s="87">
        <f t="shared" si="27"/>
        <v>1909.6</v>
      </c>
    </row>
    <row r="171" spans="1:20" ht="33" customHeight="1" x14ac:dyDescent="0.3">
      <c r="A171" s="148" t="s">
        <v>87</v>
      </c>
      <c r="B171" s="10" t="s">
        <v>63</v>
      </c>
      <c r="C171" s="10" t="s">
        <v>141</v>
      </c>
      <c r="D171" s="86" t="s">
        <v>548</v>
      </c>
      <c r="E171" s="10">
        <v>200</v>
      </c>
      <c r="F171" s="87">
        <f>F172</f>
        <v>1544.6</v>
      </c>
      <c r="G171" s="87">
        <f>G172</f>
        <v>0</v>
      </c>
      <c r="H171" s="87">
        <f t="shared" si="21"/>
        <v>1544.6</v>
      </c>
      <c r="I171" s="87">
        <f>I172</f>
        <v>0</v>
      </c>
      <c r="J171" s="87">
        <f t="shared" si="22"/>
        <v>1544.6</v>
      </c>
      <c r="K171" s="87">
        <f>K172</f>
        <v>0</v>
      </c>
      <c r="L171" s="87">
        <f t="shared" si="23"/>
        <v>1544.6</v>
      </c>
      <c r="M171" s="87">
        <f>M172</f>
        <v>0</v>
      </c>
      <c r="N171" s="87">
        <f t="shared" si="24"/>
        <v>1544.6</v>
      </c>
      <c r="O171" s="87">
        <f>O172</f>
        <v>365</v>
      </c>
      <c r="P171" s="87">
        <f t="shared" si="25"/>
        <v>1909.6</v>
      </c>
      <c r="Q171" s="87">
        <f>Q172</f>
        <v>0</v>
      </c>
      <c r="R171" s="87">
        <f t="shared" si="26"/>
        <v>1909.6</v>
      </c>
      <c r="S171" s="87">
        <f>S172</f>
        <v>0</v>
      </c>
      <c r="T171" s="87">
        <f t="shared" si="27"/>
        <v>1909.6</v>
      </c>
    </row>
    <row r="172" spans="1:20" ht="33.75" customHeight="1" x14ac:dyDescent="0.3">
      <c r="A172" s="148" t="s">
        <v>88</v>
      </c>
      <c r="B172" s="10" t="s">
        <v>63</v>
      </c>
      <c r="C172" s="10" t="s">
        <v>141</v>
      </c>
      <c r="D172" s="86" t="s">
        <v>548</v>
      </c>
      <c r="E172" s="10">
        <v>240</v>
      </c>
      <c r="F172" s="87">
        <v>1544.6</v>
      </c>
      <c r="G172" s="87"/>
      <c r="H172" s="87">
        <f t="shared" si="21"/>
        <v>1544.6</v>
      </c>
      <c r="I172" s="87"/>
      <c r="J172" s="87">
        <f t="shared" si="22"/>
        <v>1544.6</v>
      </c>
      <c r="K172" s="87"/>
      <c r="L172" s="87">
        <f t="shared" si="23"/>
        <v>1544.6</v>
      </c>
      <c r="M172" s="87"/>
      <c r="N172" s="87">
        <f t="shared" si="24"/>
        <v>1544.6</v>
      </c>
      <c r="O172" s="87">
        <v>365</v>
      </c>
      <c r="P172" s="87">
        <f t="shared" si="25"/>
        <v>1909.6</v>
      </c>
      <c r="Q172" s="87"/>
      <c r="R172" s="87">
        <f t="shared" si="26"/>
        <v>1909.6</v>
      </c>
      <c r="S172" s="87"/>
      <c r="T172" s="87">
        <f t="shared" si="27"/>
        <v>1909.6</v>
      </c>
    </row>
    <row r="173" spans="1:20" s="15" customFormat="1" ht="12.75" x14ac:dyDescent="0.2">
      <c r="A173" s="358" t="s">
        <v>142</v>
      </c>
      <c r="B173" s="84" t="s">
        <v>68</v>
      </c>
      <c r="C173" s="84" t="s">
        <v>64</v>
      </c>
      <c r="D173" s="85" t="s">
        <v>65</v>
      </c>
      <c r="E173" s="84" t="s">
        <v>66</v>
      </c>
      <c r="F173" s="83">
        <f t="shared" ref="F173:S178" si="28">F174</f>
        <v>2702.7</v>
      </c>
      <c r="G173" s="83">
        <f t="shared" si="28"/>
        <v>0</v>
      </c>
      <c r="H173" s="83">
        <f t="shared" si="21"/>
        <v>2702.7</v>
      </c>
      <c r="I173" s="83">
        <f t="shared" si="28"/>
        <v>0</v>
      </c>
      <c r="J173" s="83">
        <f t="shared" si="22"/>
        <v>2702.7</v>
      </c>
      <c r="K173" s="83">
        <f t="shared" si="28"/>
        <v>0</v>
      </c>
      <c r="L173" s="83">
        <f t="shared" si="23"/>
        <v>2702.7</v>
      </c>
      <c r="M173" s="83">
        <f t="shared" si="28"/>
        <v>0</v>
      </c>
      <c r="N173" s="83">
        <f t="shared" si="24"/>
        <v>2702.7</v>
      </c>
      <c r="O173" s="83">
        <f t="shared" si="28"/>
        <v>0</v>
      </c>
      <c r="P173" s="83">
        <f t="shared" si="25"/>
        <v>2702.7</v>
      </c>
      <c r="Q173" s="83">
        <f t="shared" si="28"/>
        <v>0</v>
      </c>
      <c r="R173" s="83">
        <f t="shared" si="26"/>
        <v>2702.7</v>
      </c>
      <c r="S173" s="83">
        <f t="shared" si="28"/>
        <v>0</v>
      </c>
      <c r="T173" s="83">
        <f t="shared" si="27"/>
        <v>2702.7</v>
      </c>
    </row>
    <row r="174" spans="1:20" x14ac:dyDescent="0.3">
      <c r="A174" s="148" t="s">
        <v>143</v>
      </c>
      <c r="B174" s="10" t="s">
        <v>68</v>
      </c>
      <c r="C174" s="10" t="s">
        <v>80</v>
      </c>
      <c r="D174" s="86" t="s">
        <v>65</v>
      </c>
      <c r="E174" s="10" t="s">
        <v>66</v>
      </c>
      <c r="F174" s="87">
        <f t="shared" si="28"/>
        <v>2702.7</v>
      </c>
      <c r="G174" s="87">
        <f t="shared" si="28"/>
        <v>0</v>
      </c>
      <c r="H174" s="87">
        <f t="shared" si="21"/>
        <v>2702.7</v>
      </c>
      <c r="I174" s="87">
        <f t="shared" si="28"/>
        <v>0</v>
      </c>
      <c r="J174" s="87">
        <f t="shared" si="22"/>
        <v>2702.7</v>
      </c>
      <c r="K174" s="87">
        <f t="shared" si="28"/>
        <v>0</v>
      </c>
      <c r="L174" s="87">
        <f t="shared" si="23"/>
        <v>2702.7</v>
      </c>
      <c r="M174" s="87">
        <f t="shared" si="28"/>
        <v>0</v>
      </c>
      <c r="N174" s="87">
        <f t="shared" si="24"/>
        <v>2702.7</v>
      </c>
      <c r="O174" s="87">
        <f t="shared" si="28"/>
        <v>0</v>
      </c>
      <c r="P174" s="87">
        <f t="shared" si="25"/>
        <v>2702.7</v>
      </c>
      <c r="Q174" s="87">
        <f t="shared" si="28"/>
        <v>0</v>
      </c>
      <c r="R174" s="87">
        <f t="shared" si="26"/>
        <v>2702.7</v>
      </c>
      <c r="S174" s="87">
        <f t="shared" si="28"/>
        <v>0</v>
      </c>
      <c r="T174" s="87">
        <f t="shared" si="27"/>
        <v>2702.7</v>
      </c>
    </row>
    <row r="175" spans="1:20" ht="33" customHeight="1" x14ac:dyDescent="0.3">
      <c r="A175" s="148" t="s">
        <v>111</v>
      </c>
      <c r="B175" s="10" t="s">
        <v>68</v>
      </c>
      <c r="C175" s="10" t="s">
        <v>80</v>
      </c>
      <c r="D175" s="86" t="s">
        <v>112</v>
      </c>
      <c r="E175" s="10" t="s">
        <v>66</v>
      </c>
      <c r="F175" s="87">
        <f t="shared" si="28"/>
        <v>2702.7</v>
      </c>
      <c r="G175" s="87">
        <f t="shared" si="28"/>
        <v>0</v>
      </c>
      <c r="H175" s="87">
        <f t="shared" si="21"/>
        <v>2702.7</v>
      </c>
      <c r="I175" s="87">
        <f t="shared" si="28"/>
        <v>0</v>
      </c>
      <c r="J175" s="87">
        <f t="shared" si="22"/>
        <v>2702.7</v>
      </c>
      <c r="K175" s="87">
        <f t="shared" si="28"/>
        <v>0</v>
      </c>
      <c r="L175" s="87">
        <f t="shared" si="23"/>
        <v>2702.7</v>
      </c>
      <c r="M175" s="87">
        <f t="shared" si="28"/>
        <v>0</v>
      </c>
      <c r="N175" s="87">
        <f t="shared" si="24"/>
        <v>2702.7</v>
      </c>
      <c r="O175" s="87">
        <f t="shared" si="28"/>
        <v>0</v>
      </c>
      <c r="P175" s="87">
        <f t="shared" si="25"/>
        <v>2702.7</v>
      </c>
      <c r="Q175" s="87">
        <f t="shared" si="28"/>
        <v>0</v>
      </c>
      <c r="R175" s="87">
        <f t="shared" si="26"/>
        <v>2702.7</v>
      </c>
      <c r="S175" s="87">
        <f t="shared" si="28"/>
        <v>0</v>
      </c>
      <c r="T175" s="87">
        <f t="shared" si="27"/>
        <v>2702.7</v>
      </c>
    </row>
    <row r="176" spans="1:20" ht="30" x14ac:dyDescent="0.3">
      <c r="A176" s="148" t="s">
        <v>132</v>
      </c>
      <c r="B176" s="10" t="s">
        <v>68</v>
      </c>
      <c r="C176" s="10" t="s">
        <v>80</v>
      </c>
      <c r="D176" s="86" t="s">
        <v>133</v>
      </c>
      <c r="E176" s="10" t="s">
        <v>66</v>
      </c>
      <c r="F176" s="87">
        <f t="shared" si="28"/>
        <v>2702.7</v>
      </c>
      <c r="G176" s="87">
        <f t="shared" si="28"/>
        <v>0</v>
      </c>
      <c r="H176" s="87">
        <f t="shared" si="21"/>
        <v>2702.7</v>
      </c>
      <c r="I176" s="87">
        <f t="shared" si="28"/>
        <v>0</v>
      </c>
      <c r="J176" s="87">
        <f t="shared" si="22"/>
        <v>2702.7</v>
      </c>
      <c r="K176" s="87">
        <f t="shared" si="28"/>
        <v>0</v>
      </c>
      <c r="L176" s="87">
        <f t="shared" si="23"/>
        <v>2702.7</v>
      </c>
      <c r="M176" s="87">
        <f t="shared" si="28"/>
        <v>0</v>
      </c>
      <c r="N176" s="87">
        <f t="shared" si="24"/>
        <v>2702.7</v>
      </c>
      <c r="O176" s="87">
        <f t="shared" si="28"/>
        <v>0</v>
      </c>
      <c r="P176" s="87">
        <f t="shared" si="25"/>
        <v>2702.7</v>
      </c>
      <c r="Q176" s="87">
        <f t="shared" si="28"/>
        <v>0</v>
      </c>
      <c r="R176" s="87">
        <f t="shared" si="26"/>
        <v>2702.7</v>
      </c>
      <c r="S176" s="87">
        <f t="shared" si="28"/>
        <v>0</v>
      </c>
      <c r="T176" s="87">
        <f t="shared" si="27"/>
        <v>2702.7</v>
      </c>
    </row>
    <row r="177" spans="1:20" ht="32.450000000000003" customHeight="1" x14ac:dyDescent="0.3">
      <c r="A177" s="148" t="s">
        <v>144</v>
      </c>
      <c r="B177" s="10" t="s">
        <v>68</v>
      </c>
      <c r="C177" s="10" t="s">
        <v>80</v>
      </c>
      <c r="D177" s="86" t="s">
        <v>145</v>
      </c>
      <c r="E177" s="10" t="s">
        <v>66</v>
      </c>
      <c r="F177" s="87">
        <f t="shared" si="28"/>
        <v>2702.7</v>
      </c>
      <c r="G177" s="87">
        <f t="shared" si="28"/>
        <v>0</v>
      </c>
      <c r="H177" s="87">
        <f t="shared" si="21"/>
        <v>2702.7</v>
      </c>
      <c r="I177" s="87">
        <f t="shared" si="28"/>
        <v>0</v>
      </c>
      <c r="J177" s="87">
        <f t="shared" si="22"/>
        <v>2702.7</v>
      </c>
      <c r="K177" s="87">
        <f t="shared" si="28"/>
        <v>0</v>
      </c>
      <c r="L177" s="87">
        <f t="shared" si="23"/>
        <v>2702.7</v>
      </c>
      <c r="M177" s="87">
        <f t="shared" si="28"/>
        <v>0</v>
      </c>
      <c r="N177" s="87">
        <f t="shared" si="24"/>
        <v>2702.7</v>
      </c>
      <c r="O177" s="87">
        <f t="shared" si="28"/>
        <v>0</v>
      </c>
      <c r="P177" s="87">
        <f t="shared" si="25"/>
        <v>2702.7</v>
      </c>
      <c r="Q177" s="87">
        <f t="shared" si="28"/>
        <v>0</v>
      </c>
      <c r="R177" s="87">
        <f t="shared" si="26"/>
        <v>2702.7</v>
      </c>
      <c r="S177" s="87">
        <f t="shared" si="28"/>
        <v>0</v>
      </c>
      <c r="T177" s="87">
        <f t="shared" si="27"/>
        <v>2702.7</v>
      </c>
    </row>
    <row r="178" spans="1:20" x14ac:dyDescent="0.3">
      <c r="A178" s="148" t="s">
        <v>146</v>
      </c>
      <c r="B178" s="10" t="s">
        <v>68</v>
      </c>
      <c r="C178" s="10" t="s">
        <v>80</v>
      </c>
      <c r="D178" s="86" t="s">
        <v>145</v>
      </c>
      <c r="E178" s="10">
        <v>500</v>
      </c>
      <c r="F178" s="87">
        <f t="shared" si="28"/>
        <v>2702.7</v>
      </c>
      <c r="G178" s="87">
        <f t="shared" si="28"/>
        <v>0</v>
      </c>
      <c r="H178" s="87">
        <f t="shared" si="21"/>
        <v>2702.7</v>
      </c>
      <c r="I178" s="87">
        <f t="shared" si="28"/>
        <v>0</v>
      </c>
      <c r="J178" s="87">
        <f t="shared" si="22"/>
        <v>2702.7</v>
      </c>
      <c r="K178" s="87">
        <f t="shared" si="28"/>
        <v>0</v>
      </c>
      <c r="L178" s="87">
        <f t="shared" si="23"/>
        <v>2702.7</v>
      </c>
      <c r="M178" s="87">
        <f t="shared" si="28"/>
        <v>0</v>
      </c>
      <c r="N178" s="87">
        <f t="shared" si="24"/>
        <v>2702.7</v>
      </c>
      <c r="O178" s="87">
        <f t="shared" si="28"/>
        <v>0</v>
      </c>
      <c r="P178" s="87">
        <f t="shared" si="25"/>
        <v>2702.7</v>
      </c>
      <c r="Q178" s="87">
        <f t="shared" si="28"/>
        <v>0</v>
      </c>
      <c r="R178" s="87">
        <f t="shared" si="26"/>
        <v>2702.7</v>
      </c>
      <c r="S178" s="87">
        <f t="shared" si="28"/>
        <v>0</v>
      </c>
      <c r="T178" s="87">
        <f t="shared" si="27"/>
        <v>2702.7</v>
      </c>
    </row>
    <row r="179" spans="1:20" x14ac:dyDescent="0.3">
      <c r="A179" s="148" t="s">
        <v>147</v>
      </c>
      <c r="B179" s="10" t="s">
        <v>68</v>
      </c>
      <c r="C179" s="10" t="s">
        <v>80</v>
      </c>
      <c r="D179" s="86" t="s">
        <v>145</v>
      </c>
      <c r="E179" s="10">
        <v>530</v>
      </c>
      <c r="F179" s="87">
        <v>2702.7</v>
      </c>
      <c r="G179" s="87"/>
      <c r="H179" s="87">
        <f t="shared" si="21"/>
        <v>2702.7</v>
      </c>
      <c r="I179" s="87"/>
      <c r="J179" s="87">
        <f t="shared" si="22"/>
        <v>2702.7</v>
      </c>
      <c r="K179" s="87"/>
      <c r="L179" s="87">
        <f t="shared" si="23"/>
        <v>2702.7</v>
      </c>
      <c r="M179" s="87"/>
      <c r="N179" s="87">
        <f t="shared" si="24"/>
        <v>2702.7</v>
      </c>
      <c r="O179" s="87"/>
      <c r="P179" s="87">
        <f t="shared" si="25"/>
        <v>2702.7</v>
      </c>
      <c r="Q179" s="87"/>
      <c r="R179" s="87">
        <f t="shared" si="26"/>
        <v>2702.7</v>
      </c>
      <c r="S179" s="87"/>
      <c r="T179" s="87">
        <f t="shared" si="27"/>
        <v>2702.7</v>
      </c>
    </row>
    <row r="180" spans="1:20" ht="25.5" x14ac:dyDescent="0.3">
      <c r="A180" s="358" t="s">
        <v>148</v>
      </c>
      <c r="B180" s="84" t="s">
        <v>80</v>
      </c>
      <c r="C180" s="84" t="s">
        <v>64</v>
      </c>
      <c r="D180" s="85" t="s">
        <v>65</v>
      </c>
      <c r="E180" s="84" t="s">
        <v>66</v>
      </c>
      <c r="F180" s="83">
        <f>F181+F203</f>
        <v>5497.7</v>
      </c>
      <c r="G180" s="83">
        <f>G181+G203</f>
        <v>0</v>
      </c>
      <c r="H180" s="83">
        <f t="shared" si="21"/>
        <v>5497.7</v>
      </c>
      <c r="I180" s="83">
        <f>I181+I203</f>
        <v>0</v>
      </c>
      <c r="J180" s="83">
        <f t="shared" si="22"/>
        <v>5497.7</v>
      </c>
      <c r="K180" s="83">
        <f>K181+K203</f>
        <v>0</v>
      </c>
      <c r="L180" s="83">
        <f t="shared" si="23"/>
        <v>5497.7</v>
      </c>
      <c r="M180" s="83">
        <f>M181+M203</f>
        <v>0</v>
      </c>
      <c r="N180" s="83">
        <f t="shared" si="24"/>
        <v>5497.7</v>
      </c>
      <c r="O180" s="83">
        <f>O181+O203</f>
        <v>725.9</v>
      </c>
      <c r="P180" s="83">
        <f t="shared" si="25"/>
        <v>6223.5999999999995</v>
      </c>
      <c r="Q180" s="83">
        <f>Q181+Q203</f>
        <v>0</v>
      </c>
      <c r="R180" s="83">
        <f t="shared" si="26"/>
        <v>6223.5999999999995</v>
      </c>
      <c r="S180" s="83">
        <f>S181+S203</f>
        <v>0</v>
      </c>
      <c r="T180" s="83">
        <f t="shared" si="27"/>
        <v>6223.5999999999995</v>
      </c>
    </row>
    <row r="181" spans="1:20" ht="45" x14ac:dyDescent="0.3">
      <c r="A181" s="148" t="s">
        <v>149</v>
      </c>
      <c r="B181" s="10" t="s">
        <v>80</v>
      </c>
      <c r="C181" s="10" t="s">
        <v>150</v>
      </c>
      <c r="D181" s="86" t="s">
        <v>65</v>
      </c>
      <c r="E181" s="10" t="s">
        <v>66</v>
      </c>
      <c r="F181" s="87">
        <f>F182</f>
        <v>3610.7999999999997</v>
      </c>
      <c r="G181" s="87">
        <f>G182</f>
        <v>0</v>
      </c>
      <c r="H181" s="87">
        <f t="shared" si="21"/>
        <v>3610.7999999999997</v>
      </c>
      <c r="I181" s="87">
        <f>I182</f>
        <v>0</v>
      </c>
      <c r="J181" s="87">
        <f t="shared" si="22"/>
        <v>3610.7999999999997</v>
      </c>
      <c r="K181" s="87">
        <f>K182</f>
        <v>0</v>
      </c>
      <c r="L181" s="87">
        <f t="shared" si="23"/>
        <v>3610.7999999999997</v>
      </c>
      <c r="M181" s="87">
        <f>M182</f>
        <v>0</v>
      </c>
      <c r="N181" s="87">
        <f t="shared" si="24"/>
        <v>3610.7999999999997</v>
      </c>
      <c r="O181" s="87">
        <f>O182</f>
        <v>400</v>
      </c>
      <c r="P181" s="87">
        <f t="shared" si="25"/>
        <v>4010.7999999999997</v>
      </c>
      <c r="Q181" s="87">
        <f>Q182</f>
        <v>0</v>
      </c>
      <c r="R181" s="87">
        <f t="shared" si="26"/>
        <v>4010.7999999999997</v>
      </c>
      <c r="S181" s="87">
        <f>S182</f>
        <v>0</v>
      </c>
      <c r="T181" s="87">
        <f t="shared" si="27"/>
        <v>4010.7999999999997</v>
      </c>
    </row>
    <row r="182" spans="1:20" ht="60" customHeight="1" x14ac:dyDescent="0.3">
      <c r="A182" s="148" t="s">
        <v>710</v>
      </c>
      <c r="B182" s="10" t="s">
        <v>80</v>
      </c>
      <c r="C182" s="10" t="s">
        <v>150</v>
      </c>
      <c r="D182" s="86" t="s">
        <v>151</v>
      </c>
      <c r="E182" s="10" t="s">
        <v>66</v>
      </c>
      <c r="F182" s="87">
        <f>F183+F194</f>
        <v>3610.7999999999997</v>
      </c>
      <c r="G182" s="87">
        <f>G183+G194</f>
        <v>0</v>
      </c>
      <c r="H182" s="87">
        <f t="shared" si="21"/>
        <v>3610.7999999999997</v>
      </c>
      <c r="I182" s="87">
        <f>I183+I194</f>
        <v>0</v>
      </c>
      <c r="J182" s="87">
        <f t="shared" si="22"/>
        <v>3610.7999999999997</v>
      </c>
      <c r="K182" s="87">
        <f>K183+K194</f>
        <v>0</v>
      </c>
      <c r="L182" s="87">
        <f t="shared" si="23"/>
        <v>3610.7999999999997</v>
      </c>
      <c r="M182" s="87">
        <f>M183+M194</f>
        <v>0</v>
      </c>
      <c r="N182" s="87">
        <f t="shared" si="24"/>
        <v>3610.7999999999997</v>
      </c>
      <c r="O182" s="87">
        <f>O183+O194</f>
        <v>400</v>
      </c>
      <c r="P182" s="87">
        <f t="shared" si="25"/>
        <v>4010.7999999999997</v>
      </c>
      <c r="Q182" s="87">
        <f>Q183+Q194</f>
        <v>0</v>
      </c>
      <c r="R182" s="87">
        <f t="shared" si="26"/>
        <v>4010.7999999999997</v>
      </c>
      <c r="S182" s="87">
        <f>S183+S194</f>
        <v>0</v>
      </c>
      <c r="T182" s="87">
        <f t="shared" si="27"/>
        <v>4010.7999999999997</v>
      </c>
    </row>
    <row r="183" spans="1:20" ht="61.5" customHeight="1" x14ac:dyDescent="0.3">
      <c r="A183" s="148" t="s">
        <v>405</v>
      </c>
      <c r="B183" s="10" t="s">
        <v>80</v>
      </c>
      <c r="C183" s="10" t="s">
        <v>150</v>
      </c>
      <c r="D183" s="86" t="s">
        <v>152</v>
      </c>
      <c r="E183" s="10" t="s">
        <v>66</v>
      </c>
      <c r="F183" s="87">
        <f>F184</f>
        <v>110</v>
      </c>
      <c r="G183" s="87">
        <f>G184</f>
        <v>0</v>
      </c>
      <c r="H183" s="87">
        <f t="shared" si="21"/>
        <v>110</v>
      </c>
      <c r="I183" s="87">
        <f>I184</f>
        <v>0</v>
      </c>
      <c r="J183" s="87">
        <f t="shared" si="22"/>
        <v>110</v>
      </c>
      <c r="K183" s="87">
        <f>K184</f>
        <v>0</v>
      </c>
      <c r="L183" s="87">
        <f t="shared" si="23"/>
        <v>110</v>
      </c>
      <c r="M183" s="87">
        <f>M184</f>
        <v>0</v>
      </c>
      <c r="N183" s="87">
        <f t="shared" si="24"/>
        <v>110</v>
      </c>
      <c r="O183" s="87">
        <f>O184</f>
        <v>400</v>
      </c>
      <c r="P183" s="87">
        <f t="shared" si="25"/>
        <v>510</v>
      </c>
      <c r="Q183" s="87">
        <f>Q184</f>
        <v>0</v>
      </c>
      <c r="R183" s="87">
        <f t="shared" si="26"/>
        <v>510</v>
      </c>
      <c r="S183" s="87">
        <f>S184</f>
        <v>0</v>
      </c>
      <c r="T183" s="87">
        <f t="shared" si="27"/>
        <v>510</v>
      </c>
    </row>
    <row r="184" spans="1:20" ht="45" customHeight="1" x14ac:dyDescent="0.3">
      <c r="A184" s="148" t="s">
        <v>153</v>
      </c>
      <c r="B184" s="10" t="s">
        <v>80</v>
      </c>
      <c r="C184" s="10" t="s">
        <v>150</v>
      </c>
      <c r="D184" s="86" t="s">
        <v>154</v>
      </c>
      <c r="E184" s="10" t="s">
        <v>66</v>
      </c>
      <c r="F184" s="87">
        <f>F185+F188</f>
        <v>110</v>
      </c>
      <c r="G184" s="87">
        <f>G185+G188</f>
        <v>0</v>
      </c>
      <c r="H184" s="87">
        <f t="shared" si="21"/>
        <v>110</v>
      </c>
      <c r="I184" s="87">
        <f>I185+I188</f>
        <v>0</v>
      </c>
      <c r="J184" s="87">
        <f t="shared" si="22"/>
        <v>110</v>
      </c>
      <c r="K184" s="87">
        <f>K185+K188</f>
        <v>0</v>
      </c>
      <c r="L184" s="87">
        <f t="shared" si="23"/>
        <v>110</v>
      </c>
      <c r="M184" s="87">
        <f>M185+M188</f>
        <v>0</v>
      </c>
      <c r="N184" s="87">
        <f t="shared" si="24"/>
        <v>110</v>
      </c>
      <c r="O184" s="87">
        <f>O185+O188+O191</f>
        <v>400</v>
      </c>
      <c r="P184" s="87">
        <f t="shared" si="25"/>
        <v>510</v>
      </c>
      <c r="Q184" s="87">
        <f>Q185+Q188+Q191</f>
        <v>0</v>
      </c>
      <c r="R184" s="87">
        <f t="shared" si="26"/>
        <v>510</v>
      </c>
      <c r="S184" s="87">
        <f>S185+S188+S191</f>
        <v>0</v>
      </c>
      <c r="T184" s="87">
        <f t="shared" si="27"/>
        <v>510</v>
      </c>
    </row>
    <row r="185" spans="1:20" ht="30.75" customHeight="1" x14ac:dyDescent="0.3">
      <c r="A185" s="148" t="s">
        <v>155</v>
      </c>
      <c r="B185" s="10" t="s">
        <v>80</v>
      </c>
      <c r="C185" s="10" t="s">
        <v>150</v>
      </c>
      <c r="D185" s="86" t="s">
        <v>156</v>
      </c>
      <c r="E185" s="10" t="s">
        <v>66</v>
      </c>
      <c r="F185" s="87">
        <f>F186</f>
        <v>100</v>
      </c>
      <c r="G185" s="87">
        <f>G186</f>
        <v>0</v>
      </c>
      <c r="H185" s="87">
        <f t="shared" si="21"/>
        <v>100</v>
      </c>
      <c r="I185" s="87">
        <f>I186</f>
        <v>0</v>
      </c>
      <c r="J185" s="87">
        <f t="shared" si="22"/>
        <v>100</v>
      </c>
      <c r="K185" s="87">
        <f>K186</f>
        <v>0</v>
      </c>
      <c r="L185" s="87">
        <f t="shared" si="23"/>
        <v>100</v>
      </c>
      <c r="M185" s="87">
        <f>M186</f>
        <v>0</v>
      </c>
      <c r="N185" s="87">
        <f t="shared" si="24"/>
        <v>100</v>
      </c>
      <c r="O185" s="87">
        <f>O186</f>
        <v>0</v>
      </c>
      <c r="P185" s="87">
        <f t="shared" si="25"/>
        <v>100</v>
      </c>
      <c r="Q185" s="87">
        <f>Q186</f>
        <v>0</v>
      </c>
      <c r="R185" s="87">
        <f t="shared" si="26"/>
        <v>100</v>
      </c>
      <c r="S185" s="87">
        <f>S186</f>
        <v>0</v>
      </c>
      <c r="T185" s="87">
        <f t="shared" si="27"/>
        <v>100</v>
      </c>
    </row>
    <row r="186" spans="1:20" ht="30" x14ac:dyDescent="0.3">
      <c r="A186" s="148" t="s">
        <v>87</v>
      </c>
      <c r="B186" s="10" t="s">
        <v>80</v>
      </c>
      <c r="C186" s="10" t="s">
        <v>150</v>
      </c>
      <c r="D186" s="86" t="s">
        <v>156</v>
      </c>
      <c r="E186" s="10">
        <v>200</v>
      </c>
      <c r="F186" s="87">
        <f>F187</f>
        <v>100</v>
      </c>
      <c r="G186" s="87">
        <f>G187</f>
        <v>0</v>
      </c>
      <c r="H186" s="87">
        <f t="shared" si="21"/>
        <v>100</v>
      </c>
      <c r="I186" s="87">
        <f>I187</f>
        <v>0</v>
      </c>
      <c r="J186" s="87">
        <f t="shared" si="22"/>
        <v>100</v>
      </c>
      <c r="K186" s="87">
        <f>K187</f>
        <v>0</v>
      </c>
      <c r="L186" s="87">
        <f t="shared" si="23"/>
        <v>100</v>
      </c>
      <c r="M186" s="87">
        <f>M187</f>
        <v>0</v>
      </c>
      <c r="N186" s="87">
        <f t="shared" si="24"/>
        <v>100</v>
      </c>
      <c r="O186" s="87">
        <f>O187</f>
        <v>0</v>
      </c>
      <c r="P186" s="87">
        <f t="shared" si="25"/>
        <v>100</v>
      </c>
      <c r="Q186" s="87">
        <f>Q187</f>
        <v>0</v>
      </c>
      <c r="R186" s="87">
        <f t="shared" si="26"/>
        <v>100</v>
      </c>
      <c r="S186" s="87">
        <f>S187</f>
        <v>0</v>
      </c>
      <c r="T186" s="87">
        <f t="shared" si="27"/>
        <v>100</v>
      </c>
    </row>
    <row r="187" spans="1:20" ht="33" customHeight="1" x14ac:dyDescent="0.3">
      <c r="A187" s="148" t="s">
        <v>88</v>
      </c>
      <c r="B187" s="10" t="s">
        <v>80</v>
      </c>
      <c r="C187" s="10" t="s">
        <v>150</v>
      </c>
      <c r="D187" s="86" t="s">
        <v>156</v>
      </c>
      <c r="E187" s="10">
        <v>240</v>
      </c>
      <c r="F187" s="87">
        <v>100</v>
      </c>
      <c r="G187" s="87"/>
      <c r="H187" s="87">
        <f t="shared" si="21"/>
        <v>100</v>
      </c>
      <c r="I187" s="87"/>
      <c r="J187" s="87">
        <f t="shared" si="22"/>
        <v>100</v>
      </c>
      <c r="K187" s="87"/>
      <c r="L187" s="87">
        <f t="shared" si="23"/>
        <v>100</v>
      </c>
      <c r="M187" s="87"/>
      <c r="N187" s="87">
        <f t="shared" si="24"/>
        <v>100</v>
      </c>
      <c r="O187" s="87"/>
      <c r="P187" s="87">
        <f t="shared" si="25"/>
        <v>100</v>
      </c>
      <c r="Q187" s="87"/>
      <c r="R187" s="87">
        <f t="shared" si="26"/>
        <v>100</v>
      </c>
      <c r="S187" s="87"/>
      <c r="T187" s="87">
        <f t="shared" si="27"/>
        <v>100</v>
      </c>
    </row>
    <row r="188" spans="1:20" ht="60" x14ac:dyDescent="0.3">
      <c r="A188" s="148" t="s">
        <v>157</v>
      </c>
      <c r="B188" s="10" t="s">
        <v>80</v>
      </c>
      <c r="C188" s="10" t="s">
        <v>150</v>
      </c>
      <c r="D188" s="86" t="s">
        <v>158</v>
      </c>
      <c r="E188" s="10" t="s">
        <v>66</v>
      </c>
      <c r="F188" s="87">
        <f>F189</f>
        <v>10</v>
      </c>
      <c r="G188" s="87">
        <f>G189</f>
        <v>0</v>
      </c>
      <c r="H188" s="87">
        <f t="shared" si="21"/>
        <v>10</v>
      </c>
      <c r="I188" s="87">
        <f>I189</f>
        <v>0</v>
      </c>
      <c r="J188" s="87">
        <f t="shared" si="22"/>
        <v>10</v>
      </c>
      <c r="K188" s="87">
        <f>K189</f>
        <v>0</v>
      </c>
      <c r="L188" s="87">
        <f t="shared" si="23"/>
        <v>10</v>
      </c>
      <c r="M188" s="87">
        <f>M189</f>
        <v>0</v>
      </c>
      <c r="N188" s="87">
        <f t="shared" si="24"/>
        <v>10</v>
      </c>
      <c r="O188" s="87">
        <f>O189</f>
        <v>0</v>
      </c>
      <c r="P188" s="87">
        <f t="shared" si="25"/>
        <v>10</v>
      </c>
      <c r="Q188" s="87">
        <f>Q189</f>
        <v>0</v>
      </c>
      <c r="R188" s="87">
        <f t="shared" si="26"/>
        <v>10</v>
      </c>
      <c r="S188" s="87">
        <f>S189</f>
        <v>0</v>
      </c>
      <c r="T188" s="87">
        <f t="shared" si="27"/>
        <v>10</v>
      </c>
    </row>
    <row r="189" spans="1:20" ht="30" x14ac:dyDescent="0.3">
      <c r="A189" s="148" t="s">
        <v>87</v>
      </c>
      <c r="B189" s="10" t="s">
        <v>80</v>
      </c>
      <c r="C189" s="10" t="s">
        <v>150</v>
      </c>
      <c r="D189" s="86" t="s">
        <v>158</v>
      </c>
      <c r="E189" s="10">
        <v>200</v>
      </c>
      <c r="F189" s="87">
        <f>F190</f>
        <v>10</v>
      </c>
      <c r="G189" s="87">
        <f>G190</f>
        <v>0</v>
      </c>
      <c r="H189" s="87">
        <f t="shared" si="21"/>
        <v>10</v>
      </c>
      <c r="I189" s="87">
        <f>I190</f>
        <v>0</v>
      </c>
      <c r="J189" s="87">
        <f t="shared" si="22"/>
        <v>10</v>
      </c>
      <c r="K189" s="87">
        <f>K190</f>
        <v>0</v>
      </c>
      <c r="L189" s="87">
        <f t="shared" si="23"/>
        <v>10</v>
      </c>
      <c r="M189" s="87">
        <f>M190</f>
        <v>0</v>
      </c>
      <c r="N189" s="87">
        <f t="shared" si="24"/>
        <v>10</v>
      </c>
      <c r="O189" s="87">
        <f>O190</f>
        <v>0</v>
      </c>
      <c r="P189" s="87">
        <f t="shared" si="25"/>
        <v>10</v>
      </c>
      <c r="Q189" s="87">
        <f>Q190</f>
        <v>0</v>
      </c>
      <c r="R189" s="87">
        <f t="shared" si="26"/>
        <v>10</v>
      </c>
      <c r="S189" s="87">
        <f>S190</f>
        <v>0</v>
      </c>
      <c r="T189" s="87">
        <f t="shared" si="27"/>
        <v>10</v>
      </c>
    </row>
    <row r="190" spans="1:20" ht="32.25" customHeight="1" x14ac:dyDescent="0.3">
      <c r="A190" s="148" t="s">
        <v>88</v>
      </c>
      <c r="B190" s="10" t="s">
        <v>80</v>
      </c>
      <c r="C190" s="10" t="s">
        <v>150</v>
      </c>
      <c r="D190" s="86" t="s">
        <v>158</v>
      </c>
      <c r="E190" s="10">
        <v>240</v>
      </c>
      <c r="F190" s="87">
        <v>10</v>
      </c>
      <c r="G190" s="87"/>
      <c r="H190" s="87">
        <f t="shared" si="21"/>
        <v>10</v>
      </c>
      <c r="I190" s="87"/>
      <c r="J190" s="87">
        <f t="shared" si="22"/>
        <v>10</v>
      </c>
      <c r="K190" s="87"/>
      <c r="L190" s="87">
        <f t="shared" si="23"/>
        <v>10</v>
      </c>
      <c r="M190" s="87"/>
      <c r="N190" s="87">
        <f t="shared" si="24"/>
        <v>10</v>
      </c>
      <c r="O190" s="87"/>
      <c r="P190" s="87">
        <f t="shared" si="25"/>
        <v>10</v>
      </c>
      <c r="Q190" s="87"/>
      <c r="R190" s="87">
        <f t="shared" si="26"/>
        <v>10</v>
      </c>
      <c r="S190" s="87"/>
      <c r="T190" s="87">
        <f t="shared" si="27"/>
        <v>10</v>
      </c>
    </row>
    <row r="191" spans="1:20" ht="43.9" customHeight="1" x14ac:dyDescent="0.3">
      <c r="A191" s="360" t="s">
        <v>1110</v>
      </c>
      <c r="B191" s="10" t="s">
        <v>80</v>
      </c>
      <c r="C191" s="10" t="s">
        <v>150</v>
      </c>
      <c r="D191" s="10" t="s">
        <v>160</v>
      </c>
      <c r="E191" s="10" t="s">
        <v>66</v>
      </c>
      <c r="F191" s="87"/>
      <c r="G191" s="87"/>
      <c r="H191" s="87"/>
      <c r="I191" s="87"/>
      <c r="J191" s="87"/>
      <c r="K191" s="87"/>
      <c r="L191" s="87"/>
      <c r="M191" s="87"/>
      <c r="N191" s="87"/>
      <c r="O191" s="87">
        <f>O192</f>
        <v>400</v>
      </c>
      <c r="P191" s="87">
        <f t="shared" si="25"/>
        <v>400</v>
      </c>
      <c r="Q191" s="87">
        <f>Q192</f>
        <v>0</v>
      </c>
      <c r="R191" s="87">
        <f t="shared" si="26"/>
        <v>400</v>
      </c>
      <c r="S191" s="87">
        <f>S192</f>
        <v>0</v>
      </c>
      <c r="T191" s="87">
        <f t="shared" si="27"/>
        <v>400</v>
      </c>
    </row>
    <row r="192" spans="1:20" ht="36.75" customHeight="1" x14ac:dyDescent="0.3">
      <c r="A192" s="148" t="s">
        <v>87</v>
      </c>
      <c r="B192" s="10" t="s">
        <v>80</v>
      </c>
      <c r="C192" s="10" t="s">
        <v>150</v>
      </c>
      <c r="D192" s="10" t="s">
        <v>160</v>
      </c>
      <c r="E192" s="10">
        <v>200</v>
      </c>
      <c r="F192" s="87"/>
      <c r="G192" s="87"/>
      <c r="H192" s="87"/>
      <c r="I192" s="87"/>
      <c r="J192" s="87"/>
      <c r="K192" s="87"/>
      <c r="L192" s="87"/>
      <c r="M192" s="87"/>
      <c r="N192" s="87"/>
      <c r="O192" s="87">
        <f>O193</f>
        <v>400</v>
      </c>
      <c r="P192" s="87">
        <f t="shared" si="25"/>
        <v>400</v>
      </c>
      <c r="Q192" s="87">
        <f>Q193</f>
        <v>0</v>
      </c>
      <c r="R192" s="87">
        <f t="shared" si="26"/>
        <v>400</v>
      </c>
      <c r="S192" s="87">
        <f>S193</f>
        <v>0</v>
      </c>
      <c r="T192" s="87">
        <f t="shared" si="27"/>
        <v>400</v>
      </c>
    </row>
    <row r="193" spans="1:20" ht="36.75" customHeight="1" x14ac:dyDescent="0.3">
      <c r="A193" s="148" t="s">
        <v>88</v>
      </c>
      <c r="B193" s="10" t="s">
        <v>80</v>
      </c>
      <c r="C193" s="10" t="s">
        <v>150</v>
      </c>
      <c r="D193" s="10" t="s">
        <v>160</v>
      </c>
      <c r="E193" s="10">
        <v>240</v>
      </c>
      <c r="F193" s="87"/>
      <c r="G193" s="87"/>
      <c r="H193" s="87"/>
      <c r="I193" s="87"/>
      <c r="J193" s="87"/>
      <c r="K193" s="87"/>
      <c r="L193" s="87"/>
      <c r="M193" s="87"/>
      <c r="N193" s="87"/>
      <c r="O193" s="87">
        <v>400</v>
      </c>
      <c r="P193" s="87">
        <f t="shared" si="25"/>
        <v>400</v>
      </c>
      <c r="Q193" s="87"/>
      <c r="R193" s="87">
        <f t="shared" si="26"/>
        <v>400</v>
      </c>
      <c r="S193" s="87"/>
      <c r="T193" s="87">
        <f t="shared" si="27"/>
        <v>400</v>
      </c>
    </row>
    <row r="194" spans="1:20" ht="77.25" customHeight="1" x14ac:dyDescent="0.3">
      <c r="A194" s="148" t="s">
        <v>703</v>
      </c>
      <c r="B194" s="10" t="s">
        <v>80</v>
      </c>
      <c r="C194" s="10" t="s">
        <v>150</v>
      </c>
      <c r="D194" s="86" t="s">
        <v>161</v>
      </c>
      <c r="E194" s="10" t="s">
        <v>66</v>
      </c>
      <c r="F194" s="87">
        <f>F195</f>
        <v>3500.7999999999997</v>
      </c>
      <c r="G194" s="87">
        <f>G195</f>
        <v>0</v>
      </c>
      <c r="H194" s="87">
        <f t="shared" si="21"/>
        <v>3500.7999999999997</v>
      </c>
      <c r="I194" s="87">
        <f>I195</f>
        <v>0</v>
      </c>
      <c r="J194" s="87">
        <f t="shared" si="22"/>
        <v>3500.7999999999997</v>
      </c>
      <c r="K194" s="87">
        <f>K195</f>
        <v>0</v>
      </c>
      <c r="L194" s="87">
        <f t="shared" si="23"/>
        <v>3500.7999999999997</v>
      </c>
      <c r="M194" s="87">
        <f>M195</f>
        <v>0</v>
      </c>
      <c r="N194" s="87">
        <f t="shared" si="24"/>
        <v>3500.7999999999997</v>
      </c>
      <c r="O194" s="87">
        <f>O195</f>
        <v>0</v>
      </c>
      <c r="P194" s="87">
        <f t="shared" si="25"/>
        <v>3500.7999999999997</v>
      </c>
      <c r="Q194" s="87">
        <f>Q195</f>
        <v>0</v>
      </c>
      <c r="R194" s="87">
        <f t="shared" si="26"/>
        <v>3500.7999999999997</v>
      </c>
      <c r="S194" s="87">
        <f>S195</f>
        <v>0</v>
      </c>
      <c r="T194" s="87">
        <f t="shared" si="27"/>
        <v>3500.7999999999997</v>
      </c>
    </row>
    <row r="195" spans="1:20" ht="48.75" customHeight="1" x14ac:dyDescent="0.3">
      <c r="A195" s="148" t="s">
        <v>162</v>
      </c>
      <c r="B195" s="10" t="s">
        <v>80</v>
      </c>
      <c r="C195" s="10" t="s">
        <v>150</v>
      </c>
      <c r="D195" s="86" t="s">
        <v>163</v>
      </c>
      <c r="E195" s="10" t="s">
        <v>66</v>
      </c>
      <c r="F195" s="87">
        <f>F196</f>
        <v>3500.7999999999997</v>
      </c>
      <c r="G195" s="87">
        <f>G196</f>
        <v>0</v>
      </c>
      <c r="H195" s="87">
        <f t="shared" si="21"/>
        <v>3500.7999999999997</v>
      </c>
      <c r="I195" s="87">
        <f>I196</f>
        <v>0</v>
      </c>
      <c r="J195" s="87">
        <f t="shared" si="22"/>
        <v>3500.7999999999997</v>
      </c>
      <c r="K195" s="87">
        <f>K196</f>
        <v>0</v>
      </c>
      <c r="L195" s="87">
        <f t="shared" si="23"/>
        <v>3500.7999999999997</v>
      </c>
      <c r="M195" s="87">
        <f>M196</f>
        <v>0</v>
      </c>
      <c r="N195" s="87">
        <f t="shared" si="24"/>
        <v>3500.7999999999997</v>
      </c>
      <c r="O195" s="87">
        <f>O196</f>
        <v>0</v>
      </c>
      <c r="P195" s="87">
        <f t="shared" si="25"/>
        <v>3500.7999999999997</v>
      </c>
      <c r="Q195" s="87">
        <f>Q196</f>
        <v>0</v>
      </c>
      <c r="R195" s="87">
        <f t="shared" si="26"/>
        <v>3500.7999999999997</v>
      </c>
      <c r="S195" s="87">
        <f>S196</f>
        <v>0</v>
      </c>
      <c r="T195" s="87">
        <f t="shared" si="27"/>
        <v>3500.7999999999997</v>
      </c>
    </row>
    <row r="196" spans="1:20" ht="30" x14ac:dyDescent="0.3">
      <c r="A196" s="148" t="s">
        <v>164</v>
      </c>
      <c r="B196" s="10" t="s">
        <v>80</v>
      </c>
      <c r="C196" s="10" t="s">
        <v>150</v>
      </c>
      <c r="D196" s="86" t="s">
        <v>165</v>
      </c>
      <c r="E196" s="10" t="s">
        <v>66</v>
      </c>
      <c r="F196" s="87">
        <f>F197+F199+F201</f>
        <v>3500.7999999999997</v>
      </c>
      <c r="G196" s="87">
        <f>G197+G199+G201</f>
        <v>0</v>
      </c>
      <c r="H196" s="87">
        <f t="shared" si="21"/>
        <v>3500.7999999999997</v>
      </c>
      <c r="I196" s="87">
        <f>I197+I199+I201</f>
        <v>0</v>
      </c>
      <c r="J196" s="87">
        <f t="shared" si="22"/>
        <v>3500.7999999999997</v>
      </c>
      <c r="K196" s="87">
        <f>K197+K199+K201</f>
        <v>0</v>
      </c>
      <c r="L196" s="87">
        <f t="shared" si="23"/>
        <v>3500.7999999999997</v>
      </c>
      <c r="M196" s="87">
        <f>M197+M199+M201</f>
        <v>0</v>
      </c>
      <c r="N196" s="87">
        <f t="shared" si="24"/>
        <v>3500.7999999999997</v>
      </c>
      <c r="O196" s="87">
        <f>O197+O199+O201</f>
        <v>0</v>
      </c>
      <c r="P196" s="87">
        <f t="shared" si="25"/>
        <v>3500.7999999999997</v>
      </c>
      <c r="Q196" s="87">
        <f>Q197+Q199+Q201</f>
        <v>0</v>
      </c>
      <c r="R196" s="87">
        <f t="shared" si="26"/>
        <v>3500.7999999999997</v>
      </c>
      <c r="S196" s="87">
        <f>S197+S199+S201</f>
        <v>0</v>
      </c>
      <c r="T196" s="87">
        <f t="shared" si="27"/>
        <v>3500.7999999999997</v>
      </c>
    </row>
    <row r="197" spans="1:20" ht="75" x14ac:dyDescent="0.3">
      <c r="A197" s="148" t="s">
        <v>166</v>
      </c>
      <c r="B197" s="10" t="s">
        <v>80</v>
      </c>
      <c r="C197" s="10" t="s">
        <v>150</v>
      </c>
      <c r="D197" s="86" t="s">
        <v>165</v>
      </c>
      <c r="E197" s="10">
        <v>100</v>
      </c>
      <c r="F197" s="87">
        <f>F198</f>
        <v>2902.7</v>
      </c>
      <c r="G197" s="87">
        <f>G198</f>
        <v>0</v>
      </c>
      <c r="H197" s="87">
        <f t="shared" si="21"/>
        <v>2902.7</v>
      </c>
      <c r="I197" s="87">
        <f>I198</f>
        <v>0</v>
      </c>
      <c r="J197" s="87">
        <f t="shared" si="22"/>
        <v>2902.7</v>
      </c>
      <c r="K197" s="87">
        <f>K198</f>
        <v>0</v>
      </c>
      <c r="L197" s="87">
        <f t="shared" si="23"/>
        <v>2902.7</v>
      </c>
      <c r="M197" s="87">
        <f>M198</f>
        <v>0</v>
      </c>
      <c r="N197" s="87">
        <f t="shared" si="24"/>
        <v>2902.7</v>
      </c>
      <c r="O197" s="87">
        <f>O198</f>
        <v>0</v>
      </c>
      <c r="P197" s="87">
        <f t="shared" si="25"/>
        <v>2902.7</v>
      </c>
      <c r="Q197" s="87">
        <f>Q198</f>
        <v>0</v>
      </c>
      <c r="R197" s="87">
        <f t="shared" si="26"/>
        <v>2902.7</v>
      </c>
      <c r="S197" s="87">
        <f>S198</f>
        <v>0</v>
      </c>
      <c r="T197" s="87">
        <f t="shared" si="27"/>
        <v>2902.7</v>
      </c>
    </row>
    <row r="198" spans="1:20" ht="21.6" customHeight="1" x14ac:dyDescent="0.3">
      <c r="A198" s="148" t="s">
        <v>137</v>
      </c>
      <c r="B198" s="10" t="s">
        <v>80</v>
      </c>
      <c r="C198" s="10" t="s">
        <v>150</v>
      </c>
      <c r="D198" s="86" t="s">
        <v>165</v>
      </c>
      <c r="E198" s="10">
        <v>110</v>
      </c>
      <c r="F198" s="87">
        <v>2902.7</v>
      </c>
      <c r="G198" s="87"/>
      <c r="H198" s="87">
        <f t="shared" si="21"/>
        <v>2902.7</v>
      </c>
      <c r="I198" s="87"/>
      <c r="J198" s="87">
        <f t="shared" si="22"/>
        <v>2902.7</v>
      </c>
      <c r="K198" s="87"/>
      <c r="L198" s="87">
        <f t="shared" si="23"/>
        <v>2902.7</v>
      </c>
      <c r="M198" s="87"/>
      <c r="N198" s="87">
        <f t="shared" si="24"/>
        <v>2902.7</v>
      </c>
      <c r="O198" s="87"/>
      <c r="P198" s="87">
        <f t="shared" si="25"/>
        <v>2902.7</v>
      </c>
      <c r="Q198" s="87"/>
      <c r="R198" s="87">
        <f t="shared" si="26"/>
        <v>2902.7</v>
      </c>
      <c r="S198" s="87"/>
      <c r="T198" s="87">
        <f t="shared" si="27"/>
        <v>2902.7</v>
      </c>
    </row>
    <row r="199" spans="1:20" ht="32.25" customHeight="1" x14ac:dyDescent="0.3">
      <c r="A199" s="148" t="s">
        <v>87</v>
      </c>
      <c r="B199" s="10" t="s">
        <v>80</v>
      </c>
      <c r="C199" s="10" t="s">
        <v>150</v>
      </c>
      <c r="D199" s="86" t="s">
        <v>165</v>
      </c>
      <c r="E199" s="10">
        <v>200</v>
      </c>
      <c r="F199" s="87">
        <f>F200</f>
        <v>594.1</v>
      </c>
      <c r="G199" s="87">
        <f>G200</f>
        <v>0</v>
      </c>
      <c r="H199" s="87">
        <f t="shared" si="21"/>
        <v>594.1</v>
      </c>
      <c r="I199" s="87">
        <f>I200</f>
        <v>0</v>
      </c>
      <c r="J199" s="87">
        <f t="shared" si="22"/>
        <v>594.1</v>
      </c>
      <c r="K199" s="87">
        <f>K200</f>
        <v>0</v>
      </c>
      <c r="L199" s="87">
        <f t="shared" si="23"/>
        <v>594.1</v>
      </c>
      <c r="M199" s="87">
        <f>M200</f>
        <v>0</v>
      </c>
      <c r="N199" s="87">
        <f t="shared" si="24"/>
        <v>594.1</v>
      </c>
      <c r="O199" s="87">
        <f>O200</f>
        <v>0</v>
      </c>
      <c r="P199" s="87">
        <f t="shared" si="25"/>
        <v>594.1</v>
      </c>
      <c r="Q199" s="87">
        <f>Q200</f>
        <v>0</v>
      </c>
      <c r="R199" s="87">
        <f t="shared" si="26"/>
        <v>594.1</v>
      </c>
      <c r="S199" s="87">
        <f>S200</f>
        <v>0</v>
      </c>
      <c r="T199" s="87">
        <f t="shared" si="27"/>
        <v>594.1</v>
      </c>
    </row>
    <row r="200" spans="1:20" ht="30.6" customHeight="1" x14ac:dyDescent="0.3">
      <c r="A200" s="148" t="s">
        <v>88</v>
      </c>
      <c r="B200" s="10" t="s">
        <v>80</v>
      </c>
      <c r="C200" s="10" t="s">
        <v>150</v>
      </c>
      <c r="D200" s="86" t="s">
        <v>165</v>
      </c>
      <c r="E200" s="10">
        <v>240</v>
      </c>
      <c r="F200" s="87">
        <v>594.1</v>
      </c>
      <c r="G200" s="87"/>
      <c r="H200" s="87">
        <f t="shared" si="21"/>
        <v>594.1</v>
      </c>
      <c r="I200" s="87"/>
      <c r="J200" s="87">
        <f t="shared" si="22"/>
        <v>594.1</v>
      </c>
      <c r="K200" s="87"/>
      <c r="L200" s="87">
        <f t="shared" si="23"/>
        <v>594.1</v>
      </c>
      <c r="M200" s="87"/>
      <c r="N200" s="87">
        <f t="shared" si="24"/>
        <v>594.1</v>
      </c>
      <c r="O200" s="87"/>
      <c r="P200" s="87">
        <f t="shared" si="25"/>
        <v>594.1</v>
      </c>
      <c r="Q200" s="87"/>
      <c r="R200" s="87">
        <f t="shared" si="26"/>
        <v>594.1</v>
      </c>
      <c r="S200" s="87"/>
      <c r="T200" s="87">
        <f t="shared" si="27"/>
        <v>594.1</v>
      </c>
    </row>
    <row r="201" spans="1:20" x14ac:dyDescent="0.3">
      <c r="A201" s="148" t="s">
        <v>89</v>
      </c>
      <c r="B201" s="10" t="s">
        <v>80</v>
      </c>
      <c r="C201" s="10" t="s">
        <v>150</v>
      </c>
      <c r="D201" s="86" t="s">
        <v>165</v>
      </c>
      <c r="E201" s="10">
        <v>800</v>
      </c>
      <c r="F201" s="87">
        <f>F202</f>
        <v>4</v>
      </c>
      <c r="G201" s="87">
        <f>G202</f>
        <v>0</v>
      </c>
      <c r="H201" s="87">
        <f t="shared" si="21"/>
        <v>4</v>
      </c>
      <c r="I201" s="87">
        <f>I202</f>
        <v>0</v>
      </c>
      <c r="J201" s="87">
        <f t="shared" si="22"/>
        <v>4</v>
      </c>
      <c r="K201" s="87">
        <f>K202</f>
        <v>0</v>
      </c>
      <c r="L201" s="87">
        <f t="shared" si="23"/>
        <v>4</v>
      </c>
      <c r="M201" s="87">
        <f>M202</f>
        <v>0</v>
      </c>
      <c r="N201" s="87">
        <f t="shared" si="24"/>
        <v>4</v>
      </c>
      <c r="O201" s="87">
        <f>O202</f>
        <v>0</v>
      </c>
      <c r="P201" s="87">
        <f t="shared" si="25"/>
        <v>4</v>
      </c>
      <c r="Q201" s="87">
        <f>Q202</f>
        <v>0</v>
      </c>
      <c r="R201" s="87">
        <f t="shared" si="26"/>
        <v>4</v>
      </c>
      <c r="S201" s="87">
        <f>S202</f>
        <v>0</v>
      </c>
      <c r="T201" s="87">
        <f t="shared" si="27"/>
        <v>4</v>
      </c>
    </row>
    <row r="202" spans="1:20" x14ac:dyDescent="0.3">
      <c r="A202" s="148" t="s">
        <v>90</v>
      </c>
      <c r="B202" s="10" t="s">
        <v>80</v>
      </c>
      <c r="C202" s="10" t="s">
        <v>150</v>
      </c>
      <c r="D202" s="86" t="s">
        <v>165</v>
      </c>
      <c r="E202" s="10">
        <v>850</v>
      </c>
      <c r="F202" s="87">
        <v>4</v>
      </c>
      <c r="G202" s="87"/>
      <c r="H202" s="87">
        <f t="shared" si="21"/>
        <v>4</v>
      </c>
      <c r="I202" s="87"/>
      <c r="J202" s="87">
        <f t="shared" si="22"/>
        <v>4</v>
      </c>
      <c r="K202" s="87"/>
      <c r="L202" s="87">
        <f t="shared" si="23"/>
        <v>4</v>
      </c>
      <c r="M202" s="87"/>
      <c r="N202" s="87">
        <f t="shared" si="24"/>
        <v>4</v>
      </c>
      <c r="O202" s="87"/>
      <c r="P202" s="87">
        <f t="shared" si="25"/>
        <v>4</v>
      </c>
      <c r="Q202" s="87"/>
      <c r="R202" s="87">
        <f t="shared" si="26"/>
        <v>4</v>
      </c>
      <c r="S202" s="87"/>
      <c r="T202" s="87">
        <f t="shared" si="27"/>
        <v>4</v>
      </c>
    </row>
    <row r="203" spans="1:20" ht="33" customHeight="1" x14ac:dyDescent="0.3">
      <c r="A203" s="148" t="s">
        <v>167</v>
      </c>
      <c r="B203" s="10" t="s">
        <v>80</v>
      </c>
      <c r="C203" s="10" t="s">
        <v>168</v>
      </c>
      <c r="D203" s="86" t="s">
        <v>65</v>
      </c>
      <c r="E203" s="10" t="s">
        <v>66</v>
      </c>
      <c r="F203" s="87">
        <f>F204+F215+F220+F227</f>
        <v>1886.9</v>
      </c>
      <c r="G203" s="87">
        <f>G204+G215+G220+G227</f>
        <v>0</v>
      </c>
      <c r="H203" s="87">
        <f t="shared" si="21"/>
        <v>1886.9</v>
      </c>
      <c r="I203" s="87">
        <f>I204+I215+I220+I227</f>
        <v>0</v>
      </c>
      <c r="J203" s="87">
        <f t="shared" si="22"/>
        <v>1886.9</v>
      </c>
      <c r="K203" s="87">
        <f>K204+K215+K220+K227</f>
        <v>0</v>
      </c>
      <c r="L203" s="87">
        <f t="shared" si="23"/>
        <v>1886.9</v>
      </c>
      <c r="M203" s="87">
        <f>M204+M215+M220+M227</f>
        <v>0</v>
      </c>
      <c r="N203" s="87">
        <f t="shared" si="24"/>
        <v>1886.9</v>
      </c>
      <c r="O203" s="87">
        <f>O204+O215+O220+O227</f>
        <v>325.89999999999998</v>
      </c>
      <c r="P203" s="87">
        <f t="shared" si="25"/>
        <v>2212.8000000000002</v>
      </c>
      <c r="Q203" s="87">
        <f>Q204+Q215+Q220+Q227</f>
        <v>0</v>
      </c>
      <c r="R203" s="87">
        <f t="shared" si="26"/>
        <v>2212.8000000000002</v>
      </c>
      <c r="S203" s="87">
        <f>S204+S215+S220+S227</f>
        <v>0</v>
      </c>
      <c r="T203" s="87">
        <f t="shared" si="27"/>
        <v>2212.8000000000002</v>
      </c>
    </row>
    <row r="204" spans="1:20" ht="45" x14ac:dyDescent="0.3">
      <c r="A204" s="148" t="s">
        <v>674</v>
      </c>
      <c r="B204" s="10" t="s">
        <v>80</v>
      </c>
      <c r="C204" s="10" t="s">
        <v>168</v>
      </c>
      <c r="D204" s="86" t="s">
        <v>169</v>
      </c>
      <c r="E204" s="10" t="s">
        <v>66</v>
      </c>
      <c r="F204" s="87">
        <f>F205+F210</f>
        <v>1168.9000000000001</v>
      </c>
      <c r="G204" s="87">
        <f>G205+G210</f>
        <v>0</v>
      </c>
      <c r="H204" s="87">
        <f t="shared" si="21"/>
        <v>1168.9000000000001</v>
      </c>
      <c r="I204" s="87">
        <f>I205+I210</f>
        <v>0</v>
      </c>
      <c r="J204" s="87">
        <f t="shared" si="22"/>
        <v>1168.9000000000001</v>
      </c>
      <c r="K204" s="87">
        <f>K205+K210</f>
        <v>0</v>
      </c>
      <c r="L204" s="87">
        <f t="shared" si="23"/>
        <v>1168.9000000000001</v>
      </c>
      <c r="M204" s="87">
        <f>M205+M210</f>
        <v>0</v>
      </c>
      <c r="N204" s="87">
        <f t="shared" si="24"/>
        <v>1168.9000000000001</v>
      </c>
      <c r="O204" s="87">
        <f>O205+O210</f>
        <v>325.89999999999998</v>
      </c>
      <c r="P204" s="87">
        <f t="shared" si="25"/>
        <v>1494.8000000000002</v>
      </c>
      <c r="Q204" s="87">
        <f>Q205+Q210</f>
        <v>0</v>
      </c>
      <c r="R204" s="87">
        <f t="shared" si="26"/>
        <v>1494.8000000000002</v>
      </c>
      <c r="S204" s="87">
        <f>S205+S210</f>
        <v>0</v>
      </c>
      <c r="T204" s="87">
        <f t="shared" si="27"/>
        <v>1494.8000000000002</v>
      </c>
    </row>
    <row r="205" spans="1:20" ht="46.5" customHeight="1" x14ac:dyDescent="0.3">
      <c r="A205" s="148" t="s">
        <v>170</v>
      </c>
      <c r="B205" s="10" t="s">
        <v>80</v>
      </c>
      <c r="C205" s="10" t="s">
        <v>168</v>
      </c>
      <c r="D205" s="86" t="s">
        <v>171</v>
      </c>
      <c r="E205" s="10" t="s">
        <v>66</v>
      </c>
      <c r="F205" s="87">
        <f t="shared" ref="F205:S208" si="29">F206</f>
        <v>1098.9000000000001</v>
      </c>
      <c r="G205" s="87">
        <f t="shared" si="29"/>
        <v>0</v>
      </c>
      <c r="H205" s="87">
        <f t="shared" si="21"/>
        <v>1098.9000000000001</v>
      </c>
      <c r="I205" s="87">
        <f t="shared" si="29"/>
        <v>0</v>
      </c>
      <c r="J205" s="87">
        <f t="shared" si="22"/>
        <v>1098.9000000000001</v>
      </c>
      <c r="K205" s="87">
        <f t="shared" si="29"/>
        <v>0</v>
      </c>
      <c r="L205" s="87">
        <f t="shared" si="23"/>
        <v>1098.9000000000001</v>
      </c>
      <c r="M205" s="87">
        <f t="shared" si="29"/>
        <v>0</v>
      </c>
      <c r="N205" s="87">
        <f t="shared" si="24"/>
        <v>1098.9000000000001</v>
      </c>
      <c r="O205" s="87">
        <f t="shared" si="29"/>
        <v>325.89999999999998</v>
      </c>
      <c r="P205" s="87">
        <f t="shared" si="25"/>
        <v>1424.8000000000002</v>
      </c>
      <c r="Q205" s="87">
        <f t="shared" si="29"/>
        <v>0</v>
      </c>
      <c r="R205" s="87">
        <f t="shared" si="26"/>
        <v>1424.8000000000002</v>
      </c>
      <c r="S205" s="87">
        <f t="shared" si="29"/>
        <v>0</v>
      </c>
      <c r="T205" s="87">
        <f t="shared" si="27"/>
        <v>1424.8000000000002</v>
      </c>
    </row>
    <row r="206" spans="1:20" ht="45.6" customHeight="1" x14ac:dyDescent="0.3">
      <c r="A206" s="148" t="s">
        <v>172</v>
      </c>
      <c r="B206" s="10" t="s">
        <v>80</v>
      </c>
      <c r="C206" s="10" t="s">
        <v>168</v>
      </c>
      <c r="D206" s="86" t="s">
        <v>173</v>
      </c>
      <c r="E206" s="10" t="s">
        <v>66</v>
      </c>
      <c r="F206" s="87">
        <f t="shared" si="29"/>
        <v>1098.9000000000001</v>
      </c>
      <c r="G206" s="87">
        <f t="shared" si="29"/>
        <v>0</v>
      </c>
      <c r="H206" s="87">
        <f t="shared" si="21"/>
        <v>1098.9000000000001</v>
      </c>
      <c r="I206" s="87">
        <f t="shared" si="29"/>
        <v>0</v>
      </c>
      <c r="J206" s="87">
        <f t="shared" si="22"/>
        <v>1098.9000000000001</v>
      </c>
      <c r="K206" s="87">
        <f t="shared" si="29"/>
        <v>0</v>
      </c>
      <c r="L206" s="87">
        <f t="shared" si="23"/>
        <v>1098.9000000000001</v>
      </c>
      <c r="M206" s="87">
        <f t="shared" si="29"/>
        <v>0</v>
      </c>
      <c r="N206" s="87">
        <f t="shared" si="24"/>
        <v>1098.9000000000001</v>
      </c>
      <c r="O206" s="87">
        <f t="shared" si="29"/>
        <v>325.89999999999998</v>
      </c>
      <c r="P206" s="87">
        <f t="shared" si="25"/>
        <v>1424.8000000000002</v>
      </c>
      <c r="Q206" s="87">
        <f t="shared" si="29"/>
        <v>0</v>
      </c>
      <c r="R206" s="87">
        <f t="shared" si="26"/>
        <v>1424.8000000000002</v>
      </c>
      <c r="S206" s="87">
        <f t="shared" si="29"/>
        <v>0</v>
      </c>
      <c r="T206" s="87">
        <f t="shared" si="27"/>
        <v>1424.8000000000002</v>
      </c>
    </row>
    <row r="207" spans="1:20" ht="45" x14ac:dyDescent="0.3">
      <c r="A207" s="148" t="s">
        <v>174</v>
      </c>
      <c r="B207" s="10" t="s">
        <v>80</v>
      </c>
      <c r="C207" s="10" t="s">
        <v>168</v>
      </c>
      <c r="D207" s="86" t="s">
        <v>175</v>
      </c>
      <c r="E207" s="10" t="s">
        <v>66</v>
      </c>
      <c r="F207" s="87">
        <f t="shared" si="29"/>
        <v>1098.9000000000001</v>
      </c>
      <c r="G207" s="87">
        <f t="shared" si="29"/>
        <v>0</v>
      </c>
      <c r="H207" s="87">
        <f t="shared" si="21"/>
        <v>1098.9000000000001</v>
      </c>
      <c r="I207" s="87">
        <f t="shared" si="29"/>
        <v>0</v>
      </c>
      <c r="J207" s="87">
        <f t="shared" si="22"/>
        <v>1098.9000000000001</v>
      </c>
      <c r="K207" s="87">
        <f t="shared" si="29"/>
        <v>0</v>
      </c>
      <c r="L207" s="87">
        <f t="shared" si="23"/>
        <v>1098.9000000000001</v>
      </c>
      <c r="M207" s="87">
        <f t="shared" si="29"/>
        <v>0</v>
      </c>
      <c r="N207" s="87">
        <f t="shared" si="24"/>
        <v>1098.9000000000001</v>
      </c>
      <c r="O207" s="87">
        <f t="shared" si="29"/>
        <v>325.89999999999998</v>
      </c>
      <c r="P207" s="87">
        <f t="shared" si="25"/>
        <v>1424.8000000000002</v>
      </c>
      <c r="Q207" s="87">
        <f t="shared" si="29"/>
        <v>0</v>
      </c>
      <c r="R207" s="87">
        <f t="shared" si="26"/>
        <v>1424.8000000000002</v>
      </c>
      <c r="S207" s="87">
        <f t="shared" si="29"/>
        <v>0</v>
      </c>
      <c r="T207" s="87">
        <f t="shared" si="27"/>
        <v>1424.8000000000002</v>
      </c>
    </row>
    <row r="208" spans="1:20" ht="33" customHeight="1" x14ac:dyDescent="0.3">
      <c r="A208" s="148" t="s">
        <v>176</v>
      </c>
      <c r="B208" s="10" t="s">
        <v>80</v>
      </c>
      <c r="C208" s="10" t="s">
        <v>168</v>
      </c>
      <c r="D208" s="86" t="s">
        <v>175</v>
      </c>
      <c r="E208" s="10">
        <v>600</v>
      </c>
      <c r="F208" s="87">
        <f t="shared" si="29"/>
        <v>1098.9000000000001</v>
      </c>
      <c r="G208" s="87">
        <f t="shared" si="29"/>
        <v>0</v>
      </c>
      <c r="H208" s="87">
        <f t="shared" si="21"/>
        <v>1098.9000000000001</v>
      </c>
      <c r="I208" s="87">
        <f t="shared" si="29"/>
        <v>0</v>
      </c>
      <c r="J208" s="87">
        <f t="shared" si="22"/>
        <v>1098.9000000000001</v>
      </c>
      <c r="K208" s="87">
        <f t="shared" si="29"/>
        <v>0</v>
      </c>
      <c r="L208" s="87">
        <f t="shared" si="23"/>
        <v>1098.9000000000001</v>
      </c>
      <c r="M208" s="87">
        <f t="shared" si="29"/>
        <v>0</v>
      </c>
      <c r="N208" s="87">
        <f t="shared" si="24"/>
        <v>1098.9000000000001</v>
      </c>
      <c r="O208" s="87">
        <f t="shared" si="29"/>
        <v>325.89999999999998</v>
      </c>
      <c r="P208" s="87">
        <f t="shared" si="25"/>
        <v>1424.8000000000002</v>
      </c>
      <c r="Q208" s="87">
        <f t="shared" si="29"/>
        <v>0</v>
      </c>
      <c r="R208" s="87">
        <f t="shared" si="26"/>
        <v>1424.8000000000002</v>
      </c>
      <c r="S208" s="87">
        <f t="shared" si="29"/>
        <v>0</v>
      </c>
      <c r="T208" s="87">
        <f t="shared" si="27"/>
        <v>1424.8000000000002</v>
      </c>
    </row>
    <row r="209" spans="1:20" x14ac:dyDescent="0.3">
      <c r="A209" s="148" t="s">
        <v>177</v>
      </c>
      <c r="B209" s="10" t="s">
        <v>80</v>
      </c>
      <c r="C209" s="10" t="s">
        <v>168</v>
      </c>
      <c r="D209" s="86" t="s">
        <v>175</v>
      </c>
      <c r="E209" s="10">
        <v>610</v>
      </c>
      <c r="F209" s="87">
        <v>1098.9000000000001</v>
      </c>
      <c r="G209" s="87"/>
      <c r="H209" s="87">
        <f t="shared" si="21"/>
        <v>1098.9000000000001</v>
      </c>
      <c r="I209" s="87"/>
      <c r="J209" s="87">
        <f t="shared" si="22"/>
        <v>1098.9000000000001</v>
      </c>
      <c r="K209" s="87"/>
      <c r="L209" s="87">
        <f t="shared" si="23"/>
        <v>1098.9000000000001</v>
      </c>
      <c r="M209" s="87"/>
      <c r="N209" s="87">
        <f t="shared" si="24"/>
        <v>1098.9000000000001</v>
      </c>
      <c r="O209" s="87">
        <v>325.89999999999998</v>
      </c>
      <c r="P209" s="87">
        <f t="shared" si="25"/>
        <v>1424.8000000000002</v>
      </c>
      <c r="Q209" s="87"/>
      <c r="R209" s="87">
        <f t="shared" si="26"/>
        <v>1424.8000000000002</v>
      </c>
      <c r="S209" s="87"/>
      <c r="T209" s="87">
        <f t="shared" si="27"/>
        <v>1424.8000000000002</v>
      </c>
    </row>
    <row r="210" spans="1:20" ht="45" x14ac:dyDescent="0.3">
      <c r="A210" s="148" t="s">
        <v>487</v>
      </c>
      <c r="B210" s="10" t="s">
        <v>80</v>
      </c>
      <c r="C210" s="10" t="s">
        <v>168</v>
      </c>
      <c r="D210" s="86" t="s">
        <v>491</v>
      </c>
      <c r="E210" s="10" t="s">
        <v>66</v>
      </c>
      <c r="F210" s="87">
        <f t="shared" ref="F210:S213" si="30">F211</f>
        <v>70</v>
      </c>
      <c r="G210" s="87">
        <f t="shared" si="30"/>
        <v>0</v>
      </c>
      <c r="H210" s="87">
        <f t="shared" si="21"/>
        <v>70</v>
      </c>
      <c r="I210" s="87">
        <f t="shared" si="30"/>
        <v>0</v>
      </c>
      <c r="J210" s="87">
        <f t="shared" si="22"/>
        <v>70</v>
      </c>
      <c r="K210" s="87">
        <f t="shared" si="30"/>
        <v>0</v>
      </c>
      <c r="L210" s="87">
        <f t="shared" si="23"/>
        <v>70</v>
      </c>
      <c r="M210" s="87">
        <f t="shared" si="30"/>
        <v>0</v>
      </c>
      <c r="N210" s="87">
        <f t="shared" si="24"/>
        <v>70</v>
      </c>
      <c r="O210" s="87">
        <f t="shared" si="30"/>
        <v>0</v>
      </c>
      <c r="P210" s="87">
        <f t="shared" si="25"/>
        <v>70</v>
      </c>
      <c r="Q210" s="87">
        <f t="shared" si="30"/>
        <v>0</v>
      </c>
      <c r="R210" s="87">
        <f t="shared" si="26"/>
        <v>70</v>
      </c>
      <c r="S210" s="87">
        <f t="shared" si="30"/>
        <v>0</v>
      </c>
      <c r="T210" s="87">
        <f t="shared" si="27"/>
        <v>70</v>
      </c>
    </row>
    <row r="211" spans="1:20" ht="30" x14ac:dyDescent="0.3">
      <c r="A211" s="148" t="s">
        <v>488</v>
      </c>
      <c r="B211" s="10" t="s">
        <v>80</v>
      </c>
      <c r="C211" s="10" t="s">
        <v>168</v>
      </c>
      <c r="D211" s="86" t="s">
        <v>492</v>
      </c>
      <c r="E211" s="10" t="s">
        <v>66</v>
      </c>
      <c r="F211" s="87">
        <f t="shared" si="30"/>
        <v>70</v>
      </c>
      <c r="G211" s="87">
        <f t="shared" si="30"/>
        <v>0</v>
      </c>
      <c r="H211" s="87">
        <f t="shared" si="21"/>
        <v>70</v>
      </c>
      <c r="I211" s="87">
        <f t="shared" si="30"/>
        <v>0</v>
      </c>
      <c r="J211" s="87">
        <f t="shared" si="22"/>
        <v>70</v>
      </c>
      <c r="K211" s="87">
        <f t="shared" si="30"/>
        <v>0</v>
      </c>
      <c r="L211" s="87">
        <f t="shared" si="23"/>
        <v>70</v>
      </c>
      <c r="M211" s="87">
        <f t="shared" si="30"/>
        <v>0</v>
      </c>
      <c r="N211" s="87">
        <f t="shared" si="24"/>
        <v>70</v>
      </c>
      <c r="O211" s="87">
        <f t="shared" si="30"/>
        <v>0</v>
      </c>
      <c r="P211" s="87">
        <f t="shared" si="25"/>
        <v>70</v>
      </c>
      <c r="Q211" s="87">
        <f t="shared" si="30"/>
        <v>0</v>
      </c>
      <c r="R211" s="87">
        <f t="shared" si="26"/>
        <v>70</v>
      </c>
      <c r="S211" s="87">
        <f t="shared" si="30"/>
        <v>0</v>
      </c>
      <c r="T211" s="87">
        <f t="shared" si="27"/>
        <v>70</v>
      </c>
    </row>
    <row r="212" spans="1:20" ht="45" x14ac:dyDescent="0.3">
      <c r="A212" s="148" t="s">
        <v>489</v>
      </c>
      <c r="B212" s="10" t="s">
        <v>80</v>
      </c>
      <c r="C212" s="10" t="s">
        <v>168</v>
      </c>
      <c r="D212" s="86" t="s">
        <v>493</v>
      </c>
      <c r="E212" s="10" t="s">
        <v>66</v>
      </c>
      <c r="F212" s="87">
        <f t="shared" si="30"/>
        <v>70</v>
      </c>
      <c r="G212" s="87">
        <f t="shared" si="30"/>
        <v>0</v>
      </c>
      <c r="H212" s="87">
        <f t="shared" si="21"/>
        <v>70</v>
      </c>
      <c r="I212" s="87">
        <f t="shared" si="30"/>
        <v>0</v>
      </c>
      <c r="J212" s="87">
        <f t="shared" si="22"/>
        <v>70</v>
      </c>
      <c r="K212" s="87">
        <f t="shared" si="30"/>
        <v>0</v>
      </c>
      <c r="L212" s="87">
        <f t="shared" si="23"/>
        <v>70</v>
      </c>
      <c r="M212" s="87">
        <f t="shared" si="30"/>
        <v>0</v>
      </c>
      <c r="N212" s="87">
        <f t="shared" si="24"/>
        <v>70</v>
      </c>
      <c r="O212" s="87">
        <f t="shared" si="30"/>
        <v>0</v>
      </c>
      <c r="P212" s="87">
        <f t="shared" si="25"/>
        <v>70</v>
      </c>
      <c r="Q212" s="87">
        <f t="shared" si="30"/>
        <v>0</v>
      </c>
      <c r="R212" s="87">
        <f t="shared" si="26"/>
        <v>70</v>
      </c>
      <c r="S212" s="87">
        <f t="shared" si="30"/>
        <v>0</v>
      </c>
      <c r="T212" s="87">
        <f t="shared" si="27"/>
        <v>70</v>
      </c>
    </row>
    <row r="213" spans="1:20" ht="30" x14ac:dyDescent="0.3">
      <c r="A213" s="148" t="s">
        <v>87</v>
      </c>
      <c r="B213" s="10" t="s">
        <v>80</v>
      </c>
      <c r="C213" s="10" t="s">
        <v>168</v>
      </c>
      <c r="D213" s="86" t="s">
        <v>493</v>
      </c>
      <c r="E213" s="10" t="s">
        <v>490</v>
      </c>
      <c r="F213" s="87">
        <f t="shared" si="30"/>
        <v>70</v>
      </c>
      <c r="G213" s="87">
        <f t="shared" si="30"/>
        <v>0</v>
      </c>
      <c r="H213" s="87">
        <f t="shared" si="21"/>
        <v>70</v>
      </c>
      <c r="I213" s="87">
        <f t="shared" si="30"/>
        <v>0</v>
      </c>
      <c r="J213" s="87">
        <f t="shared" si="22"/>
        <v>70</v>
      </c>
      <c r="K213" s="87">
        <f t="shared" si="30"/>
        <v>0</v>
      </c>
      <c r="L213" s="87">
        <f t="shared" si="23"/>
        <v>70</v>
      </c>
      <c r="M213" s="87">
        <f t="shared" si="30"/>
        <v>0</v>
      </c>
      <c r="N213" s="87">
        <f t="shared" si="24"/>
        <v>70</v>
      </c>
      <c r="O213" s="87">
        <f t="shared" si="30"/>
        <v>0</v>
      </c>
      <c r="P213" s="87">
        <f t="shared" si="25"/>
        <v>70</v>
      </c>
      <c r="Q213" s="87">
        <f t="shared" si="30"/>
        <v>0</v>
      </c>
      <c r="R213" s="87">
        <f t="shared" si="26"/>
        <v>70</v>
      </c>
      <c r="S213" s="87">
        <f t="shared" si="30"/>
        <v>0</v>
      </c>
      <c r="T213" s="87">
        <f t="shared" si="27"/>
        <v>70</v>
      </c>
    </row>
    <row r="214" spans="1:20" ht="30.75" customHeight="1" x14ac:dyDescent="0.3">
      <c r="A214" s="148" t="s">
        <v>88</v>
      </c>
      <c r="B214" s="10" t="s">
        <v>80</v>
      </c>
      <c r="C214" s="10" t="s">
        <v>168</v>
      </c>
      <c r="D214" s="86" t="s">
        <v>493</v>
      </c>
      <c r="E214" s="10" t="s">
        <v>486</v>
      </c>
      <c r="F214" s="87">
        <v>70</v>
      </c>
      <c r="G214" s="87"/>
      <c r="H214" s="87">
        <f t="shared" si="21"/>
        <v>70</v>
      </c>
      <c r="I214" s="87"/>
      <c r="J214" s="87">
        <f t="shared" si="22"/>
        <v>70</v>
      </c>
      <c r="K214" s="87"/>
      <c r="L214" s="87">
        <f t="shared" si="23"/>
        <v>70</v>
      </c>
      <c r="M214" s="87"/>
      <c r="N214" s="87">
        <f t="shared" si="24"/>
        <v>70</v>
      </c>
      <c r="O214" s="87"/>
      <c r="P214" s="87">
        <f t="shared" si="25"/>
        <v>70</v>
      </c>
      <c r="Q214" s="87"/>
      <c r="R214" s="87">
        <f t="shared" si="26"/>
        <v>70</v>
      </c>
      <c r="S214" s="87"/>
      <c r="T214" s="87">
        <f t="shared" si="27"/>
        <v>70</v>
      </c>
    </row>
    <row r="215" spans="1:20" ht="45" x14ac:dyDescent="0.3">
      <c r="A215" s="148" t="s">
        <v>733</v>
      </c>
      <c r="B215" s="10" t="s">
        <v>80</v>
      </c>
      <c r="C215" s="10" t="s">
        <v>168</v>
      </c>
      <c r="D215" s="86" t="s">
        <v>549</v>
      </c>
      <c r="E215" s="10" t="s">
        <v>66</v>
      </c>
      <c r="F215" s="87">
        <f t="shared" ref="F215:S218" si="31">F216</f>
        <v>20</v>
      </c>
      <c r="G215" s="87">
        <f t="shared" si="31"/>
        <v>0</v>
      </c>
      <c r="H215" s="87">
        <f t="shared" si="21"/>
        <v>20</v>
      </c>
      <c r="I215" s="87">
        <f t="shared" si="31"/>
        <v>0</v>
      </c>
      <c r="J215" s="87">
        <f t="shared" si="22"/>
        <v>20</v>
      </c>
      <c r="K215" s="87">
        <f t="shared" si="31"/>
        <v>0</v>
      </c>
      <c r="L215" s="87">
        <f t="shared" si="23"/>
        <v>20</v>
      </c>
      <c r="M215" s="87">
        <f t="shared" si="31"/>
        <v>0</v>
      </c>
      <c r="N215" s="87">
        <f t="shared" si="24"/>
        <v>20</v>
      </c>
      <c r="O215" s="87">
        <f t="shared" si="31"/>
        <v>0</v>
      </c>
      <c r="P215" s="87">
        <f t="shared" si="25"/>
        <v>20</v>
      </c>
      <c r="Q215" s="87">
        <f t="shared" si="31"/>
        <v>0</v>
      </c>
      <c r="R215" s="87">
        <f t="shared" si="26"/>
        <v>20</v>
      </c>
      <c r="S215" s="87">
        <f t="shared" si="31"/>
        <v>0</v>
      </c>
      <c r="T215" s="87">
        <f t="shared" si="27"/>
        <v>20</v>
      </c>
    </row>
    <row r="216" spans="1:20" ht="75" x14ac:dyDescent="0.3">
      <c r="A216" s="148" t="s">
        <v>1101</v>
      </c>
      <c r="B216" s="10" t="s">
        <v>80</v>
      </c>
      <c r="C216" s="10" t="s">
        <v>168</v>
      </c>
      <c r="D216" s="86" t="s">
        <v>551</v>
      </c>
      <c r="E216" s="10" t="s">
        <v>66</v>
      </c>
      <c r="F216" s="87">
        <f t="shared" si="31"/>
        <v>20</v>
      </c>
      <c r="G216" s="87">
        <f t="shared" si="31"/>
        <v>0</v>
      </c>
      <c r="H216" s="87">
        <f t="shared" si="21"/>
        <v>20</v>
      </c>
      <c r="I216" s="87">
        <f t="shared" si="31"/>
        <v>0</v>
      </c>
      <c r="J216" s="87">
        <f t="shared" si="22"/>
        <v>20</v>
      </c>
      <c r="K216" s="87">
        <f t="shared" si="31"/>
        <v>0</v>
      </c>
      <c r="L216" s="87">
        <f t="shared" si="23"/>
        <v>20</v>
      </c>
      <c r="M216" s="87">
        <f t="shared" si="31"/>
        <v>0</v>
      </c>
      <c r="N216" s="87">
        <f t="shared" si="24"/>
        <v>20</v>
      </c>
      <c r="O216" s="87">
        <f t="shared" si="31"/>
        <v>0</v>
      </c>
      <c r="P216" s="87">
        <f t="shared" si="25"/>
        <v>20</v>
      </c>
      <c r="Q216" s="87">
        <f t="shared" si="31"/>
        <v>0</v>
      </c>
      <c r="R216" s="87">
        <f t="shared" si="26"/>
        <v>20</v>
      </c>
      <c r="S216" s="87">
        <f t="shared" si="31"/>
        <v>0</v>
      </c>
      <c r="T216" s="87">
        <f t="shared" si="27"/>
        <v>20</v>
      </c>
    </row>
    <row r="217" spans="1:20" ht="48.75" customHeight="1" x14ac:dyDescent="0.3">
      <c r="A217" s="148" t="s">
        <v>552</v>
      </c>
      <c r="B217" s="10" t="s">
        <v>80</v>
      </c>
      <c r="C217" s="10" t="s">
        <v>168</v>
      </c>
      <c r="D217" s="86" t="s">
        <v>553</v>
      </c>
      <c r="E217" s="10" t="s">
        <v>66</v>
      </c>
      <c r="F217" s="87">
        <f t="shared" si="31"/>
        <v>20</v>
      </c>
      <c r="G217" s="87">
        <f t="shared" si="31"/>
        <v>0</v>
      </c>
      <c r="H217" s="87">
        <f t="shared" si="21"/>
        <v>20</v>
      </c>
      <c r="I217" s="87">
        <f t="shared" si="31"/>
        <v>0</v>
      </c>
      <c r="J217" s="87">
        <f t="shared" si="22"/>
        <v>20</v>
      </c>
      <c r="K217" s="87">
        <f t="shared" si="31"/>
        <v>0</v>
      </c>
      <c r="L217" s="87">
        <f t="shared" si="23"/>
        <v>20</v>
      </c>
      <c r="M217" s="87">
        <f t="shared" si="31"/>
        <v>0</v>
      </c>
      <c r="N217" s="87">
        <f t="shared" si="24"/>
        <v>20</v>
      </c>
      <c r="O217" s="87">
        <f t="shared" si="31"/>
        <v>0</v>
      </c>
      <c r="P217" s="87">
        <f t="shared" si="25"/>
        <v>20</v>
      </c>
      <c r="Q217" s="87">
        <f t="shared" si="31"/>
        <v>0</v>
      </c>
      <c r="R217" s="87">
        <f t="shared" si="26"/>
        <v>20</v>
      </c>
      <c r="S217" s="87">
        <f t="shared" si="31"/>
        <v>0</v>
      </c>
      <c r="T217" s="87">
        <f t="shared" si="27"/>
        <v>20</v>
      </c>
    </row>
    <row r="218" spans="1:20" ht="30" x14ac:dyDescent="0.3">
      <c r="A218" s="148" t="s">
        <v>87</v>
      </c>
      <c r="B218" s="10" t="s">
        <v>80</v>
      </c>
      <c r="C218" s="10" t="s">
        <v>168</v>
      </c>
      <c r="D218" s="86" t="s">
        <v>553</v>
      </c>
      <c r="E218" s="10" t="s">
        <v>490</v>
      </c>
      <c r="F218" s="87">
        <f t="shared" si="31"/>
        <v>20</v>
      </c>
      <c r="G218" s="87">
        <f t="shared" si="31"/>
        <v>0</v>
      </c>
      <c r="H218" s="87">
        <f t="shared" si="21"/>
        <v>20</v>
      </c>
      <c r="I218" s="87">
        <f t="shared" si="31"/>
        <v>0</v>
      </c>
      <c r="J218" s="87">
        <f t="shared" si="22"/>
        <v>20</v>
      </c>
      <c r="K218" s="87">
        <f t="shared" si="31"/>
        <v>0</v>
      </c>
      <c r="L218" s="87">
        <f t="shared" si="23"/>
        <v>20</v>
      </c>
      <c r="M218" s="87">
        <f t="shared" si="31"/>
        <v>0</v>
      </c>
      <c r="N218" s="87">
        <f t="shared" si="24"/>
        <v>20</v>
      </c>
      <c r="O218" s="87">
        <f t="shared" si="31"/>
        <v>0</v>
      </c>
      <c r="P218" s="87">
        <f t="shared" si="25"/>
        <v>20</v>
      </c>
      <c r="Q218" s="87">
        <f t="shared" si="31"/>
        <v>0</v>
      </c>
      <c r="R218" s="87">
        <f t="shared" si="26"/>
        <v>20</v>
      </c>
      <c r="S218" s="87">
        <f t="shared" si="31"/>
        <v>0</v>
      </c>
      <c r="T218" s="87">
        <f t="shared" si="27"/>
        <v>20</v>
      </c>
    </row>
    <row r="219" spans="1:20" ht="31.9" customHeight="1" x14ac:dyDescent="0.3">
      <c r="A219" s="148" t="s">
        <v>88</v>
      </c>
      <c r="B219" s="10" t="s">
        <v>80</v>
      </c>
      <c r="C219" s="10" t="s">
        <v>168</v>
      </c>
      <c r="D219" s="86" t="s">
        <v>553</v>
      </c>
      <c r="E219" s="10" t="s">
        <v>486</v>
      </c>
      <c r="F219" s="87">
        <v>20</v>
      </c>
      <c r="G219" s="87"/>
      <c r="H219" s="87">
        <f t="shared" si="21"/>
        <v>20</v>
      </c>
      <c r="I219" s="87"/>
      <c r="J219" s="87">
        <f t="shared" si="22"/>
        <v>20</v>
      </c>
      <c r="K219" s="87"/>
      <c r="L219" s="87">
        <f t="shared" si="23"/>
        <v>20</v>
      </c>
      <c r="M219" s="87"/>
      <c r="N219" s="87">
        <f t="shared" si="24"/>
        <v>20</v>
      </c>
      <c r="O219" s="87"/>
      <c r="P219" s="87">
        <f t="shared" si="25"/>
        <v>20</v>
      </c>
      <c r="Q219" s="87"/>
      <c r="R219" s="87">
        <f t="shared" si="26"/>
        <v>20</v>
      </c>
      <c r="S219" s="87"/>
      <c r="T219" s="87">
        <f t="shared" si="27"/>
        <v>20</v>
      </c>
    </row>
    <row r="220" spans="1:20" ht="59.25" customHeight="1" x14ac:dyDescent="0.3">
      <c r="A220" s="148" t="s">
        <v>770</v>
      </c>
      <c r="B220" s="10" t="s">
        <v>80</v>
      </c>
      <c r="C220" s="10" t="s">
        <v>168</v>
      </c>
      <c r="D220" s="86" t="s">
        <v>555</v>
      </c>
      <c r="E220" s="10" t="s">
        <v>66</v>
      </c>
      <c r="F220" s="87">
        <f t="shared" ref="F220:S223" si="32">F221</f>
        <v>50</v>
      </c>
      <c r="G220" s="87">
        <f t="shared" si="32"/>
        <v>0</v>
      </c>
      <c r="H220" s="87">
        <f t="shared" si="21"/>
        <v>50</v>
      </c>
      <c r="I220" s="87">
        <f t="shared" si="32"/>
        <v>0</v>
      </c>
      <c r="J220" s="87">
        <f t="shared" si="22"/>
        <v>50</v>
      </c>
      <c r="K220" s="87">
        <f t="shared" si="32"/>
        <v>0</v>
      </c>
      <c r="L220" s="87">
        <f t="shared" si="23"/>
        <v>50</v>
      </c>
      <c r="M220" s="87">
        <f t="shared" si="32"/>
        <v>0</v>
      </c>
      <c r="N220" s="87">
        <f t="shared" si="24"/>
        <v>50</v>
      </c>
      <c r="O220" s="87">
        <f t="shared" si="32"/>
        <v>0</v>
      </c>
      <c r="P220" s="87">
        <f t="shared" si="25"/>
        <v>50</v>
      </c>
      <c r="Q220" s="87">
        <f t="shared" si="32"/>
        <v>0</v>
      </c>
      <c r="R220" s="87">
        <f t="shared" si="26"/>
        <v>50</v>
      </c>
      <c r="S220" s="87">
        <f t="shared" si="32"/>
        <v>0</v>
      </c>
      <c r="T220" s="87">
        <f t="shared" si="27"/>
        <v>50</v>
      </c>
    </row>
    <row r="221" spans="1:20" ht="73.900000000000006" customHeight="1" x14ac:dyDescent="0.3">
      <c r="A221" s="148" t="s">
        <v>554</v>
      </c>
      <c r="B221" s="10" t="s">
        <v>80</v>
      </c>
      <c r="C221" s="10" t="s">
        <v>168</v>
      </c>
      <c r="D221" s="86" t="s">
        <v>556</v>
      </c>
      <c r="E221" s="10" t="s">
        <v>66</v>
      </c>
      <c r="F221" s="87">
        <f t="shared" si="32"/>
        <v>50</v>
      </c>
      <c r="G221" s="87">
        <f t="shared" si="32"/>
        <v>0</v>
      </c>
      <c r="H221" s="87">
        <f t="shared" si="21"/>
        <v>50</v>
      </c>
      <c r="I221" s="87">
        <f t="shared" si="32"/>
        <v>0</v>
      </c>
      <c r="J221" s="87">
        <f t="shared" si="22"/>
        <v>50</v>
      </c>
      <c r="K221" s="87">
        <f t="shared" si="32"/>
        <v>0</v>
      </c>
      <c r="L221" s="87">
        <f t="shared" si="23"/>
        <v>50</v>
      </c>
      <c r="M221" s="87">
        <f t="shared" si="32"/>
        <v>0</v>
      </c>
      <c r="N221" s="87">
        <f t="shared" si="24"/>
        <v>50</v>
      </c>
      <c r="O221" s="87">
        <f t="shared" si="32"/>
        <v>0</v>
      </c>
      <c r="P221" s="87">
        <f t="shared" si="25"/>
        <v>50</v>
      </c>
      <c r="Q221" s="87">
        <f t="shared" si="32"/>
        <v>0</v>
      </c>
      <c r="R221" s="87">
        <f t="shared" si="26"/>
        <v>50</v>
      </c>
      <c r="S221" s="87">
        <f t="shared" si="32"/>
        <v>0</v>
      </c>
      <c r="T221" s="87">
        <f t="shared" si="27"/>
        <v>50</v>
      </c>
    </row>
    <row r="222" spans="1:20" ht="63.75" customHeight="1" x14ac:dyDescent="0.3">
      <c r="A222" s="148" t="s">
        <v>557</v>
      </c>
      <c r="B222" s="10" t="s">
        <v>80</v>
      </c>
      <c r="C222" s="10" t="s">
        <v>168</v>
      </c>
      <c r="D222" s="86" t="s">
        <v>558</v>
      </c>
      <c r="E222" s="10" t="s">
        <v>66</v>
      </c>
      <c r="F222" s="87">
        <f t="shared" si="32"/>
        <v>50</v>
      </c>
      <c r="G222" s="87">
        <f t="shared" si="32"/>
        <v>0</v>
      </c>
      <c r="H222" s="87">
        <f t="shared" ref="H222:H285" si="33">F222+G222</f>
        <v>50</v>
      </c>
      <c r="I222" s="87">
        <f t="shared" si="32"/>
        <v>0</v>
      </c>
      <c r="J222" s="87">
        <f t="shared" ref="J222:J285" si="34">H222+I222</f>
        <v>50</v>
      </c>
      <c r="K222" s="87">
        <f t="shared" si="32"/>
        <v>0</v>
      </c>
      <c r="L222" s="87">
        <f t="shared" si="23"/>
        <v>50</v>
      </c>
      <c r="M222" s="87">
        <f t="shared" si="32"/>
        <v>0</v>
      </c>
      <c r="N222" s="87">
        <f t="shared" si="24"/>
        <v>50</v>
      </c>
      <c r="O222" s="87">
        <f t="shared" si="32"/>
        <v>0</v>
      </c>
      <c r="P222" s="87">
        <f t="shared" si="25"/>
        <v>50</v>
      </c>
      <c r="Q222" s="87">
        <f t="shared" si="32"/>
        <v>0</v>
      </c>
      <c r="R222" s="87">
        <f t="shared" si="26"/>
        <v>50</v>
      </c>
      <c r="S222" s="87">
        <f t="shared" si="32"/>
        <v>0</v>
      </c>
      <c r="T222" s="87">
        <f t="shared" si="27"/>
        <v>50</v>
      </c>
    </row>
    <row r="223" spans="1:20" ht="33" customHeight="1" x14ac:dyDescent="0.3">
      <c r="A223" s="148" t="s">
        <v>87</v>
      </c>
      <c r="B223" s="10" t="s">
        <v>80</v>
      </c>
      <c r="C223" s="10" t="s">
        <v>168</v>
      </c>
      <c r="D223" s="86" t="s">
        <v>558</v>
      </c>
      <c r="E223" s="10" t="s">
        <v>490</v>
      </c>
      <c r="F223" s="87">
        <f t="shared" si="32"/>
        <v>50</v>
      </c>
      <c r="G223" s="87">
        <f t="shared" si="32"/>
        <v>0</v>
      </c>
      <c r="H223" s="87">
        <f t="shared" si="33"/>
        <v>50</v>
      </c>
      <c r="I223" s="87">
        <f t="shared" si="32"/>
        <v>0</v>
      </c>
      <c r="J223" s="87">
        <f t="shared" si="34"/>
        <v>50</v>
      </c>
      <c r="K223" s="87">
        <f t="shared" si="32"/>
        <v>0</v>
      </c>
      <c r="L223" s="87">
        <f t="shared" si="23"/>
        <v>50</v>
      </c>
      <c r="M223" s="87">
        <f t="shared" si="32"/>
        <v>0</v>
      </c>
      <c r="N223" s="87">
        <f t="shared" si="24"/>
        <v>50</v>
      </c>
      <c r="O223" s="87">
        <f t="shared" si="32"/>
        <v>0</v>
      </c>
      <c r="P223" s="87">
        <f t="shared" si="25"/>
        <v>50</v>
      </c>
      <c r="Q223" s="87">
        <f t="shared" si="32"/>
        <v>0</v>
      </c>
      <c r="R223" s="87">
        <f t="shared" si="26"/>
        <v>50</v>
      </c>
      <c r="S223" s="87">
        <f t="shared" si="32"/>
        <v>0</v>
      </c>
      <c r="T223" s="87">
        <f t="shared" si="27"/>
        <v>50</v>
      </c>
    </row>
    <row r="224" spans="1:20" ht="33" customHeight="1" x14ac:dyDescent="0.3">
      <c r="A224" s="148" t="s">
        <v>88</v>
      </c>
      <c r="B224" s="10" t="s">
        <v>80</v>
      </c>
      <c r="C224" s="10" t="s">
        <v>168</v>
      </c>
      <c r="D224" s="86" t="s">
        <v>558</v>
      </c>
      <c r="E224" s="10" t="s">
        <v>486</v>
      </c>
      <c r="F224" s="87">
        <v>50</v>
      </c>
      <c r="G224" s="87"/>
      <c r="H224" s="87">
        <f t="shared" si="33"/>
        <v>50</v>
      </c>
      <c r="I224" s="87"/>
      <c r="J224" s="87">
        <f t="shared" si="34"/>
        <v>50</v>
      </c>
      <c r="K224" s="87"/>
      <c r="L224" s="87">
        <f t="shared" si="23"/>
        <v>50</v>
      </c>
      <c r="M224" s="87"/>
      <c r="N224" s="87">
        <f t="shared" si="24"/>
        <v>50</v>
      </c>
      <c r="O224" s="87"/>
      <c r="P224" s="87">
        <f t="shared" si="25"/>
        <v>50</v>
      </c>
      <c r="Q224" s="87"/>
      <c r="R224" s="87">
        <f t="shared" si="26"/>
        <v>50</v>
      </c>
      <c r="S224" s="87"/>
      <c r="T224" s="87">
        <f t="shared" si="27"/>
        <v>50</v>
      </c>
    </row>
    <row r="225" spans="1:20" ht="45.75" customHeight="1" x14ac:dyDescent="0.3">
      <c r="A225" s="361" t="s">
        <v>686</v>
      </c>
      <c r="B225" s="10" t="s">
        <v>80</v>
      </c>
      <c r="C225" s="10">
        <v>14</v>
      </c>
      <c r="D225" s="90" t="s">
        <v>687</v>
      </c>
      <c r="E225" s="10" t="s">
        <v>66</v>
      </c>
      <c r="F225" s="12">
        <f>F226</f>
        <v>648</v>
      </c>
      <c r="G225" s="12">
        <f>G226</f>
        <v>0</v>
      </c>
      <c r="H225" s="87">
        <f t="shared" si="33"/>
        <v>648</v>
      </c>
      <c r="I225" s="12">
        <f>I226</f>
        <v>0</v>
      </c>
      <c r="J225" s="87">
        <f t="shared" si="34"/>
        <v>648</v>
      </c>
      <c r="K225" s="12">
        <f>K226</f>
        <v>0</v>
      </c>
      <c r="L225" s="87">
        <f t="shared" ref="L225:L288" si="35">J225+K225</f>
        <v>648</v>
      </c>
      <c r="M225" s="12">
        <f>M226</f>
        <v>0</v>
      </c>
      <c r="N225" s="87">
        <f t="shared" ref="N225:N288" si="36">L225+M225</f>
        <v>648</v>
      </c>
      <c r="O225" s="12">
        <f>O226</f>
        <v>0</v>
      </c>
      <c r="P225" s="87">
        <f t="shared" ref="P225:P288" si="37">N225+O225</f>
        <v>648</v>
      </c>
      <c r="Q225" s="12">
        <f>Q226</f>
        <v>0</v>
      </c>
      <c r="R225" s="87">
        <f t="shared" ref="R225:R288" si="38">P225+Q225</f>
        <v>648</v>
      </c>
      <c r="S225" s="12">
        <f>S226</f>
        <v>0</v>
      </c>
      <c r="T225" s="87">
        <f t="shared" ref="T225:T288" si="39">R225+S225</f>
        <v>648</v>
      </c>
    </row>
    <row r="226" spans="1:20" ht="33" customHeight="1" x14ac:dyDescent="0.3">
      <c r="A226" s="148" t="s">
        <v>176</v>
      </c>
      <c r="B226" s="10" t="s">
        <v>80</v>
      </c>
      <c r="C226" s="10">
        <v>14</v>
      </c>
      <c r="D226" s="90" t="s">
        <v>687</v>
      </c>
      <c r="E226" s="10">
        <v>600</v>
      </c>
      <c r="F226" s="12">
        <f>F227</f>
        <v>648</v>
      </c>
      <c r="G226" s="12">
        <f>G227</f>
        <v>0</v>
      </c>
      <c r="H226" s="87">
        <f t="shared" si="33"/>
        <v>648</v>
      </c>
      <c r="I226" s="12">
        <f>I227</f>
        <v>0</v>
      </c>
      <c r="J226" s="87">
        <f t="shared" si="34"/>
        <v>648</v>
      </c>
      <c r="K226" s="12">
        <f>K227</f>
        <v>0</v>
      </c>
      <c r="L226" s="87">
        <f t="shared" si="35"/>
        <v>648</v>
      </c>
      <c r="M226" s="12">
        <f>M227</f>
        <v>0</v>
      </c>
      <c r="N226" s="87">
        <f t="shared" si="36"/>
        <v>648</v>
      </c>
      <c r="O226" s="12">
        <f>O227</f>
        <v>0</v>
      </c>
      <c r="P226" s="87">
        <f t="shared" si="37"/>
        <v>648</v>
      </c>
      <c r="Q226" s="12">
        <f>Q227</f>
        <v>0</v>
      </c>
      <c r="R226" s="87">
        <f t="shared" si="38"/>
        <v>648</v>
      </c>
      <c r="S226" s="12">
        <f>S227</f>
        <v>0</v>
      </c>
      <c r="T226" s="87">
        <f t="shared" si="39"/>
        <v>648</v>
      </c>
    </row>
    <row r="227" spans="1:20" ht="18.600000000000001" customHeight="1" x14ac:dyDescent="0.3">
      <c r="A227" s="148" t="s">
        <v>184</v>
      </c>
      <c r="B227" s="10" t="s">
        <v>80</v>
      </c>
      <c r="C227" s="10">
        <v>14</v>
      </c>
      <c r="D227" s="90" t="s">
        <v>687</v>
      </c>
      <c r="E227" s="10">
        <v>610</v>
      </c>
      <c r="F227" s="12">
        <v>648</v>
      </c>
      <c r="G227" s="12"/>
      <c r="H227" s="87">
        <f t="shared" si="33"/>
        <v>648</v>
      </c>
      <c r="I227" s="12"/>
      <c r="J227" s="87">
        <f t="shared" si="34"/>
        <v>648</v>
      </c>
      <c r="K227" s="12"/>
      <c r="L227" s="87">
        <f t="shared" si="35"/>
        <v>648</v>
      </c>
      <c r="M227" s="12"/>
      <c r="N227" s="87">
        <f t="shared" si="36"/>
        <v>648</v>
      </c>
      <c r="O227" s="12"/>
      <c r="P227" s="87">
        <f t="shared" si="37"/>
        <v>648</v>
      </c>
      <c r="Q227" s="12"/>
      <c r="R227" s="87">
        <f t="shared" si="38"/>
        <v>648</v>
      </c>
      <c r="S227" s="12"/>
      <c r="T227" s="87">
        <f t="shared" si="39"/>
        <v>648</v>
      </c>
    </row>
    <row r="228" spans="1:20" ht="13.5" customHeight="1" x14ac:dyDescent="0.3">
      <c r="A228" s="358" t="s">
        <v>178</v>
      </c>
      <c r="B228" s="84" t="s">
        <v>92</v>
      </c>
      <c r="C228" s="84" t="s">
        <v>64</v>
      </c>
      <c r="D228" s="85" t="s">
        <v>65</v>
      </c>
      <c r="E228" s="84" t="s">
        <v>66</v>
      </c>
      <c r="F228" s="83">
        <f>F229+F243+F268</f>
        <v>122891.1</v>
      </c>
      <c r="G228" s="83">
        <f>G229+G243+G268</f>
        <v>2309.8000000000002</v>
      </c>
      <c r="H228" s="83">
        <f t="shared" si="33"/>
        <v>125200.90000000001</v>
      </c>
      <c r="I228" s="83">
        <f>I229+I243+I268</f>
        <v>0</v>
      </c>
      <c r="J228" s="83">
        <f t="shared" si="34"/>
        <v>125200.90000000001</v>
      </c>
      <c r="K228" s="83">
        <f>K229+K243+K268</f>
        <v>0</v>
      </c>
      <c r="L228" s="83">
        <f t="shared" si="35"/>
        <v>125200.90000000001</v>
      </c>
      <c r="M228" s="83">
        <f>M229+M243+M268</f>
        <v>-764.80000000000007</v>
      </c>
      <c r="N228" s="83">
        <f t="shared" si="36"/>
        <v>124436.1</v>
      </c>
      <c r="O228" s="83">
        <f>O229+O243+O268</f>
        <v>-286.39999999999998</v>
      </c>
      <c r="P228" s="83">
        <f t="shared" si="37"/>
        <v>124149.70000000001</v>
      </c>
      <c r="Q228" s="83">
        <f>Q229+Q243+Q268</f>
        <v>-633.9</v>
      </c>
      <c r="R228" s="83">
        <f t="shared" si="38"/>
        <v>123515.80000000002</v>
      </c>
      <c r="S228" s="83">
        <f>S229+S243+S268</f>
        <v>0</v>
      </c>
      <c r="T228" s="83">
        <f t="shared" si="39"/>
        <v>123515.80000000002</v>
      </c>
    </row>
    <row r="229" spans="1:20" x14ac:dyDescent="0.3">
      <c r="A229" s="148" t="s">
        <v>179</v>
      </c>
      <c r="B229" s="10" t="s">
        <v>92</v>
      </c>
      <c r="C229" s="10" t="s">
        <v>63</v>
      </c>
      <c r="D229" s="86" t="s">
        <v>65</v>
      </c>
      <c r="E229" s="10" t="s">
        <v>66</v>
      </c>
      <c r="F229" s="87">
        <f>F230+F237</f>
        <v>928.9</v>
      </c>
      <c r="G229" s="87">
        <f>G230+G237</f>
        <v>280.10000000000002</v>
      </c>
      <c r="H229" s="87">
        <f t="shared" si="33"/>
        <v>1209</v>
      </c>
      <c r="I229" s="87">
        <f>I230+I237</f>
        <v>0</v>
      </c>
      <c r="J229" s="87">
        <f t="shared" si="34"/>
        <v>1209</v>
      </c>
      <c r="K229" s="87">
        <f>K230+K237</f>
        <v>0</v>
      </c>
      <c r="L229" s="87">
        <f t="shared" si="35"/>
        <v>1209</v>
      </c>
      <c r="M229" s="87">
        <f>M230+M237</f>
        <v>5.3</v>
      </c>
      <c r="N229" s="87">
        <f t="shared" si="36"/>
        <v>1214.3</v>
      </c>
      <c r="O229" s="87">
        <f>O230+O237</f>
        <v>-436.4</v>
      </c>
      <c r="P229" s="87">
        <f t="shared" si="37"/>
        <v>777.9</v>
      </c>
      <c r="Q229" s="87">
        <f>Q230+Q237</f>
        <v>-100</v>
      </c>
      <c r="R229" s="87">
        <f t="shared" si="38"/>
        <v>677.9</v>
      </c>
      <c r="S229" s="87">
        <f>S230+S237</f>
        <v>0</v>
      </c>
      <c r="T229" s="87">
        <f t="shared" si="39"/>
        <v>677.9</v>
      </c>
    </row>
    <row r="230" spans="1:20" ht="30" x14ac:dyDescent="0.3">
      <c r="A230" s="148" t="s">
        <v>676</v>
      </c>
      <c r="B230" s="10" t="s">
        <v>92</v>
      </c>
      <c r="C230" s="10" t="s">
        <v>63</v>
      </c>
      <c r="D230" s="86" t="s">
        <v>180</v>
      </c>
      <c r="E230" s="10" t="s">
        <v>66</v>
      </c>
      <c r="F230" s="87">
        <f>F231</f>
        <v>798.9</v>
      </c>
      <c r="G230" s="87">
        <f>G231</f>
        <v>280.10000000000002</v>
      </c>
      <c r="H230" s="87">
        <f t="shared" si="33"/>
        <v>1079</v>
      </c>
      <c r="I230" s="87">
        <f>I231</f>
        <v>0</v>
      </c>
      <c r="J230" s="87">
        <f t="shared" si="34"/>
        <v>1079</v>
      </c>
      <c r="K230" s="87">
        <f>K231</f>
        <v>0</v>
      </c>
      <c r="L230" s="87">
        <f t="shared" si="35"/>
        <v>1079</v>
      </c>
      <c r="M230" s="87">
        <f>M231</f>
        <v>0</v>
      </c>
      <c r="N230" s="87">
        <f t="shared" si="36"/>
        <v>1079</v>
      </c>
      <c r="O230" s="87">
        <f>O231</f>
        <v>-436.4</v>
      </c>
      <c r="P230" s="87">
        <f t="shared" si="37"/>
        <v>642.6</v>
      </c>
      <c r="Q230" s="87">
        <f>Q231</f>
        <v>-100</v>
      </c>
      <c r="R230" s="87">
        <f t="shared" si="38"/>
        <v>542.6</v>
      </c>
      <c r="S230" s="87">
        <f>S231</f>
        <v>0</v>
      </c>
      <c r="T230" s="87">
        <f t="shared" si="39"/>
        <v>542.6</v>
      </c>
    </row>
    <row r="231" spans="1:20" ht="28.15" customHeight="1" x14ac:dyDescent="0.3">
      <c r="A231" s="148" t="s">
        <v>182</v>
      </c>
      <c r="B231" s="10" t="s">
        <v>92</v>
      </c>
      <c r="C231" s="10" t="s">
        <v>63</v>
      </c>
      <c r="D231" s="86" t="s">
        <v>565</v>
      </c>
      <c r="E231" s="10" t="s">
        <v>66</v>
      </c>
      <c r="F231" s="87">
        <f>F232</f>
        <v>798.9</v>
      </c>
      <c r="G231" s="87">
        <f>G232</f>
        <v>280.10000000000002</v>
      </c>
      <c r="H231" s="87">
        <f t="shared" si="33"/>
        <v>1079</v>
      </c>
      <c r="I231" s="87">
        <f>I232</f>
        <v>0</v>
      </c>
      <c r="J231" s="87">
        <f t="shared" si="34"/>
        <v>1079</v>
      </c>
      <c r="K231" s="87">
        <f>K232</f>
        <v>0</v>
      </c>
      <c r="L231" s="87">
        <f t="shared" si="35"/>
        <v>1079</v>
      </c>
      <c r="M231" s="87">
        <f>M232</f>
        <v>0</v>
      </c>
      <c r="N231" s="87">
        <f t="shared" si="36"/>
        <v>1079</v>
      </c>
      <c r="O231" s="87">
        <f>O232</f>
        <v>-436.4</v>
      </c>
      <c r="P231" s="87">
        <f t="shared" si="37"/>
        <v>642.6</v>
      </c>
      <c r="Q231" s="87">
        <f>Q232</f>
        <v>-100</v>
      </c>
      <c r="R231" s="87">
        <f t="shared" si="38"/>
        <v>542.6</v>
      </c>
      <c r="S231" s="87">
        <f>S232</f>
        <v>0</v>
      </c>
      <c r="T231" s="87">
        <f t="shared" si="39"/>
        <v>542.6</v>
      </c>
    </row>
    <row r="232" spans="1:20" ht="32.25" customHeight="1" x14ac:dyDescent="0.3">
      <c r="A232" s="148" t="s">
        <v>183</v>
      </c>
      <c r="B232" s="10" t="s">
        <v>92</v>
      </c>
      <c r="C232" s="10" t="s">
        <v>63</v>
      </c>
      <c r="D232" s="86" t="s">
        <v>804</v>
      </c>
      <c r="E232" s="10" t="s">
        <v>66</v>
      </c>
      <c r="F232" s="87">
        <f>F233+F235</f>
        <v>798.9</v>
      </c>
      <c r="G232" s="87">
        <f>G233+G235</f>
        <v>280.10000000000002</v>
      </c>
      <c r="H232" s="87">
        <f t="shared" si="33"/>
        <v>1079</v>
      </c>
      <c r="I232" s="87">
        <f>I233+I235</f>
        <v>0</v>
      </c>
      <c r="J232" s="87">
        <f t="shared" si="34"/>
        <v>1079</v>
      </c>
      <c r="K232" s="87">
        <f>K233+K235</f>
        <v>0</v>
      </c>
      <c r="L232" s="87">
        <f t="shared" si="35"/>
        <v>1079</v>
      </c>
      <c r="M232" s="87">
        <f>M233+M235</f>
        <v>0</v>
      </c>
      <c r="N232" s="87">
        <f t="shared" si="36"/>
        <v>1079</v>
      </c>
      <c r="O232" s="87">
        <f>O233+O235</f>
        <v>-436.4</v>
      </c>
      <c r="P232" s="87">
        <f t="shared" si="37"/>
        <v>642.6</v>
      </c>
      <c r="Q232" s="87">
        <f>Q233+Q235</f>
        <v>-100</v>
      </c>
      <c r="R232" s="87">
        <f t="shared" si="38"/>
        <v>542.6</v>
      </c>
      <c r="S232" s="87">
        <f>S233+S235</f>
        <v>0</v>
      </c>
      <c r="T232" s="87">
        <f t="shared" si="39"/>
        <v>542.6</v>
      </c>
    </row>
    <row r="233" spans="1:20" ht="32.25" customHeight="1" x14ac:dyDescent="0.3">
      <c r="A233" s="148" t="s">
        <v>87</v>
      </c>
      <c r="B233" s="10" t="s">
        <v>92</v>
      </c>
      <c r="C233" s="10" t="s">
        <v>63</v>
      </c>
      <c r="D233" s="86" t="s">
        <v>804</v>
      </c>
      <c r="E233" s="10" t="s">
        <v>490</v>
      </c>
      <c r="F233" s="87">
        <f>F234</f>
        <v>542</v>
      </c>
      <c r="G233" s="87">
        <f>G234</f>
        <v>0</v>
      </c>
      <c r="H233" s="87">
        <f t="shared" si="33"/>
        <v>542</v>
      </c>
      <c r="I233" s="87">
        <f>I234</f>
        <v>0</v>
      </c>
      <c r="J233" s="87">
        <f t="shared" si="34"/>
        <v>542</v>
      </c>
      <c r="K233" s="87">
        <f>K234</f>
        <v>0</v>
      </c>
      <c r="L233" s="87">
        <f t="shared" si="35"/>
        <v>542</v>
      </c>
      <c r="M233" s="87">
        <f>M234</f>
        <v>0</v>
      </c>
      <c r="N233" s="87">
        <f t="shared" si="36"/>
        <v>542</v>
      </c>
      <c r="O233" s="87">
        <f>O234</f>
        <v>-436.4</v>
      </c>
      <c r="P233" s="87">
        <f t="shared" si="37"/>
        <v>105.60000000000002</v>
      </c>
      <c r="Q233" s="87">
        <f>Q234</f>
        <v>-100</v>
      </c>
      <c r="R233" s="87">
        <f t="shared" si="38"/>
        <v>5.6000000000000227</v>
      </c>
      <c r="S233" s="87">
        <f>S234</f>
        <v>0</v>
      </c>
      <c r="T233" s="87">
        <f t="shared" si="39"/>
        <v>5.6000000000000227</v>
      </c>
    </row>
    <row r="234" spans="1:20" ht="32.25" customHeight="1" x14ac:dyDescent="0.3">
      <c r="A234" s="148" t="s">
        <v>88</v>
      </c>
      <c r="B234" s="10" t="s">
        <v>92</v>
      </c>
      <c r="C234" s="10" t="s">
        <v>63</v>
      </c>
      <c r="D234" s="86" t="s">
        <v>804</v>
      </c>
      <c r="E234" s="10" t="s">
        <v>486</v>
      </c>
      <c r="F234" s="87">
        <v>542</v>
      </c>
      <c r="G234" s="87"/>
      <c r="H234" s="87">
        <f t="shared" si="33"/>
        <v>542</v>
      </c>
      <c r="I234" s="87"/>
      <c r="J234" s="87">
        <f t="shared" si="34"/>
        <v>542</v>
      </c>
      <c r="K234" s="87"/>
      <c r="L234" s="87">
        <f t="shared" si="35"/>
        <v>542</v>
      </c>
      <c r="M234" s="87"/>
      <c r="N234" s="87">
        <f t="shared" si="36"/>
        <v>542</v>
      </c>
      <c r="O234" s="87">
        <v>-436.4</v>
      </c>
      <c r="P234" s="87">
        <f t="shared" si="37"/>
        <v>105.60000000000002</v>
      </c>
      <c r="Q234" s="87">
        <v>-100</v>
      </c>
      <c r="R234" s="87">
        <f t="shared" si="38"/>
        <v>5.6000000000000227</v>
      </c>
      <c r="S234" s="87"/>
      <c r="T234" s="87">
        <f t="shared" si="39"/>
        <v>5.6000000000000227</v>
      </c>
    </row>
    <row r="235" spans="1:20" ht="30.6" customHeight="1" x14ac:dyDescent="0.3">
      <c r="A235" s="148" t="s">
        <v>176</v>
      </c>
      <c r="B235" s="10" t="s">
        <v>92</v>
      </c>
      <c r="C235" s="10" t="s">
        <v>63</v>
      </c>
      <c r="D235" s="86" t="s">
        <v>804</v>
      </c>
      <c r="E235" s="10">
        <v>600</v>
      </c>
      <c r="F235" s="87">
        <f>F236</f>
        <v>256.89999999999998</v>
      </c>
      <c r="G235" s="87">
        <f>G236</f>
        <v>280.10000000000002</v>
      </c>
      <c r="H235" s="87">
        <f t="shared" si="33"/>
        <v>537</v>
      </c>
      <c r="I235" s="87">
        <f>I236</f>
        <v>0</v>
      </c>
      <c r="J235" s="87">
        <f t="shared" si="34"/>
        <v>537</v>
      </c>
      <c r="K235" s="87">
        <f>K236</f>
        <v>0</v>
      </c>
      <c r="L235" s="87">
        <f t="shared" si="35"/>
        <v>537</v>
      </c>
      <c r="M235" s="87">
        <f>M236</f>
        <v>0</v>
      </c>
      <c r="N235" s="87">
        <f t="shared" si="36"/>
        <v>537</v>
      </c>
      <c r="O235" s="87">
        <f>O236</f>
        <v>0</v>
      </c>
      <c r="P235" s="87">
        <f t="shared" si="37"/>
        <v>537</v>
      </c>
      <c r="Q235" s="87">
        <f>Q236</f>
        <v>0</v>
      </c>
      <c r="R235" s="87">
        <f t="shared" si="38"/>
        <v>537</v>
      </c>
      <c r="S235" s="87">
        <f>S236</f>
        <v>0</v>
      </c>
      <c r="T235" s="87">
        <f t="shared" si="39"/>
        <v>537</v>
      </c>
    </row>
    <row r="236" spans="1:20" x14ac:dyDescent="0.3">
      <c r="A236" s="148" t="s">
        <v>184</v>
      </c>
      <c r="B236" s="10" t="s">
        <v>92</v>
      </c>
      <c r="C236" s="10" t="s">
        <v>63</v>
      </c>
      <c r="D236" s="86" t="s">
        <v>804</v>
      </c>
      <c r="E236" s="10">
        <v>610</v>
      </c>
      <c r="F236" s="87">
        <v>256.89999999999998</v>
      </c>
      <c r="G236" s="87">
        <v>280.10000000000002</v>
      </c>
      <c r="H236" s="87">
        <f t="shared" si="33"/>
        <v>537</v>
      </c>
      <c r="I236" s="87"/>
      <c r="J236" s="87">
        <f t="shared" si="34"/>
        <v>537</v>
      </c>
      <c r="K236" s="87"/>
      <c r="L236" s="87">
        <f t="shared" si="35"/>
        <v>537</v>
      </c>
      <c r="M236" s="87"/>
      <c r="N236" s="87">
        <f t="shared" si="36"/>
        <v>537</v>
      </c>
      <c r="O236" s="87"/>
      <c r="P236" s="87">
        <f t="shared" si="37"/>
        <v>537</v>
      </c>
      <c r="Q236" s="87"/>
      <c r="R236" s="87">
        <f t="shared" si="38"/>
        <v>537</v>
      </c>
      <c r="S236" s="87"/>
      <c r="T236" s="87">
        <f t="shared" si="39"/>
        <v>537</v>
      </c>
    </row>
    <row r="237" spans="1:20" ht="45" x14ac:dyDescent="0.3">
      <c r="A237" s="148" t="s">
        <v>706</v>
      </c>
      <c r="B237" s="10" t="s">
        <v>92</v>
      </c>
      <c r="C237" s="10" t="s">
        <v>63</v>
      </c>
      <c r="D237" s="86" t="s">
        <v>185</v>
      </c>
      <c r="E237" s="10" t="s">
        <v>66</v>
      </c>
      <c r="F237" s="87">
        <f t="shared" ref="F237:S241" si="40">F238</f>
        <v>130</v>
      </c>
      <c r="G237" s="87">
        <f t="shared" si="40"/>
        <v>0</v>
      </c>
      <c r="H237" s="87">
        <f t="shared" si="33"/>
        <v>130</v>
      </c>
      <c r="I237" s="87">
        <f t="shared" si="40"/>
        <v>0</v>
      </c>
      <c r="J237" s="87">
        <f t="shared" si="34"/>
        <v>130</v>
      </c>
      <c r="K237" s="87">
        <f t="shared" si="40"/>
        <v>0</v>
      </c>
      <c r="L237" s="87">
        <f t="shared" si="35"/>
        <v>130</v>
      </c>
      <c r="M237" s="87">
        <f t="shared" si="40"/>
        <v>5.3</v>
      </c>
      <c r="N237" s="87">
        <f t="shared" si="36"/>
        <v>135.30000000000001</v>
      </c>
      <c r="O237" s="87">
        <f t="shared" si="40"/>
        <v>0</v>
      </c>
      <c r="P237" s="87">
        <f t="shared" si="37"/>
        <v>135.30000000000001</v>
      </c>
      <c r="Q237" s="87">
        <f t="shared" si="40"/>
        <v>0</v>
      </c>
      <c r="R237" s="87">
        <f t="shared" si="38"/>
        <v>135.30000000000001</v>
      </c>
      <c r="S237" s="87">
        <f t="shared" si="40"/>
        <v>0</v>
      </c>
      <c r="T237" s="87">
        <f t="shared" si="39"/>
        <v>135.30000000000001</v>
      </c>
    </row>
    <row r="238" spans="1:20" ht="45" x14ac:dyDescent="0.3">
      <c r="A238" s="148" t="s">
        <v>186</v>
      </c>
      <c r="B238" s="10" t="s">
        <v>92</v>
      </c>
      <c r="C238" s="10" t="s">
        <v>63</v>
      </c>
      <c r="D238" s="86" t="s">
        <v>187</v>
      </c>
      <c r="E238" s="10" t="s">
        <v>66</v>
      </c>
      <c r="F238" s="87">
        <f t="shared" si="40"/>
        <v>130</v>
      </c>
      <c r="G238" s="87">
        <f t="shared" si="40"/>
        <v>0</v>
      </c>
      <c r="H238" s="87">
        <f t="shared" si="33"/>
        <v>130</v>
      </c>
      <c r="I238" s="87">
        <f t="shared" si="40"/>
        <v>0</v>
      </c>
      <c r="J238" s="87">
        <f t="shared" si="34"/>
        <v>130</v>
      </c>
      <c r="K238" s="87">
        <f t="shared" si="40"/>
        <v>0</v>
      </c>
      <c r="L238" s="87">
        <f t="shared" si="35"/>
        <v>130</v>
      </c>
      <c r="M238" s="87">
        <f t="shared" si="40"/>
        <v>5.3</v>
      </c>
      <c r="N238" s="87">
        <f t="shared" si="36"/>
        <v>135.30000000000001</v>
      </c>
      <c r="O238" s="87">
        <f t="shared" si="40"/>
        <v>0</v>
      </c>
      <c r="P238" s="87">
        <f t="shared" si="37"/>
        <v>135.30000000000001</v>
      </c>
      <c r="Q238" s="87">
        <f t="shared" si="40"/>
        <v>0</v>
      </c>
      <c r="R238" s="87">
        <f t="shared" si="38"/>
        <v>135.30000000000001</v>
      </c>
      <c r="S238" s="87">
        <f t="shared" si="40"/>
        <v>0</v>
      </c>
      <c r="T238" s="87">
        <f t="shared" si="39"/>
        <v>135.30000000000001</v>
      </c>
    </row>
    <row r="239" spans="1:20" ht="30" x14ac:dyDescent="0.3">
      <c r="A239" s="148" t="s">
        <v>188</v>
      </c>
      <c r="B239" s="10" t="s">
        <v>92</v>
      </c>
      <c r="C239" s="10" t="s">
        <v>63</v>
      </c>
      <c r="D239" s="86" t="s">
        <v>189</v>
      </c>
      <c r="E239" s="10" t="s">
        <v>66</v>
      </c>
      <c r="F239" s="87">
        <f t="shared" si="40"/>
        <v>130</v>
      </c>
      <c r="G239" s="87">
        <f t="shared" si="40"/>
        <v>0</v>
      </c>
      <c r="H239" s="87">
        <f t="shared" si="33"/>
        <v>130</v>
      </c>
      <c r="I239" s="87">
        <f t="shared" si="40"/>
        <v>0</v>
      </c>
      <c r="J239" s="87">
        <f t="shared" si="34"/>
        <v>130</v>
      </c>
      <c r="K239" s="87">
        <f t="shared" si="40"/>
        <v>0</v>
      </c>
      <c r="L239" s="87">
        <f t="shared" si="35"/>
        <v>130</v>
      </c>
      <c r="M239" s="87">
        <f t="shared" si="40"/>
        <v>5.3</v>
      </c>
      <c r="N239" s="87">
        <f t="shared" si="36"/>
        <v>135.30000000000001</v>
      </c>
      <c r="O239" s="87">
        <f t="shared" si="40"/>
        <v>0</v>
      </c>
      <c r="P239" s="87">
        <f t="shared" si="37"/>
        <v>135.30000000000001</v>
      </c>
      <c r="Q239" s="87">
        <f t="shared" si="40"/>
        <v>0</v>
      </c>
      <c r="R239" s="87">
        <f t="shared" si="38"/>
        <v>135.30000000000001</v>
      </c>
      <c r="S239" s="87">
        <f t="shared" si="40"/>
        <v>0</v>
      </c>
      <c r="T239" s="87">
        <f t="shared" si="39"/>
        <v>135.30000000000001</v>
      </c>
    </row>
    <row r="240" spans="1:20" ht="45" x14ac:dyDescent="0.3">
      <c r="A240" s="148" t="s">
        <v>190</v>
      </c>
      <c r="B240" s="10" t="s">
        <v>92</v>
      </c>
      <c r="C240" s="10" t="s">
        <v>63</v>
      </c>
      <c r="D240" s="86" t="s">
        <v>191</v>
      </c>
      <c r="E240" s="10" t="s">
        <v>66</v>
      </c>
      <c r="F240" s="87">
        <f t="shared" si="40"/>
        <v>130</v>
      </c>
      <c r="G240" s="87">
        <f t="shared" si="40"/>
        <v>0</v>
      </c>
      <c r="H240" s="87">
        <f t="shared" si="33"/>
        <v>130</v>
      </c>
      <c r="I240" s="87">
        <f t="shared" si="40"/>
        <v>0</v>
      </c>
      <c r="J240" s="87">
        <f t="shared" si="34"/>
        <v>130</v>
      </c>
      <c r="K240" s="87">
        <f t="shared" si="40"/>
        <v>0</v>
      </c>
      <c r="L240" s="87">
        <f t="shared" si="35"/>
        <v>130</v>
      </c>
      <c r="M240" s="87">
        <f t="shared" si="40"/>
        <v>5.3</v>
      </c>
      <c r="N240" s="87">
        <f t="shared" si="36"/>
        <v>135.30000000000001</v>
      </c>
      <c r="O240" s="87">
        <f t="shared" si="40"/>
        <v>0</v>
      </c>
      <c r="P240" s="87">
        <f t="shared" si="37"/>
        <v>135.30000000000001</v>
      </c>
      <c r="Q240" s="87">
        <f t="shared" si="40"/>
        <v>0</v>
      </c>
      <c r="R240" s="87">
        <f t="shared" si="38"/>
        <v>135.30000000000001</v>
      </c>
      <c r="S240" s="87">
        <f t="shared" si="40"/>
        <v>0</v>
      </c>
      <c r="T240" s="87">
        <f t="shared" si="39"/>
        <v>135.30000000000001</v>
      </c>
    </row>
    <row r="241" spans="1:20" ht="30.6" customHeight="1" x14ac:dyDescent="0.3">
      <c r="A241" s="148" t="s">
        <v>176</v>
      </c>
      <c r="B241" s="10" t="s">
        <v>92</v>
      </c>
      <c r="C241" s="10" t="s">
        <v>63</v>
      </c>
      <c r="D241" s="86" t="s">
        <v>191</v>
      </c>
      <c r="E241" s="10">
        <v>600</v>
      </c>
      <c r="F241" s="87">
        <f t="shared" si="40"/>
        <v>130</v>
      </c>
      <c r="G241" s="87">
        <f t="shared" si="40"/>
        <v>0</v>
      </c>
      <c r="H241" s="87">
        <f t="shared" si="33"/>
        <v>130</v>
      </c>
      <c r="I241" s="87">
        <f t="shared" si="40"/>
        <v>0</v>
      </c>
      <c r="J241" s="87">
        <f t="shared" si="34"/>
        <v>130</v>
      </c>
      <c r="K241" s="87">
        <f t="shared" si="40"/>
        <v>0</v>
      </c>
      <c r="L241" s="87">
        <f t="shared" si="35"/>
        <v>130</v>
      </c>
      <c r="M241" s="87">
        <f t="shared" si="40"/>
        <v>5.3</v>
      </c>
      <c r="N241" s="87">
        <f t="shared" si="36"/>
        <v>135.30000000000001</v>
      </c>
      <c r="O241" s="87">
        <f t="shared" si="40"/>
        <v>0</v>
      </c>
      <c r="P241" s="87">
        <f t="shared" si="37"/>
        <v>135.30000000000001</v>
      </c>
      <c r="Q241" s="87">
        <f t="shared" si="40"/>
        <v>0</v>
      </c>
      <c r="R241" s="87">
        <f t="shared" si="38"/>
        <v>135.30000000000001</v>
      </c>
      <c r="S241" s="87">
        <f t="shared" si="40"/>
        <v>0</v>
      </c>
      <c r="T241" s="87">
        <f t="shared" si="39"/>
        <v>135.30000000000001</v>
      </c>
    </row>
    <row r="242" spans="1:20" x14ac:dyDescent="0.3">
      <c r="A242" s="148" t="s">
        <v>184</v>
      </c>
      <c r="B242" s="10" t="s">
        <v>92</v>
      </c>
      <c r="C242" s="10" t="s">
        <v>63</v>
      </c>
      <c r="D242" s="86" t="s">
        <v>191</v>
      </c>
      <c r="E242" s="10">
        <v>610</v>
      </c>
      <c r="F242" s="87">
        <v>130</v>
      </c>
      <c r="G242" s="87"/>
      <c r="H242" s="87">
        <f t="shared" si="33"/>
        <v>130</v>
      </c>
      <c r="I242" s="87"/>
      <c r="J242" s="87">
        <f t="shared" si="34"/>
        <v>130</v>
      </c>
      <c r="K242" s="87"/>
      <c r="L242" s="87">
        <f t="shared" si="35"/>
        <v>130</v>
      </c>
      <c r="M242" s="87">
        <v>5.3</v>
      </c>
      <c r="N242" s="87">
        <f t="shared" si="36"/>
        <v>135.30000000000001</v>
      </c>
      <c r="O242" s="87">
        <v>0</v>
      </c>
      <c r="P242" s="87">
        <f t="shared" si="37"/>
        <v>135.30000000000001</v>
      </c>
      <c r="Q242" s="87"/>
      <c r="R242" s="87">
        <f t="shared" si="38"/>
        <v>135.30000000000001</v>
      </c>
      <c r="S242" s="87"/>
      <c r="T242" s="87">
        <f t="shared" si="39"/>
        <v>135.30000000000001</v>
      </c>
    </row>
    <row r="243" spans="1:20" x14ac:dyDescent="0.3">
      <c r="A243" s="148" t="s">
        <v>195</v>
      </c>
      <c r="B243" s="10" t="s">
        <v>92</v>
      </c>
      <c r="C243" s="10" t="s">
        <v>150</v>
      </c>
      <c r="D243" s="86" t="s">
        <v>65</v>
      </c>
      <c r="E243" s="10" t="s">
        <v>66</v>
      </c>
      <c r="F243" s="87">
        <f>F244</f>
        <v>117282.20000000001</v>
      </c>
      <c r="G243" s="87">
        <f>G244</f>
        <v>2029.7</v>
      </c>
      <c r="H243" s="87">
        <f t="shared" si="33"/>
        <v>119311.90000000001</v>
      </c>
      <c r="I243" s="87">
        <f>I244</f>
        <v>0</v>
      </c>
      <c r="J243" s="87">
        <f t="shared" si="34"/>
        <v>119311.90000000001</v>
      </c>
      <c r="K243" s="87">
        <f>K244</f>
        <v>0</v>
      </c>
      <c r="L243" s="87">
        <f t="shared" si="35"/>
        <v>119311.90000000001</v>
      </c>
      <c r="M243" s="87">
        <f>M244</f>
        <v>0</v>
      </c>
      <c r="N243" s="87">
        <f t="shared" si="36"/>
        <v>119311.90000000001</v>
      </c>
      <c r="O243" s="87">
        <f>O244</f>
        <v>-50</v>
      </c>
      <c r="P243" s="87">
        <f t="shared" si="37"/>
        <v>119261.90000000001</v>
      </c>
      <c r="Q243" s="87">
        <f>Q244</f>
        <v>0</v>
      </c>
      <c r="R243" s="87">
        <f t="shared" si="38"/>
        <v>119261.90000000001</v>
      </c>
      <c r="S243" s="87">
        <f>S244</f>
        <v>0</v>
      </c>
      <c r="T243" s="87">
        <f t="shared" si="39"/>
        <v>119261.90000000001</v>
      </c>
    </row>
    <row r="244" spans="1:20" ht="45" x14ac:dyDescent="0.3">
      <c r="A244" s="148" t="s">
        <v>699</v>
      </c>
      <c r="B244" s="10" t="s">
        <v>92</v>
      </c>
      <c r="C244" s="10" t="s">
        <v>150</v>
      </c>
      <c r="D244" s="86" t="s">
        <v>196</v>
      </c>
      <c r="E244" s="10" t="s">
        <v>66</v>
      </c>
      <c r="F244" s="87">
        <f>F245</f>
        <v>117282.20000000001</v>
      </c>
      <c r="G244" s="87">
        <f>G245</f>
        <v>2029.7</v>
      </c>
      <c r="H244" s="87">
        <f t="shared" si="33"/>
        <v>119311.90000000001</v>
      </c>
      <c r="I244" s="87">
        <f>I245</f>
        <v>0</v>
      </c>
      <c r="J244" s="87">
        <f t="shared" si="34"/>
        <v>119311.90000000001</v>
      </c>
      <c r="K244" s="87">
        <f>K245</f>
        <v>0</v>
      </c>
      <c r="L244" s="87">
        <f t="shared" si="35"/>
        <v>119311.90000000001</v>
      </c>
      <c r="M244" s="87">
        <f>M245</f>
        <v>0</v>
      </c>
      <c r="N244" s="87">
        <f t="shared" si="36"/>
        <v>119311.90000000001</v>
      </c>
      <c r="O244" s="87">
        <f>O245</f>
        <v>-50</v>
      </c>
      <c r="P244" s="87">
        <f t="shared" si="37"/>
        <v>119261.90000000001</v>
      </c>
      <c r="Q244" s="87">
        <f>Q245</f>
        <v>0</v>
      </c>
      <c r="R244" s="87">
        <f t="shared" si="38"/>
        <v>119261.90000000001</v>
      </c>
      <c r="S244" s="87">
        <f>S245</f>
        <v>0</v>
      </c>
      <c r="T244" s="87">
        <f t="shared" si="39"/>
        <v>119261.90000000001</v>
      </c>
    </row>
    <row r="245" spans="1:20" ht="30" x14ac:dyDescent="0.3">
      <c r="A245" s="148" t="s">
        <v>198</v>
      </c>
      <c r="B245" s="10" t="s">
        <v>92</v>
      </c>
      <c r="C245" s="10" t="s">
        <v>150</v>
      </c>
      <c r="D245" s="86" t="s">
        <v>567</v>
      </c>
      <c r="E245" s="10" t="s">
        <v>66</v>
      </c>
      <c r="F245" s="87">
        <f>F246+F249+F252+F255+F258+F263</f>
        <v>117282.20000000001</v>
      </c>
      <c r="G245" s="87">
        <f>G246+G249+G252+G255+G258+G263</f>
        <v>2029.7</v>
      </c>
      <c r="H245" s="87">
        <f t="shared" si="33"/>
        <v>119311.90000000001</v>
      </c>
      <c r="I245" s="87">
        <f>I246+I249+I252+I255+I258+I263</f>
        <v>0</v>
      </c>
      <c r="J245" s="87">
        <f t="shared" si="34"/>
        <v>119311.90000000001</v>
      </c>
      <c r="K245" s="87">
        <f>K246+K249+K252+K255+K258+K263</f>
        <v>0</v>
      </c>
      <c r="L245" s="87">
        <f t="shared" si="35"/>
        <v>119311.90000000001</v>
      </c>
      <c r="M245" s="87">
        <f>M246+M249+M252+M255+M258+M263</f>
        <v>0</v>
      </c>
      <c r="N245" s="87">
        <f t="shared" si="36"/>
        <v>119311.90000000001</v>
      </c>
      <c r="O245" s="87">
        <f>O246+O249+O252+O255+O258+O263</f>
        <v>-50</v>
      </c>
      <c r="P245" s="87">
        <f t="shared" si="37"/>
        <v>119261.90000000001</v>
      </c>
      <c r="Q245" s="87">
        <f>Q246+Q249+Q252+Q255+Q258+Q263</f>
        <v>0</v>
      </c>
      <c r="R245" s="87">
        <f t="shared" si="38"/>
        <v>119261.90000000001</v>
      </c>
      <c r="S245" s="87">
        <f>S246+S249+S252+S255+S258+S263</f>
        <v>0</v>
      </c>
      <c r="T245" s="87">
        <f t="shared" si="39"/>
        <v>119261.90000000001</v>
      </c>
    </row>
    <row r="246" spans="1:20" ht="30" x14ac:dyDescent="0.3">
      <c r="A246" s="148" t="s">
        <v>199</v>
      </c>
      <c r="B246" s="10" t="s">
        <v>92</v>
      </c>
      <c r="C246" s="10" t="s">
        <v>150</v>
      </c>
      <c r="D246" s="86" t="s">
        <v>568</v>
      </c>
      <c r="E246" s="10" t="s">
        <v>66</v>
      </c>
      <c r="F246" s="87">
        <f>F247</f>
        <v>25049.599999999999</v>
      </c>
      <c r="G246" s="87">
        <f>G247</f>
        <v>1700</v>
      </c>
      <c r="H246" s="87">
        <f t="shared" si="33"/>
        <v>26749.599999999999</v>
      </c>
      <c r="I246" s="87">
        <f>I247</f>
        <v>0</v>
      </c>
      <c r="J246" s="87">
        <f t="shared" si="34"/>
        <v>26749.599999999999</v>
      </c>
      <c r="K246" s="87">
        <f>K247</f>
        <v>0</v>
      </c>
      <c r="L246" s="87">
        <f t="shared" si="35"/>
        <v>26749.599999999999</v>
      </c>
      <c r="M246" s="87">
        <f>M247</f>
        <v>0</v>
      </c>
      <c r="N246" s="87">
        <f t="shared" si="36"/>
        <v>26749.599999999999</v>
      </c>
      <c r="O246" s="87">
        <f>O247</f>
        <v>170</v>
      </c>
      <c r="P246" s="87">
        <f t="shared" si="37"/>
        <v>26919.599999999999</v>
      </c>
      <c r="Q246" s="87">
        <f>Q247</f>
        <v>0</v>
      </c>
      <c r="R246" s="87">
        <f t="shared" si="38"/>
        <v>26919.599999999999</v>
      </c>
      <c r="S246" s="87">
        <f>S247</f>
        <v>0</v>
      </c>
      <c r="T246" s="87">
        <f t="shared" si="39"/>
        <v>26919.599999999999</v>
      </c>
    </row>
    <row r="247" spans="1:20" ht="30" x14ac:dyDescent="0.3">
      <c r="A247" s="148" t="s">
        <v>87</v>
      </c>
      <c r="B247" s="10" t="s">
        <v>92</v>
      </c>
      <c r="C247" s="10" t="s">
        <v>150</v>
      </c>
      <c r="D247" s="86" t="s">
        <v>568</v>
      </c>
      <c r="E247" s="10">
        <v>200</v>
      </c>
      <c r="F247" s="87">
        <f>F248</f>
        <v>25049.599999999999</v>
      </c>
      <c r="G247" s="87">
        <f>G248</f>
        <v>1700</v>
      </c>
      <c r="H247" s="87">
        <f t="shared" si="33"/>
        <v>26749.599999999999</v>
      </c>
      <c r="I247" s="87">
        <f>I248</f>
        <v>0</v>
      </c>
      <c r="J247" s="87">
        <f t="shared" si="34"/>
        <v>26749.599999999999</v>
      </c>
      <c r="K247" s="87">
        <f>K248</f>
        <v>0</v>
      </c>
      <c r="L247" s="87">
        <f t="shared" si="35"/>
        <v>26749.599999999999</v>
      </c>
      <c r="M247" s="87">
        <f>M248</f>
        <v>0</v>
      </c>
      <c r="N247" s="87">
        <f t="shared" si="36"/>
        <v>26749.599999999999</v>
      </c>
      <c r="O247" s="87">
        <f>O248</f>
        <v>170</v>
      </c>
      <c r="P247" s="87">
        <f t="shared" si="37"/>
        <v>26919.599999999999</v>
      </c>
      <c r="Q247" s="87">
        <f>Q248</f>
        <v>0</v>
      </c>
      <c r="R247" s="87">
        <f t="shared" si="38"/>
        <v>26919.599999999999</v>
      </c>
      <c r="S247" s="87">
        <f>S248</f>
        <v>0</v>
      </c>
      <c r="T247" s="87">
        <f t="shared" si="39"/>
        <v>26919.599999999999</v>
      </c>
    </row>
    <row r="248" spans="1:20" ht="30.75" customHeight="1" x14ac:dyDescent="0.3">
      <c r="A248" s="148" t="s">
        <v>88</v>
      </c>
      <c r="B248" s="10" t="s">
        <v>92</v>
      </c>
      <c r="C248" s="10" t="s">
        <v>150</v>
      </c>
      <c r="D248" s="86" t="s">
        <v>568</v>
      </c>
      <c r="E248" s="10">
        <v>240</v>
      </c>
      <c r="F248" s="87">
        <v>25049.599999999999</v>
      </c>
      <c r="G248" s="87">
        <v>1700</v>
      </c>
      <c r="H248" s="87">
        <f t="shared" si="33"/>
        <v>26749.599999999999</v>
      </c>
      <c r="I248" s="87"/>
      <c r="J248" s="87">
        <f t="shared" si="34"/>
        <v>26749.599999999999</v>
      </c>
      <c r="K248" s="87"/>
      <c r="L248" s="87">
        <f t="shared" si="35"/>
        <v>26749.599999999999</v>
      </c>
      <c r="M248" s="87"/>
      <c r="N248" s="87">
        <f t="shared" si="36"/>
        <v>26749.599999999999</v>
      </c>
      <c r="O248" s="87">
        <v>170</v>
      </c>
      <c r="P248" s="87">
        <f t="shared" si="37"/>
        <v>26919.599999999999</v>
      </c>
      <c r="Q248" s="87"/>
      <c r="R248" s="87">
        <f t="shared" si="38"/>
        <v>26919.599999999999</v>
      </c>
      <c r="S248" s="87"/>
      <c r="T248" s="87">
        <f t="shared" si="39"/>
        <v>26919.599999999999</v>
      </c>
    </row>
    <row r="249" spans="1:20" ht="30" x14ac:dyDescent="0.3">
      <c r="A249" s="148" t="s">
        <v>201</v>
      </c>
      <c r="B249" s="10" t="s">
        <v>92</v>
      </c>
      <c r="C249" s="10" t="s">
        <v>150</v>
      </c>
      <c r="D249" s="86" t="s">
        <v>569</v>
      </c>
      <c r="E249" s="10" t="s">
        <v>66</v>
      </c>
      <c r="F249" s="87">
        <f>F250</f>
        <v>2010</v>
      </c>
      <c r="G249" s="87">
        <f>G250</f>
        <v>329.7</v>
      </c>
      <c r="H249" s="87">
        <f t="shared" si="33"/>
        <v>2339.6999999999998</v>
      </c>
      <c r="I249" s="87">
        <f>I250</f>
        <v>0</v>
      </c>
      <c r="J249" s="87">
        <f t="shared" si="34"/>
        <v>2339.6999999999998</v>
      </c>
      <c r="K249" s="87">
        <f>K250</f>
        <v>0</v>
      </c>
      <c r="L249" s="87">
        <f t="shared" si="35"/>
        <v>2339.6999999999998</v>
      </c>
      <c r="M249" s="87">
        <f>M250</f>
        <v>0</v>
      </c>
      <c r="N249" s="87">
        <f t="shared" si="36"/>
        <v>2339.6999999999998</v>
      </c>
      <c r="O249" s="87">
        <f>O250</f>
        <v>0</v>
      </c>
      <c r="P249" s="87">
        <f t="shared" si="37"/>
        <v>2339.6999999999998</v>
      </c>
      <c r="Q249" s="87">
        <f>Q250</f>
        <v>0</v>
      </c>
      <c r="R249" s="87">
        <f t="shared" si="38"/>
        <v>2339.6999999999998</v>
      </c>
      <c r="S249" s="87">
        <f>S250</f>
        <v>0</v>
      </c>
      <c r="T249" s="87">
        <f t="shared" si="39"/>
        <v>2339.6999999999998</v>
      </c>
    </row>
    <row r="250" spans="1:20" ht="30" x14ac:dyDescent="0.3">
      <c r="A250" s="148" t="s">
        <v>87</v>
      </c>
      <c r="B250" s="10" t="s">
        <v>92</v>
      </c>
      <c r="C250" s="10" t="s">
        <v>150</v>
      </c>
      <c r="D250" s="86" t="s">
        <v>569</v>
      </c>
      <c r="E250" s="10">
        <v>200</v>
      </c>
      <c r="F250" s="87">
        <f>F251</f>
        <v>2010</v>
      </c>
      <c r="G250" s="87">
        <f>G251</f>
        <v>329.7</v>
      </c>
      <c r="H250" s="87">
        <f t="shared" si="33"/>
        <v>2339.6999999999998</v>
      </c>
      <c r="I250" s="87">
        <f>I251</f>
        <v>0</v>
      </c>
      <c r="J250" s="87">
        <f t="shared" si="34"/>
        <v>2339.6999999999998</v>
      </c>
      <c r="K250" s="87">
        <f>K251</f>
        <v>0</v>
      </c>
      <c r="L250" s="87">
        <f t="shared" si="35"/>
        <v>2339.6999999999998</v>
      </c>
      <c r="M250" s="87">
        <f>M251</f>
        <v>0</v>
      </c>
      <c r="N250" s="87">
        <f t="shared" si="36"/>
        <v>2339.6999999999998</v>
      </c>
      <c r="O250" s="87">
        <f>O251</f>
        <v>0</v>
      </c>
      <c r="P250" s="87">
        <f t="shared" si="37"/>
        <v>2339.6999999999998</v>
      </c>
      <c r="Q250" s="87">
        <f>Q251</f>
        <v>0</v>
      </c>
      <c r="R250" s="87">
        <f t="shared" si="38"/>
        <v>2339.6999999999998</v>
      </c>
      <c r="S250" s="87">
        <f>S251</f>
        <v>0</v>
      </c>
      <c r="T250" s="87">
        <f t="shared" si="39"/>
        <v>2339.6999999999998</v>
      </c>
    </row>
    <row r="251" spans="1:20" ht="31.15" customHeight="1" x14ac:dyDescent="0.3">
      <c r="A251" s="148" t="s">
        <v>88</v>
      </c>
      <c r="B251" s="10" t="s">
        <v>92</v>
      </c>
      <c r="C251" s="10" t="s">
        <v>150</v>
      </c>
      <c r="D251" s="86" t="s">
        <v>569</v>
      </c>
      <c r="E251" s="10">
        <v>240</v>
      </c>
      <c r="F251" s="87">
        <v>2010</v>
      </c>
      <c r="G251" s="87">
        <v>329.7</v>
      </c>
      <c r="H251" s="87">
        <f t="shared" si="33"/>
        <v>2339.6999999999998</v>
      </c>
      <c r="I251" s="87"/>
      <c r="J251" s="87">
        <f t="shared" si="34"/>
        <v>2339.6999999999998</v>
      </c>
      <c r="K251" s="87"/>
      <c r="L251" s="87">
        <f t="shared" si="35"/>
        <v>2339.6999999999998</v>
      </c>
      <c r="M251" s="87"/>
      <c r="N251" s="87">
        <f t="shared" si="36"/>
        <v>2339.6999999999998</v>
      </c>
      <c r="O251" s="87"/>
      <c r="P251" s="87">
        <f t="shared" si="37"/>
        <v>2339.6999999999998</v>
      </c>
      <c r="Q251" s="87"/>
      <c r="R251" s="87">
        <f t="shared" si="38"/>
        <v>2339.6999999999998</v>
      </c>
      <c r="S251" s="87"/>
      <c r="T251" s="87">
        <f t="shared" si="39"/>
        <v>2339.6999999999998</v>
      </c>
    </row>
    <row r="252" spans="1:20" ht="30" x14ac:dyDescent="0.3">
      <c r="A252" s="148" t="s">
        <v>203</v>
      </c>
      <c r="B252" s="10" t="s">
        <v>92</v>
      </c>
      <c r="C252" s="10" t="s">
        <v>150</v>
      </c>
      <c r="D252" s="86" t="s">
        <v>570</v>
      </c>
      <c r="E252" s="10" t="s">
        <v>66</v>
      </c>
      <c r="F252" s="87">
        <f>F253</f>
        <v>1165</v>
      </c>
      <c r="G252" s="87">
        <f>G253</f>
        <v>0</v>
      </c>
      <c r="H252" s="87">
        <f t="shared" si="33"/>
        <v>1165</v>
      </c>
      <c r="I252" s="87">
        <f>I253</f>
        <v>0</v>
      </c>
      <c r="J252" s="87">
        <f t="shared" si="34"/>
        <v>1165</v>
      </c>
      <c r="K252" s="87">
        <f>K253</f>
        <v>0</v>
      </c>
      <c r="L252" s="87">
        <f t="shared" si="35"/>
        <v>1165</v>
      </c>
      <c r="M252" s="87">
        <f>M253</f>
        <v>0</v>
      </c>
      <c r="N252" s="87">
        <f t="shared" si="36"/>
        <v>1165</v>
      </c>
      <c r="O252" s="87">
        <f>O253</f>
        <v>0</v>
      </c>
      <c r="P252" s="87">
        <f t="shared" si="37"/>
        <v>1165</v>
      </c>
      <c r="Q252" s="87">
        <f>Q253</f>
        <v>0</v>
      </c>
      <c r="R252" s="87">
        <f t="shared" si="38"/>
        <v>1165</v>
      </c>
      <c r="S252" s="87">
        <f>S253</f>
        <v>0</v>
      </c>
      <c r="T252" s="87">
        <f t="shared" si="39"/>
        <v>1165</v>
      </c>
    </row>
    <row r="253" spans="1:20" ht="30" x14ac:dyDescent="0.3">
      <c r="A253" s="148" t="s">
        <v>87</v>
      </c>
      <c r="B253" s="10" t="s">
        <v>92</v>
      </c>
      <c r="C253" s="10" t="s">
        <v>150</v>
      </c>
      <c r="D253" s="86" t="s">
        <v>570</v>
      </c>
      <c r="E253" s="10">
        <v>200</v>
      </c>
      <c r="F253" s="87">
        <f>F254</f>
        <v>1165</v>
      </c>
      <c r="G253" s="87">
        <f>G254</f>
        <v>0</v>
      </c>
      <c r="H253" s="87">
        <f t="shared" si="33"/>
        <v>1165</v>
      </c>
      <c r="I253" s="87">
        <f>I254</f>
        <v>0</v>
      </c>
      <c r="J253" s="87">
        <f t="shared" si="34"/>
        <v>1165</v>
      </c>
      <c r="K253" s="87">
        <f>K254</f>
        <v>0</v>
      </c>
      <c r="L253" s="87">
        <f t="shared" si="35"/>
        <v>1165</v>
      </c>
      <c r="M253" s="87">
        <f>M254</f>
        <v>0</v>
      </c>
      <c r="N253" s="87">
        <f t="shared" si="36"/>
        <v>1165</v>
      </c>
      <c r="O253" s="87">
        <f>O254</f>
        <v>0</v>
      </c>
      <c r="P253" s="87">
        <f t="shared" si="37"/>
        <v>1165</v>
      </c>
      <c r="Q253" s="87">
        <f>Q254</f>
        <v>0</v>
      </c>
      <c r="R253" s="87">
        <f t="shared" si="38"/>
        <v>1165</v>
      </c>
      <c r="S253" s="87">
        <f>S254</f>
        <v>0</v>
      </c>
      <c r="T253" s="87">
        <f t="shared" si="39"/>
        <v>1165</v>
      </c>
    </row>
    <row r="254" spans="1:20" ht="34.9" customHeight="1" x14ac:dyDescent="0.3">
      <c r="A254" s="148" t="s">
        <v>88</v>
      </c>
      <c r="B254" s="10" t="s">
        <v>92</v>
      </c>
      <c r="C254" s="10" t="s">
        <v>150</v>
      </c>
      <c r="D254" s="86" t="s">
        <v>570</v>
      </c>
      <c r="E254" s="10">
        <v>240</v>
      </c>
      <c r="F254" s="87">
        <v>1165</v>
      </c>
      <c r="G254" s="87"/>
      <c r="H254" s="87">
        <f t="shared" si="33"/>
        <v>1165</v>
      </c>
      <c r="I254" s="87"/>
      <c r="J254" s="87">
        <f t="shared" si="34"/>
        <v>1165</v>
      </c>
      <c r="K254" s="87"/>
      <c r="L254" s="87">
        <f t="shared" si="35"/>
        <v>1165</v>
      </c>
      <c r="M254" s="87"/>
      <c r="N254" s="87">
        <f t="shared" si="36"/>
        <v>1165</v>
      </c>
      <c r="O254" s="87"/>
      <c r="P254" s="87">
        <f t="shared" si="37"/>
        <v>1165</v>
      </c>
      <c r="Q254" s="87"/>
      <c r="R254" s="87">
        <f t="shared" si="38"/>
        <v>1165</v>
      </c>
      <c r="S254" s="87"/>
      <c r="T254" s="87">
        <f t="shared" si="39"/>
        <v>1165</v>
      </c>
    </row>
    <row r="255" spans="1:20" ht="17.45" hidden="1" customHeight="1" x14ac:dyDescent="0.3">
      <c r="A255" s="148" t="s">
        <v>634</v>
      </c>
      <c r="B255" s="10" t="s">
        <v>92</v>
      </c>
      <c r="C255" s="10" t="s">
        <v>150</v>
      </c>
      <c r="D255" s="88" t="s">
        <v>635</v>
      </c>
      <c r="E255" s="10" t="s">
        <v>66</v>
      </c>
      <c r="F255" s="11">
        <f>F256</f>
        <v>220</v>
      </c>
      <c r="G255" s="11">
        <f>G256</f>
        <v>0</v>
      </c>
      <c r="H255" s="87">
        <f t="shared" si="33"/>
        <v>220</v>
      </c>
      <c r="I255" s="11">
        <f>I256</f>
        <v>0</v>
      </c>
      <c r="J255" s="87">
        <f t="shared" si="34"/>
        <v>220</v>
      </c>
      <c r="K255" s="11">
        <f>K256</f>
        <v>0</v>
      </c>
      <c r="L255" s="87">
        <f t="shared" si="35"/>
        <v>220</v>
      </c>
      <c r="M255" s="11">
        <f>M256</f>
        <v>0</v>
      </c>
      <c r="N255" s="87">
        <f t="shared" si="36"/>
        <v>220</v>
      </c>
      <c r="O255" s="11">
        <f>O256</f>
        <v>-220</v>
      </c>
      <c r="P255" s="87">
        <f t="shared" si="37"/>
        <v>0</v>
      </c>
      <c r="Q255" s="11">
        <f>Q256</f>
        <v>0</v>
      </c>
      <c r="R255" s="87">
        <f t="shared" si="38"/>
        <v>0</v>
      </c>
      <c r="S255" s="11">
        <f>S256</f>
        <v>0</v>
      </c>
      <c r="T255" s="87">
        <f t="shared" si="39"/>
        <v>0</v>
      </c>
    </row>
    <row r="256" spans="1:20" ht="31.5" hidden="1" customHeight="1" x14ac:dyDescent="0.3">
      <c r="A256" s="148" t="s">
        <v>87</v>
      </c>
      <c r="B256" s="10" t="s">
        <v>92</v>
      </c>
      <c r="C256" s="10" t="s">
        <v>150</v>
      </c>
      <c r="D256" s="88" t="s">
        <v>635</v>
      </c>
      <c r="E256" s="10" t="s">
        <v>490</v>
      </c>
      <c r="F256" s="11">
        <f>F257</f>
        <v>220</v>
      </c>
      <c r="G256" s="11">
        <f>G257</f>
        <v>0</v>
      </c>
      <c r="H256" s="87">
        <f t="shared" si="33"/>
        <v>220</v>
      </c>
      <c r="I256" s="11">
        <f>I257</f>
        <v>0</v>
      </c>
      <c r="J256" s="87">
        <f t="shared" si="34"/>
        <v>220</v>
      </c>
      <c r="K256" s="11">
        <f>K257</f>
        <v>0</v>
      </c>
      <c r="L256" s="87">
        <f t="shared" si="35"/>
        <v>220</v>
      </c>
      <c r="M256" s="11">
        <f>M257</f>
        <v>0</v>
      </c>
      <c r="N256" s="87">
        <f t="shared" si="36"/>
        <v>220</v>
      </c>
      <c r="O256" s="11">
        <f>O257</f>
        <v>-220</v>
      </c>
      <c r="P256" s="87">
        <f t="shared" si="37"/>
        <v>0</v>
      </c>
      <c r="Q256" s="11">
        <f>Q257</f>
        <v>0</v>
      </c>
      <c r="R256" s="87">
        <f t="shared" si="38"/>
        <v>0</v>
      </c>
      <c r="S256" s="11">
        <f>S257</f>
        <v>0</v>
      </c>
      <c r="T256" s="87">
        <f t="shared" si="39"/>
        <v>0</v>
      </c>
    </row>
    <row r="257" spans="1:20" ht="32.25" hidden="1" customHeight="1" x14ac:dyDescent="0.3">
      <c r="A257" s="148" t="s">
        <v>88</v>
      </c>
      <c r="B257" s="10" t="s">
        <v>92</v>
      </c>
      <c r="C257" s="10" t="s">
        <v>150</v>
      </c>
      <c r="D257" s="88" t="s">
        <v>635</v>
      </c>
      <c r="E257" s="10" t="s">
        <v>486</v>
      </c>
      <c r="F257" s="11">
        <v>220</v>
      </c>
      <c r="G257" s="11"/>
      <c r="H257" s="87">
        <f t="shared" si="33"/>
        <v>220</v>
      </c>
      <c r="I257" s="11"/>
      <c r="J257" s="87">
        <f t="shared" si="34"/>
        <v>220</v>
      </c>
      <c r="K257" s="11"/>
      <c r="L257" s="87">
        <f t="shared" si="35"/>
        <v>220</v>
      </c>
      <c r="M257" s="11"/>
      <c r="N257" s="87">
        <f t="shared" si="36"/>
        <v>220</v>
      </c>
      <c r="O257" s="11">
        <v>-220</v>
      </c>
      <c r="P257" s="87">
        <f t="shared" si="37"/>
        <v>0</v>
      </c>
      <c r="Q257" s="11"/>
      <c r="R257" s="87">
        <f t="shared" si="38"/>
        <v>0</v>
      </c>
      <c r="S257" s="11"/>
      <c r="T257" s="87">
        <f t="shared" si="39"/>
        <v>0</v>
      </c>
    </row>
    <row r="258" spans="1:20" ht="53.45" customHeight="1" x14ac:dyDescent="0.3">
      <c r="A258" s="362" t="s">
        <v>656</v>
      </c>
      <c r="B258" s="10" t="s">
        <v>92</v>
      </c>
      <c r="C258" s="10" t="s">
        <v>150</v>
      </c>
      <c r="D258" s="88" t="s">
        <v>657</v>
      </c>
      <c r="E258" s="10" t="s">
        <v>66</v>
      </c>
      <c r="F258" s="11">
        <f>F259+F261</f>
        <v>79810.5</v>
      </c>
      <c r="G258" s="11">
        <f>G259+G261</f>
        <v>0</v>
      </c>
      <c r="H258" s="87">
        <f t="shared" si="33"/>
        <v>79810.5</v>
      </c>
      <c r="I258" s="11">
        <f>I259+I261</f>
        <v>0</v>
      </c>
      <c r="J258" s="87">
        <f t="shared" si="34"/>
        <v>79810.5</v>
      </c>
      <c r="K258" s="11">
        <f>K259+K261</f>
        <v>0</v>
      </c>
      <c r="L258" s="87">
        <f t="shared" si="35"/>
        <v>79810.5</v>
      </c>
      <c r="M258" s="11">
        <f>M259+M261</f>
        <v>0</v>
      </c>
      <c r="N258" s="87">
        <f t="shared" si="36"/>
        <v>79810.5</v>
      </c>
      <c r="O258" s="11">
        <f>O259+O261</f>
        <v>0</v>
      </c>
      <c r="P258" s="87">
        <f t="shared" si="37"/>
        <v>79810.5</v>
      </c>
      <c r="Q258" s="11">
        <f>Q259+Q261</f>
        <v>0</v>
      </c>
      <c r="R258" s="87">
        <f t="shared" si="38"/>
        <v>79810.5</v>
      </c>
      <c r="S258" s="11">
        <f>S259+S261</f>
        <v>0</v>
      </c>
      <c r="T258" s="87">
        <f t="shared" si="39"/>
        <v>79810.5</v>
      </c>
    </row>
    <row r="259" spans="1:20" ht="30.6" customHeight="1" x14ac:dyDescent="0.3">
      <c r="A259" s="148" t="s">
        <v>87</v>
      </c>
      <c r="B259" s="10" t="s">
        <v>92</v>
      </c>
      <c r="C259" s="10" t="s">
        <v>150</v>
      </c>
      <c r="D259" s="88" t="s">
        <v>657</v>
      </c>
      <c r="E259" s="10" t="s">
        <v>490</v>
      </c>
      <c r="F259" s="11">
        <f>F260</f>
        <v>41284.300000000003</v>
      </c>
      <c r="G259" s="11">
        <f>G260</f>
        <v>0</v>
      </c>
      <c r="H259" s="87">
        <f t="shared" si="33"/>
        <v>41284.300000000003</v>
      </c>
      <c r="I259" s="11">
        <f>I260</f>
        <v>0</v>
      </c>
      <c r="J259" s="87">
        <f t="shared" si="34"/>
        <v>41284.300000000003</v>
      </c>
      <c r="K259" s="11">
        <f>K260</f>
        <v>0</v>
      </c>
      <c r="L259" s="87">
        <f t="shared" si="35"/>
        <v>41284.300000000003</v>
      </c>
      <c r="M259" s="11">
        <f>M260</f>
        <v>0</v>
      </c>
      <c r="N259" s="87">
        <f t="shared" si="36"/>
        <v>41284.300000000003</v>
      </c>
      <c r="O259" s="11">
        <f>O260</f>
        <v>0</v>
      </c>
      <c r="P259" s="87">
        <f t="shared" si="37"/>
        <v>41284.300000000003</v>
      </c>
      <c r="Q259" s="11">
        <f>Q260</f>
        <v>0</v>
      </c>
      <c r="R259" s="87">
        <f t="shared" si="38"/>
        <v>41284.300000000003</v>
      </c>
      <c r="S259" s="11">
        <f>S260</f>
        <v>0</v>
      </c>
      <c r="T259" s="87">
        <f t="shared" si="39"/>
        <v>41284.300000000003</v>
      </c>
    </row>
    <row r="260" spans="1:20" ht="33.75" customHeight="1" x14ac:dyDescent="0.3">
      <c r="A260" s="148" t="s">
        <v>88</v>
      </c>
      <c r="B260" s="10" t="s">
        <v>92</v>
      </c>
      <c r="C260" s="10" t="s">
        <v>150</v>
      </c>
      <c r="D260" s="88" t="s">
        <v>657</v>
      </c>
      <c r="E260" s="10" t="s">
        <v>486</v>
      </c>
      <c r="F260" s="11">
        <v>41284.300000000003</v>
      </c>
      <c r="G260" s="11"/>
      <c r="H260" s="87">
        <f t="shared" si="33"/>
        <v>41284.300000000003</v>
      </c>
      <c r="I260" s="11"/>
      <c r="J260" s="87">
        <f t="shared" si="34"/>
        <v>41284.300000000003</v>
      </c>
      <c r="K260" s="11"/>
      <c r="L260" s="87">
        <f t="shared" si="35"/>
        <v>41284.300000000003</v>
      </c>
      <c r="M260" s="11"/>
      <c r="N260" s="87">
        <f t="shared" si="36"/>
        <v>41284.300000000003</v>
      </c>
      <c r="O260" s="11"/>
      <c r="P260" s="87">
        <f t="shared" si="37"/>
        <v>41284.300000000003</v>
      </c>
      <c r="Q260" s="11"/>
      <c r="R260" s="87">
        <f t="shared" si="38"/>
        <v>41284.300000000003</v>
      </c>
      <c r="S260" s="11"/>
      <c r="T260" s="87">
        <f t="shared" si="39"/>
        <v>41284.300000000003</v>
      </c>
    </row>
    <row r="261" spans="1:20" ht="18.600000000000001" customHeight="1" x14ac:dyDescent="0.3">
      <c r="A261" s="148" t="s">
        <v>146</v>
      </c>
      <c r="B261" s="10" t="s">
        <v>92</v>
      </c>
      <c r="C261" s="10" t="s">
        <v>150</v>
      </c>
      <c r="D261" s="88" t="s">
        <v>657</v>
      </c>
      <c r="E261" s="10" t="s">
        <v>527</v>
      </c>
      <c r="F261" s="11">
        <f>F262</f>
        <v>38526.199999999997</v>
      </c>
      <c r="G261" s="11">
        <f>G262</f>
        <v>0</v>
      </c>
      <c r="H261" s="87">
        <f t="shared" si="33"/>
        <v>38526.199999999997</v>
      </c>
      <c r="I261" s="11">
        <f>I262</f>
        <v>0</v>
      </c>
      <c r="J261" s="87">
        <f t="shared" si="34"/>
        <v>38526.199999999997</v>
      </c>
      <c r="K261" s="11">
        <f>K262</f>
        <v>0</v>
      </c>
      <c r="L261" s="87">
        <f t="shared" si="35"/>
        <v>38526.199999999997</v>
      </c>
      <c r="M261" s="11">
        <f>M262</f>
        <v>0</v>
      </c>
      <c r="N261" s="87">
        <f t="shared" si="36"/>
        <v>38526.199999999997</v>
      </c>
      <c r="O261" s="11">
        <f>O262</f>
        <v>0</v>
      </c>
      <c r="P261" s="87">
        <f t="shared" si="37"/>
        <v>38526.199999999997</v>
      </c>
      <c r="Q261" s="11">
        <f>Q262</f>
        <v>0</v>
      </c>
      <c r="R261" s="87">
        <f t="shared" si="38"/>
        <v>38526.199999999997</v>
      </c>
      <c r="S261" s="11">
        <f>S262</f>
        <v>0</v>
      </c>
      <c r="T261" s="87">
        <f t="shared" si="39"/>
        <v>38526.199999999997</v>
      </c>
    </row>
    <row r="262" spans="1:20" ht="18" customHeight="1" x14ac:dyDescent="0.3">
      <c r="A262" s="148" t="s">
        <v>55</v>
      </c>
      <c r="B262" s="10" t="s">
        <v>92</v>
      </c>
      <c r="C262" s="10" t="s">
        <v>150</v>
      </c>
      <c r="D262" s="88" t="s">
        <v>657</v>
      </c>
      <c r="E262" s="10" t="s">
        <v>563</v>
      </c>
      <c r="F262" s="11">
        <v>38526.199999999997</v>
      </c>
      <c r="G262" s="11"/>
      <c r="H262" s="87">
        <f t="shared" si="33"/>
        <v>38526.199999999997</v>
      </c>
      <c r="I262" s="11"/>
      <c r="J262" s="87">
        <f t="shared" si="34"/>
        <v>38526.199999999997</v>
      </c>
      <c r="K262" s="11"/>
      <c r="L262" s="87">
        <f t="shared" si="35"/>
        <v>38526.199999999997</v>
      </c>
      <c r="M262" s="11"/>
      <c r="N262" s="87">
        <f t="shared" si="36"/>
        <v>38526.199999999997</v>
      </c>
      <c r="O262" s="11"/>
      <c r="P262" s="87">
        <f t="shared" si="37"/>
        <v>38526.199999999997</v>
      </c>
      <c r="Q262" s="11"/>
      <c r="R262" s="87">
        <f t="shared" si="38"/>
        <v>38526.199999999997</v>
      </c>
      <c r="S262" s="11"/>
      <c r="T262" s="87">
        <f t="shared" si="39"/>
        <v>38526.199999999997</v>
      </c>
    </row>
    <row r="263" spans="1:20" ht="62.25" customHeight="1" x14ac:dyDescent="0.3">
      <c r="A263" s="363" t="s">
        <v>658</v>
      </c>
      <c r="B263" s="10" t="s">
        <v>92</v>
      </c>
      <c r="C263" s="10" t="s">
        <v>150</v>
      </c>
      <c r="D263" s="88" t="s">
        <v>659</v>
      </c>
      <c r="E263" s="10" t="s">
        <v>66</v>
      </c>
      <c r="F263" s="11">
        <f>F264+F266</f>
        <v>9027.1</v>
      </c>
      <c r="G263" s="11">
        <f>G264+G266</f>
        <v>0</v>
      </c>
      <c r="H263" s="87">
        <f t="shared" si="33"/>
        <v>9027.1</v>
      </c>
      <c r="I263" s="11">
        <f>I264+I266</f>
        <v>0</v>
      </c>
      <c r="J263" s="87">
        <f t="shared" si="34"/>
        <v>9027.1</v>
      </c>
      <c r="K263" s="11">
        <f>K264+K266</f>
        <v>0</v>
      </c>
      <c r="L263" s="87">
        <f t="shared" si="35"/>
        <v>9027.1</v>
      </c>
      <c r="M263" s="11">
        <f>M264+M266</f>
        <v>0</v>
      </c>
      <c r="N263" s="87">
        <f t="shared" si="36"/>
        <v>9027.1</v>
      </c>
      <c r="O263" s="11">
        <f>O264+O266</f>
        <v>0</v>
      </c>
      <c r="P263" s="87">
        <f t="shared" si="37"/>
        <v>9027.1</v>
      </c>
      <c r="Q263" s="11">
        <f>Q264+Q266</f>
        <v>0</v>
      </c>
      <c r="R263" s="87">
        <f t="shared" si="38"/>
        <v>9027.1</v>
      </c>
      <c r="S263" s="11">
        <f>S264+S266</f>
        <v>0</v>
      </c>
      <c r="T263" s="87">
        <f t="shared" si="39"/>
        <v>9027.1</v>
      </c>
    </row>
    <row r="264" spans="1:20" ht="31.15" customHeight="1" x14ac:dyDescent="0.3">
      <c r="A264" s="148" t="s">
        <v>87</v>
      </c>
      <c r="B264" s="10" t="s">
        <v>92</v>
      </c>
      <c r="C264" s="10" t="s">
        <v>150</v>
      </c>
      <c r="D264" s="88" t="s">
        <v>659</v>
      </c>
      <c r="E264" s="10" t="s">
        <v>490</v>
      </c>
      <c r="F264" s="11">
        <f>F265</f>
        <v>2172.9</v>
      </c>
      <c r="G264" s="11">
        <f>G265</f>
        <v>0</v>
      </c>
      <c r="H264" s="87">
        <f t="shared" si="33"/>
        <v>2172.9</v>
      </c>
      <c r="I264" s="11">
        <f>I265</f>
        <v>0</v>
      </c>
      <c r="J264" s="87">
        <f t="shared" si="34"/>
        <v>2172.9</v>
      </c>
      <c r="K264" s="11">
        <f>K265</f>
        <v>0</v>
      </c>
      <c r="L264" s="87">
        <f t="shared" si="35"/>
        <v>2172.9</v>
      </c>
      <c r="M264" s="11">
        <f>M265</f>
        <v>0</v>
      </c>
      <c r="N264" s="87">
        <f t="shared" si="36"/>
        <v>2172.9</v>
      </c>
      <c r="O264" s="11">
        <f>O265</f>
        <v>0</v>
      </c>
      <c r="P264" s="87">
        <f t="shared" si="37"/>
        <v>2172.9</v>
      </c>
      <c r="Q264" s="11">
        <f>Q265</f>
        <v>0</v>
      </c>
      <c r="R264" s="87">
        <f t="shared" si="38"/>
        <v>2172.9</v>
      </c>
      <c r="S264" s="11">
        <f>S265</f>
        <v>0</v>
      </c>
      <c r="T264" s="87">
        <f t="shared" si="39"/>
        <v>2172.9</v>
      </c>
    </row>
    <row r="265" spans="1:20" ht="30.6" customHeight="1" x14ac:dyDescent="0.3">
      <c r="A265" s="148" t="s">
        <v>88</v>
      </c>
      <c r="B265" s="10" t="s">
        <v>92</v>
      </c>
      <c r="C265" s="10" t="s">
        <v>150</v>
      </c>
      <c r="D265" s="88" t="s">
        <v>659</v>
      </c>
      <c r="E265" s="10" t="s">
        <v>486</v>
      </c>
      <c r="F265" s="11">
        <v>2172.9</v>
      </c>
      <c r="G265" s="11"/>
      <c r="H265" s="87">
        <f t="shared" si="33"/>
        <v>2172.9</v>
      </c>
      <c r="I265" s="11"/>
      <c r="J265" s="87">
        <f t="shared" si="34"/>
        <v>2172.9</v>
      </c>
      <c r="K265" s="11"/>
      <c r="L265" s="87">
        <f t="shared" si="35"/>
        <v>2172.9</v>
      </c>
      <c r="M265" s="11"/>
      <c r="N265" s="87">
        <f t="shared" si="36"/>
        <v>2172.9</v>
      </c>
      <c r="O265" s="11"/>
      <c r="P265" s="87">
        <f t="shared" si="37"/>
        <v>2172.9</v>
      </c>
      <c r="Q265" s="11"/>
      <c r="R265" s="87">
        <f t="shared" si="38"/>
        <v>2172.9</v>
      </c>
      <c r="S265" s="11"/>
      <c r="T265" s="87">
        <f t="shared" si="39"/>
        <v>2172.9</v>
      </c>
    </row>
    <row r="266" spans="1:20" ht="18" customHeight="1" x14ac:dyDescent="0.3">
      <c r="A266" s="148" t="s">
        <v>146</v>
      </c>
      <c r="B266" s="10" t="s">
        <v>92</v>
      </c>
      <c r="C266" s="10" t="s">
        <v>150</v>
      </c>
      <c r="D266" s="88" t="s">
        <v>659</v>
      </c>
      <c r="E266" s="10" t="s">
        <v>527</v>
      </c>
      <c r="F266" s="11">
        <f>F267</f>
        <v>6854.2</v>
      </c>
      <c r="G266" s="11">
        <f>G267</f>
        <v>0</v>
      </c>
      <c r="H266" s="87">
        <f t="shared" si="33"/>
        <v>6854.2</v>
      </c>
      <c r="I266" s="11">
        <f>I267</f>
        <v>0</v>
      </c>
      <c r="J266" s="87">
        <f t="shared" si="34"/>
        <v>6854.2</v>
      </c>
      <c r="K266" s="11">
        <f>K267</f>
        <v>0</v>
      </c>
      <c r="L266" s="87">
        <f t="shared" si="35"/>
        <v>6854.2</v>
      </c>
      <c r="M266" s="11">
        <f>M267</f>
        <v>0</v>
      </c>
      <c r="N266" s="87">
        <f t="shared" si="36"/>
        <v>6854.2</v>
      </c>
      <c r="O266" s="11">
        <f>O267</f>
        <v>0</v>
      </c>
      <c r="P266" s="87">
        <f t="shared" si="37"/>
        <v>6854.2</v>
      </c>
      <c r="Q266" s="11">
        <f>Q267</f>
        <v>0</v>
      </c>
      <c r="R266" s="87">
        <f t="shared" si="38"/>
        <v>6854.2</v>
      </c>
      <c r="S266" s="11">
        <f>S267</f>
        <v>0</v>
      </c>
      <c r="T266" s="87">
        <f t="shared" si="39"/>
        <v>6854.2</v>
      </c>
    </row>
    <row r="267" spans="1:20" ht="18" customHeight="1" x14ac:dyDescent="0.3">
      <c r="A267" s="148" t="s">
        <v>55</v>
      </c>
      <c r="B267" s="10" t="s">
        <v>92</v>
      </c>
      <c r="C267" s="10" t="s">
        <v>150</v>
      </c>
      <c r="D267" s="88" t="s">
        <v>659</v>
      </c>
      <c r="E267" s="10" t="s">
        <v>563</v>
      </c>
      <c r="F267" s="11">
        <v>6854.2</v>
      </c>
      <c r="G267" s="11"/>
      <c r="H267" s="87">
        <f t="shared" si="33"/>
        <v>6854.2</v>
      </c>
      <c r="I267" s="11"/>
      <c r="J267" s="87">
        <f t="shared" si="34"/>
        <v>6854.2</v>
      </c>
      <c r="K267" s="11"/>
      <c r="L267" s="87">
        <f t="shared" si="35"/>
        <v>6854.2</v>
      </c>
      <c r="M267" s="11"/>
      <c r="N267" s="87">
        <f t="shared" si="36"/>
        <v>6854.2</v>
      </c>
      <c r="O267" s="11"/>
      <c r="P267" s="87">
        <f t="shared" si="37"/>
        <v>6854.2</v>
      </c>
      <c r="Q267" s="11"/>
      <c r="R267" s="87">
        <f t="shared" si="38"/>
        <v>6854.2</v>
      </c>
      <c r="S267" s="11"/>
      <c r="T267" s="87">
        <f t="shared" si="39"/>
        <v>6854.2</v>
      </c>
    </row>
    <row r="268" spans="1:20" ht="15.75" customHeight="1" x14ac:dyDescent="0.3">
      <c r="A268" s="148" t="s">
        <v>204</v>
      </c>
      <c r="B268" s="10" t="s">
        <v>92</v>
      </c>
      <c r="C268" s="10" t="s">
        <v>205</v>
      </c>
      <c r="D268" s="86" t="s">
        <v>65</v>
      </c>
      <c r="E268" s="10" t="s">
        <v>66</v>
      </c>
      <c r="F268" s="87">
        <f>F269+F284+F279+F274+F289+F299+F302+F294</f>
        <v>4680</v>
      </c>
      <c r="G268" s="87">
        <f>G269+G284+G279+G274+G289+G299+G302+G294</f>
        <v>0</v>
      </c>
      <c r="H268" s="87">
        <f t="shared" si="33"/>
        <v>4680</v>
      </c>
      <c r="I268" s="87">
        <f>I269+I284+I279+I274+I289+I299+I302+I294</f>
        <v>0</v>
      </c>
      <c r="J268" s="87">
        <f t="shared" si="34"/>
        <v>4680</v>
      </c>
      <c r="K268" s="87">
        <f>K269+K284+K279+K274+K289+K299+K302+K294</f>
        <v>0</v>
      </c>
      <c r="L268" s="87">
        <f t="shared" si="35"/>
        <v>4680</v>
      </c>
      <c r="M268" s="87">
        <f>M269+M284+M279+M274+M289+M299+M302+M294</f>
        <v>-770.1</v>
      </c>
      <c r="N268" s="87">
        <f t="shared" si="36"/>
        <v>3909.9</v>
      </c>
      <c r="O268" s="87">
        <f>O269+O284+O279+O274+O289+O299+O302+O294</f>
        <v>200</v>
      </c>
      <c r="P268" s="87">
        <f t="shared" si="37"/>
        <v>4109.8999999999996</v>
      </c>
      <c r="Q268" s="87">
        <f>Q269+Q284+Q279+Q274+Q289+Q299+Q302+Q294</f>
        <v>-533.9</v>
      </c>
      <c r="R268" s="87">
        <f t="shared" si="38"/>
        <v>3575.9999999999995</v>
      </c>
      <c r="S268" s="87">
        <f>S269+S284+S279+S274+S289+S299+S302+S294</f>
        <v>0</v>
      </c>
      <c r="T268" s="87">
        <f t="shared" si="39"/>
        <v>3575.9999999999995</v>
      </c>
    </row>
    <row r="269" spans="1:20" ht="44.45" customHeight="1" x14ac:dyDescent="0.3">
      <c r="A269" s="148" t="s">
        <v>697</v>
      </c>
      <c r="B269" s="10" t="s">
        <v>92</v>
      </c>
      <c r="C269" s="10" t="s">
        <v>205</v>
      </c>
      <c r="D269" s="86" t="s">
        <v>206</v>
      </c>
      <c r="E269" s="10" t="s">
        <v>66</v>
      </c>
      <c r="F269" s="87">
        <f t="shared" ref="F269:S272" si="41">F270</f>
        <v>1000</v>
      </c>
      <c r="G269" s="87">
        <f t="shared" si="41"/>
        <v>0</v>
      </c>
      <c r="H269" s="87">
        <f t="shared" si="33"/>
        <v>1000</v>
      </c>
      <c r="I269" s="87">
        <f t="shared" si="41"/>
        <v>0</v>
      </c>
      <c r="J269" s="87">
        <f t="shared" si="34"/>
        <v>1000</v>
      </c>
      <c r="K269" s="87">
        <f t="shared" si="41"/>
        <v>0</v>
      </c>
      <c r="L269" s="87">
        <f t="shared" si="35"/>
        <v>1000</v>
      </c>
      <c r="M269" s="87">
        <f t="shared" si="41"/>
        <v>0</v>
      </c>
      <c r="N269" s="87">
        <f t="shared" si="36"/>
        <v>1000</v>
      </c>
      <c r="O269" s="87">
        <f t="shared" si="41"/>
        <v>0</v>
      </c>
      <c r="P269" s="87">
        <f t="shared" si="37"/>
        <v>1000</v>
      </c>
      <c r="Q269" s="87">
        <f t="shared" si="41"/>
        <v>0</v>
      </c>
      <c r="R269" s="87">
        <f t="shared" si="38"/>
        <v>1000</v>
      </c>
      <c r="S269" s="87">
        <f t="shared" si="41"/>
        <v>0</v>
      </c>
      <c r="T269" s="87">
        <f t="shared" si="39"/>
        <v>1000</v>
      </c>
    </row>
    <row r="270" spans="1:20" ht="30" x14ac:dyDescent="0.3">
      <c r="A270" s="148" t="s">
        <v>207</v>
      </c>
      <c r="B270" s="10" t="s">
        <v>92</v>
      </c>
      <c r="C270" s="10" t="s">
        <v>205</v>
      </c>
      <c r="D270" s="86" t="s">
        <v>571</v>
      </c>
      <c r="E270" s="10" t="s">
        <v>66</v>
      </c>
      <c r="F270" s="87">
        <f t="shared" si="41"/>
        <v>1000</v>
      </c>
      <c r="G270" s="87">
        <f t="shared" si="41"/>
        <v>0</v>
      </c>
      <c r="H270" s="87">
        <f t="shared" si="33"/>
        <v>1000</v>
      </c>
      <c r="I270" s="87">
        <f t="shared" si="41"/>
        <v>0</v>
      </c>
      <c r="J270" s="87">
        <f t="shared" si="34"/>
        <v>1000</v>
      </c>
      <c r="K270" s="87">
        <f t="shared" si="41"/>
        <v>0</v>
      </c>
      <c r="L270" s="87">
        <f t="shared" si="35"/>
        <v>1000</v>
      </c>
      <c r="M270" s="87">
        <f t="shared" si="41"/>
        <v>0</v>
      </c>
      <c r="N270" s="87">
        <f t="shared" si="36"/>
        <v>1000</v>
      </c>
      <c r="O270" s="87">
        <f t="shared" si="41"/>
        <v>0</v>
      </c>
      <c r="P270" s="87">
        <f t="shared" si="37"/>
        <v>1000</v>
      </c>
      <c r="Q270" s="87">
        <f t="shared" si="41"/>
        <v>0</v>
      </c>
      <c r="R270" s="87">
        <f t="shared" si="38"/>
        <v>1000</v>
      </c>
      <c r="S270" s="87">
        <f t="shared" si="41"/>
        <v>0</v>
      </c>
      <c r="T270" s="87">
        <f t="shared" si="39"/>
        <v>1000</v>
      </c>
    </row>
    <row r="271" spans="1:20" ht="30" x14ac:dyDescent="0.3">
      <c r="A271" s="148" t="s">
        <v>208</v>
      </c>
      <c r="B271" s="10" t="s">
        <v>92</v>
      </c>
      <c r="C271" s="10" t="s">
        <v>205</v>
      </c>
      <c r="D271" s="86" t="s">
        <v>572</v>
      </c>
      <c r="E271" s="10" t="s">
        <v>66</v>
      </c>
      <c r="F271" s="87">
        <f t="shared" si="41"/>
        <v>1000</v>
      </c>
      <c r="G271" s="87">
        <f t="shared" si="41"/>
        <v>0</v>
      </c>
      <c r="H271" s="87">
        <f t="shared" si="33"/>
        <v>1000</v>
      </c>
      <c r="I271" s="87">
        <f t="shared" si="41"/>
        <v>0</v>
      </c>
      <c r="J271" s="87">
        <f t="shared" si="34"/>
        <v>1000</v>
      </c>
      <c r="K271" s="87">
        <f t="shared" si="41"/>
        <v>0</v>
      </c>
      <c r="L271" s="87">
        <f t="shared" si="35"/>
        <v>1000</v>
      </c>
      <c r="M271" s="87">
        <f t="shared" si="41"/>
        <v>0</v>
      </c>
      <c r="N271" s="87">
        <f t="shared" si="36"/>
        <v>1000</v>
      </c>
      <c r="O271" s="87">
        <f t="shared" si="41"/>
        <v>0</v>
      </c>
      <c r="P271" s="87">
        <f t="shared" si="37"/>
        <v>1000</v>
      </c>
      <c r="Q271" s="87">
        <f t="shared" si="41"/>
        <v>0</v>
      </c>
      <c r="R271" s="87">
        <f t="shared" si="38"/>
        <v>1000</v>
      </c>
      <c r="S271" s="87">
        <f t="shared" si="41"/>
        <v>0</v>
      </c>
      <c r="T271" s="87">
        <f t="shared" si="39"/>
        <v>1000</v>
      </c>
    </row>
    <row r="272" spans="1:20" x14ac:dyDescent="0.3">
      <c r="A272" s="148" t="s">
        <v>89</v>
      </c>
      <c r="B272" s="10" t="s">
        <v>92</v>
      </c>
      <c r="C272" s="10" t="s">
        <v>205</v>
      </c>
      <c r="D272" s="86" t="s">
        <v>572</v>
      </c>
      <c r="E272" s="10">
        <v>800</v>
      </c>
      <c r="F272" s="87">
        <f t="shared" si="41"/>
        <v>1000</v>
      </c>
      <c r="G272" s="87">
        <f t="shared" si="41"/>
        <v>0</v>
      </c>
      <c r="H272" s="87">
        <f t="shared" si="33"/>
        <v>1000</v>
      </c>
      <c r="I272" s="87">
        <f t="shared" si="41"/>
        <v>0</v>
      </c>
      <c r="J272" s="87">
        <f t="shared" si="34"/>
        <v>1000</v>
      </c>
      <c r="K272" s="87">
        <f t="shared" si="41"/>
        <v>0</v>
      </c>
      <c r="L272" s="87">
        <f t="shared" si="35"/>
        <v>1000</v>
      </c>
      <c r="M272" s="87">
        <f t="shared" si="41"/>
        <v>0</v>
      </c>
      <c r="N272" s="87">
        <f t="shared" si="36"/>
        <v>1000</v>
      </c>
      <c r="O272" s="87">
        <f t="shared" si="41"/>
        <v>0</v>
      </c>
      <c r="P272" s="87">
        <f t="shared" si="37"/>
        <v>1000</v>
      </c>
      <c r="Q272" s="87">
        <f t="shared" si="41"/>
        <v>0</v>
      </c>
      <c r="R272" s="87">
        <f t="shared" si="38"/>
        <v>1000</v>
      </c>
      <c r="S272" s="87">
        <f t="shared" si="41"/>
        <v>0</v>
      </c>
      <c r="T272" s="87">
        <f t="shared" si="39"/>
        <v>1000</v>
      </c>
    </row>
    <row r="273" spans="1:20" ht="61.5" customHeight="1" x14ac:dyDescent="0.3">
      <c r="A273" s="148" t="s">
        <v>194</v>
      </c>
      <c r="B273" s="10" t="s">
        <v>92</v>
      </c>
      <c r="C273" s="10" t="s">
        <v>205</v>
      </c>
      <c r="D273" s="86" t="s">
        <v>572</v>
      </c>
      <c r="E273" s="10">
        <v>810</v>
      </c>
      <c r="F273" s="87">
        <v>1000</v>
      </c>
      <c r="G273" s="87"/>
      <c r="H273" s="87">
        <f t="shared" si="33"/>
        <v>1000</v>
      </c>
      <c r="I273" s="87"/>
      <c r="J273" s="87">
        <f t="shared" si="34"/>
        <v>1000</v>
      </c>
      <c r="K273" s="87"/>
      <c r="L273" s="87">
        <f t="shared" si="35"/>
        <v>1000</v>
      </c>
      <c r="M273" s="87"/>
      <c r="N273" s="87">
        <f t="shared" si="36"/>
        <v>1000</v>
      </c>
      <c r="O273" s="87"/>
      <c r="P273" s="87">
        <f t="shared" si="37"/>
        <v>1000</v>
      </c>
      <c r="Q273" s="87"/>
      <c r="R273" s="87">
        <f t="shared" si="38"/>
        <v>1000</v>
      </c>
      <c r="S273" s="87"/>
      <c r="T273" s="87">
        <f t="shared" si="39"/>
        <v>1000</v>
      </c>
    </row>
    <row r="274" spans="1:20" ht="47.25" customHeight="1" x14ac:dyDescent="0.3">
      <c r="A274" s="148" t="s">
        <v>738</v>
      </c>
      <c r="B274" s="10" t="s">
        <v>92</v>
      </c>
      <c r="C274" s="10" t="s">
        <v>205</v>
      </c>
      <c r="D274" s="86" t="s">
        <v>228</v>
      </c>
      <c r="E274" s="10" t="s">
        <v>66</v>
      </c>
      <c r="F274" s="87">
        <f t="shared" ref="F274:S277" si="42">F275</f>
        <v>600</v>
      </c>
      <c r="G274" s="87">
        <f t="shared" si="42"/>
        <v>0</v>
      </c>
      <c r="H274" s="87">
        <f t="shared" si="33"/>
        <v>600</v>
      </c>
      <c r="I274" s="87">
        <f t="shared" si="42"/>
        <v>0</v>
      </c>
      <c r="J274" s="87">
        <f t="shared" si="34"/>
        <v>600</v>
      </c>
      <c r="K274" s="87">
        <f t="shared" si="42"/>
        <v>0</v>
      </c>
      <c r="L274" s="87">
        <f t="shared" si="35"/>
        <v>600</v>
      </c>
      <c r="M274" s="87">
        <f t="shared" si="42"/>
        <v>100</v>
      </c>
      <c r="N274" s="87">
        <f t="shared" si="36"/>
        <v>700</v>
      </c>
      <c r="O274" s="87">
        <f t="shared" si="42"/>
        <v>250</v>
      </c>
      <c r="P274" s="87">
        <f t="shared" si="37"/>
        <v>950</v>
      </c>
      <c r="Q274" s="87">
        <f t="shared" si="42"/>
        <v>0</v>
      </c>
      <c r="R274" s="87">
        <f t="shared" si="38"/>
        <v>950</v>
      </c>
      <c r="S274" s="87">
        <f t="shared" si="42"/>
        <v>0</v>
      </c>
      <c r="T274" s="87">
        <f t="shared" si="39"/>
        <v>950</v>
      </c>
    </row>
    <row r="275" spans="1:20" ht="57.75" customHeight="1" x14ac:dyDescent="0.3">
      <c r="A275" s="148" t="s">
        <v>739</v>
      </c>
      <c r="B275" s="10" t="s">
        <v>92</v>
      </c>
      <c r="C275" s="10" t="s">
        <v>205</v>
      </c>
      <c r="D275" s="86" t="s">
        <v>538</v>
      </c>
      <c r="E275" s="10" t="s">
        <v>66</v>
      </c>
      <c r="F275" s="87">
        <f t="shared" si="42"/>
        <v>600</v>
      </c>
      <c r="G275" s="87">
        <f t="shared" si="42"/>
        <v>0</v>
      </c>
      <c r="H275" s="87">
        <f t="shared" si="33"/>
        <v>600</v>
      </c>
      <c r="I275" s="87">
        <f t="shared" si="42"/>
        <v>0</v>
      </c>
      <c r="J275" s="87">
        <f t="shared" si="34"/>
        <v>600</v>
      </c>
      <c r="K275" s="87">
        <f t="shared" si="42"/>
        <v>0</v>
      </c>
      <c r="L275" s="87">
        <f t="shared" si="35"/>
        <v>600</v>
      </c>
      <c r="M275" s="87">
        <f t="shared" si="42"/>
        <v>100</v>
      </c>
      <c r="N275" s="87">
        <f t="shared" si="36"/>
        <v>700</v>
      </c>
      <c r="O275" s="87">
        <f t="shared" si="42"/>
        <v>250</v>
      </c>
      <c r="P275" s="87">
        <f t="shared" si="37"/>
        <v>950</v>
      </c>
      <c r="Q275" s="87">
        <f t="shared" si="42"/>
        <v>0</v>
      </c>
      <c r="R275" s="87">
        <f t="shared" si="38"/>
        <v>950</v>
      </c>
      <c r="S275" s="87">
        <f t="shared" si="42"/>
        <v>0</v>
      </c>
      <c r="T275" s="87">
        <f t="shared" si="39"/>
        <v>950</v>
      </c>
    </row>
    <row r="276" spans="1:20" ht="31.15" customHeight="1" x14ac:dyDescent="0.3">
      <c r="A276" s="148" t="s">
        <v>584</v>
      </c>
      <c r="B276" s="10" t="s">
        <v>92</v>
      </c>
      <c r="C276" s="10" t="s">
        <v>205</v>
      </c>
      <c r="D276" s="86" t="s">
        <v>585</v>
      </c>
      <c r="E276" s="10" t="s">
        <v>66</v>
      </c>
      <c r="F276" s="87">
        <f t="shared" si="42"/>
        <v>600</v>
      </c>
      <c r="G276" s="87">
        <f t="shared" si="42"/>
        <v>0</v>
      </c>
      <c r="H276" s="87">
        <f t="shared" si="33"/>
        <v>600</v>
      </c>
      <c r="I276" s="87">
        <f t="shared" si="42"/>
        <v>0</v>
      </c>
      <c r="J276" s="87">
        <f t="shared" si="34"/>
        <v>600</v>
      </c>
      <c r="K276" s="87">
        <f t="shared" si="42"/>
        <v>0</v>
      </c>
      <c r="L276" s="87">
        <f t="shared" si="35"/>
        <v>600</v>
      </c>
      <c r="M276" s="87">
        <f t="shared" si="42"/>
        <v>100</v>
      </c>
      <c r="N276" s="87">
        <f t="shared" si="36"/>
        <v>700</v>
      </c>
      <c r="O276" s="87">
        <f t="shared" si="42"/>
        <v>250</v>
      </c>
      <c r="P276" s="87">
        <f t="shared" si="37"/>
        <v>950</v>
      </c>
      <c r="Q276" s="87">
        <f t="shared" si="42"/>
        <v>0</v>
      </c>
      <c r="R276" s="87">
        <f t="shared" si="38"/>
        <v>950</v>
      </c>
      <c r="S276" s="87">
        <f t="shared" si="42"/>
        <v>0</v>
      </c>
      <c r="T276" s="87">
        <f t="shared" si="39"/>
        <v>950</v>
      </c>
    </row>
    <row r="277" spans="1:20" ht="31.15" customHeight="1" x14ac:dyDescent="0.3">
      <c r="A277" s="148" t="s">
        <v>87</v>
      </c>
      <c r="B277" s="10" t="s">
        <v>92</v>
      </c>
      <c r="C277" s="10" t="s">
        <v>205</v>
      </c>
      <c r="D277" s="86" t="s">
        <v>585</v>
      </c>
      <c r="E277" s="10" t="s">
        <v>490</v>
      </c>
      <c r="F277" s="87">
        <f t="shared" si="42"/>
        <v>600</v>
      </c>
      <c r="G277" s="87">
        <f t="shared" si="42"/>
        <v>0</v>
      </c>
      <c r="H277" s="87">
        <f t="shared" si="33"/>
        <v>600</v>
      </c>
      <c r="I277" s="87">
        <f t="shared" si="42"/>
        <v>0</v>
      </c>
      <c r="J277" s="87">
        <f t="shared" si="34"/>
        <v>600</v>
      </c>
      <c r="K277" s="87">
        <f t="shared" si="42"/>
        <v>0</v>
      </c>
      <c r="L277" s="87">
        <f t="shared" si="35"/>
        <v>600</v>
      </c>
      <c r="M277" s="87">
        <f t="shared" si="42"/>
        <v>100</v>
      </c>
      <c r="N277" s="87">
        <f t="shared" si="36"/>
        <v>700</v>
      </c>
      <c r="O277" s="87">
        <f t="shared" si="42"/>
        <v>250</v>
      </c>
      <c r="P277" s="87">
        <f t="shared" si="37"/>
        <v>950</v>
      </c>
      <c r="Q277" s="87">
        <f t="shared" si="42"/>
        <v>0</v>
      </c>
      <c r="R277" s="87">
        <f t="shared" si="38"/>
        <v>950</v>
      </c>
      <c r="S277" s="87">
        <f t="shared" si="42"/>
        <v>0</v>
      </c>
      <c r="T277" s="87">
        <f t="shared" si="39"/>
        <v>950</v>
      </c>
    </row>
    <row r="278" spans="1:20" ht="31.15" customHeight="1" x14ac:dyDescent="0.3">
      <c r="A278" s="148" t="s">
        <v>88</v>
      </c>
      <c r="B278" s="10" t="s">
        <v>92</v>
      </c>
      <c r="C278" s="10" t="s">
        <v>205</v>
      </c>
      <c r="D278" s="86" t="s">
        <v>585</v>
      </c>
      <c r="E278" s="10" t="s">
        <v>486</v>
      </c>
      <c r="F278" s="87">
        <v>600</v>
      </c>
      <c r="G278" s="87"/>
      <c r="H278" s="87">
        <f t="shared" si="33"/>
        <v>600</v>
      </c>
      <c r="I278" s="87"/>
      <c r="J278" s="87">
        <f t="shared" si="34"/>
        <v>600</v>
      </c>
      <c r="K278" s="87"/>
      <c r="L278" s="87">
        <f t="shared" si="35"/>
        <v>600</v>
      </c>
      <c r="M278" s="87">
        <v>100</v>
      </c>
      <c r="N278" s="87">
        <f t="shared" si="36"/>
        <v>700</v>
      </c>
      <c r="O278" s="87">
        <v>250</v>
      </c>
      <c r="P278" s="87">
        <f t="shared" si="37"/>
        <v>950</v>
      </c>
      <c r="Q278" s="87"/>
      <c r="R278" s="87">
        <f t="shared" si="38"/>
        <v>950</v>
      </c>
      <c r="S278" s="87"/>
      <c r="T278" s="87">
        <f t="shared" si="39"/>
        <v>950</v>
      </c>
    </row>
    <row r="279" spans="1:20" ht="59.25" customHeight="1" x14ac:dyDescent="0.3">
      <c r="A279" s="148" t="s">
        <v>737</v>
      </c>
      <c r="B279" s="10" t="s">
        <v>92</v>
      </c>
      <c r="C279" s="10" t="s">
        <v>205</v>
      </c>
      <c r="D279" s="86" t="s">
        <v>559</v>
      </c>
      <c r="E279" s="10" t="s">
        <v>66</v>
      </c>
      <c r="F279" s="87">
        <f t="shared" ref="F279:S282" si="43">F280</f>
        <v>180</v>
      </c>
      <c r="G279" s="87">
        <f t="shared" si="43"/>
        <v>0</v>
      </c>
      <c r="H279" s="87">
        <f t="shared" si="33"/>
        <v>180</v>
      </c>
      <c r="I279" s="87">
        <f t="shared" si="43"/>
        <v>0</v>
      </c>
      <c r="J279" s="87">
        <f t="shared" si="34"/>
        <v>180</v>
      </c>
      <c r="K279" s="87">
        <f t="shared" si="43"/>
        <v>0</v>
      </c>
      <c r="L279" s="87">
        <f t="shared" si="35"/>
        <v>180</v>
      </c>
      <c r="M279" s="87">
        <f t="shared" si="43"/>
        <v>0</v>
      </c>
      <c r="N279" s="87">
        <f t="shared" si="36"/>
        <v>180</v>
      </c>
      <c r="O279" s="87">
        <f t="shared" si="43"/>
        <v>0</v>
      </c>
      <c r="P279" s="87">
        <f t="shared" si="37"/>
        <v>180</v>
      </c>
      <c r="Q279" s="87">
        <f t="shared" si="43"/>
        <v>0</v>
      </c>
      <c r="R279" s="87">
        <f t="shared" si="38"/>
        <v>180</v>
      </c>
      <c r="S279" s="87">
        <f t="shared" si="43"/>
        <v>0</v>
      </c>
      <c r="T279" s="87">
        <f t="shared" si="39"/>
        <v>180</v>
      </c>
    </row>
    <row r="280" spans="1:20" ht="64.900000000000006" customHeight="1" x14ac:dyDescent="0.3">
      <c r="A280" s="148" t="s">
        <v>735</v>
      </c>
      <c r="B280" s="10" t="s">
        <v>92</v>
      </c>
      <c r="C280" s="10" t="s">
        <v>205</v>
      </c>
      <c r="D280" s="86" t="s">
        <v>560</v>
      </c>
      <c r="E280" s="10" t="s">
        <v>66</v>
      </c>
      <c r="F280" s="87">
        <f t="shared" si="43"/>
        <v>180</v>
      </c>
      <c r="G280" s="87">
        <f t="shared" si="43"/>
        <v>0</v>
      </c>
      <c r="H280" s="87">
        <f t="shared" si="33"/>
        <v>180</v>
      </c>
      <c r="I280" s="87">
        <f t="shared" si="43"/>
        <v>0</v>
      </c>
      <c r="J280" s="87">
        <f t="shared" si="34"/>
        <v>180</v>
      </c>
      <c r="K280" s="87">
        <f t="shared" si="43"/>
        <v>0</v>
      </c>
      <c r="L280" s="87">
        <f t="shared" si="35"/>
        <v>180</v>
      </c>
      <c r="M280" s="87">
        <f t="shared" si="43"/>
        <v>0</v>
      </c>
      <c r="N280" s="87">
        <f t="shared" si="36"/>
        <v>180</v>
      </c>
      <c r="O280" s="87">
        <f t="shared" si="43"/>
        <v>0</v>
      </c>
      <c r="P280" s="87">
        <f t="shared" si="37"/>
        <v>180</v>
      </c>
      <c r="Q280" s="87">
        <f t="shared" si="43"/>
        <v>0</v>
      </c>
      <c r="R280" s="87">
        <f t="shared" si="38"/>
        <v>180</v>
      </c>
      <c r="S280" s="87">
        <f t="shared" si="43"/>
        <v>0</v>
      </c>
      <c r="T280" s="87">
        <f t="shared" si="39"/>
        <v>180</v>
      </c>
    </row>
    <row r="281" spans="1:20" ht="61.5" customHeight="1" x14ac:dyDescent="0.3">
      <c r="A281" s="148" t="s">
        <v>561</v>
      </c>
      <c r="B281" s="10" t="s">
        <v>92</v>
      </c>
      <c r="C281" s="10" t="s">
        <v>205</v>
      </c>
      <c r="D281" s="86" t="s">
        <v>562</v>
      </c>
      <c r="E281" s="10" t="s">
        <v>66</v>
      </c>
      <c r="F281" s="87">
        <f t="shared" si="43"/>
        <v>180</v>
      </c>
      <c r="G281" s="87">
        <f t="shared" si="43"/>
        <v>0</v>
      </c>
      <c r="H281" s="87">
        <f t="shared" si="33"/>
        <v>180</v>
      </c>
      <c r="I281" s="87">
        <f t="shared" si="43"/>
        <v>0</v>
      </c>
      <c r="J281" s="87">
        <f t="shared" si="34"/>
        <v>180</v>
      </c>
      <c r="K281" s="87">
        <f t="shared" si="43"/>
        <v>0</v>
      </c>
      <c r="L281" s="87">
        <f t="shared" si="35"/>
        <v>180</v>
      </c>
      <c r="M281" s="87">
        <f t="shared" si="43"/>
        <v>0</v>
      </c>
      <c r="N281" s="87">
        <f t="shared" si="36"/>
        <v>180</v>
      </c>
      <c r="O281" s="87">
        <f t="shared" si="43"/>
        <v>0</v>
      </c>
      <c r="P281" s="87">
        <f t="shared" si="37"/>
        <v>180</v>
      </c>
      <c r="Q281" s="87">
        <f t="shared" si="43"/>
        <v>0</v>
      </c>
      <c r="R281" s="87">
        <f t="shared" si="38"/>
        <v>180</v>
      </c>
      <c r="S281" s="87">
        <f t="shared" si="43"/>
        <v>0</v>
      </c>
      <c r="T281" s="87">
        <f t="shared" si="39"/>
        <v>180</v>
      </c>
    </row>
    <row r="282" spans="1:20" ht="30" customHeight="1" x14ac:dyDescent="0.3">
      <c r="A282" s="148" t="s">
        <v>176</v>
      </c>
      <c r="B282" s="10" t="s">
        <v>92</v>
      </c>
      <c r="C282" s="10" t="s">
        <v>205</v>
      </c>
      <c r="D282" s="86" t="s">
        <v>562</v>
      </c>
      <c r="E282" s="10" t="s">
        <v>505</v>
      </c>
      <c r="F282" s="87">
        <f t="shared" si="43"/>
        <v>180</v>
      </c>
      <c r="G282" s="87">
        <f t="shared" si="43"/>
        <v>0</v>
      </c>
      <c r="H282" s="87">
        <f t="shared" si="33"/>
        <v>180</v>
      </c>
      <c r="I282" s="87">
        <f t="shared" si="43"/>
        <v>0</v>
      </c>
      <c r="J282" s="87">
        <f t="shared" si="34"/>
        <v>180</v>
      </c>
      <c r="K282" s="87">
        <f t="shared" si="43"/>
        <v>0</v>
      </c>
      <c r="L282" s="87">
        <f t="shared" si="35"/>
        <v>180</v>
      </c>
      <c r="M282" s="87">
        <f t="shared" si="43"/>
        <v>0</v>
      </c>
      <c r="N282" s="87">
        <f t="shared" si="36"/>
        <v>180</v>
      </c>
      <c r="O282" s="87">
        <f t="shared" si="43"/>
        <v>0</v>
      </c>
      <c r="P282" s="87">
        <f t="shared" si="37"/>
        <v>180</v>
      </c>
      <c r="Q282" s="87">
        <f t="shared" si="43"/>
        <v>0</v>
      </c>
      <c r="R282" s="87">
        <f t="shared" si="38"/>
        <v>180</v>
      </c>
      <c r="S282" s="87">
        <f t="shared" si="43"/>
        <v>0</v>
      </c>
      <c r="T282" s="87">
        <f t="shared" si="39"/>
        <v>180</v>
      </c>
    </row>
    <row r="283" spans="1:20" ht="18" customHeight="1" x14ac:dyDescent="0.3">
      <c r="A283" s="148" t="s">
        <v>184</v>
      </c>
      <c r="B283" s="10" t="s">
        <v>92</v>
      </c>
      <c r="C283" s="10" t="s">
        <v>205</v>
      </c>
      <c r="D283" s="86" t="s">
        <v>562</v>
      </c>
      <c r="E283" s="10" t="s">
        <v>506</v>
      </c>
      <c r="F283" s="87">
        <v>180</v>
      </c>
      <c r="G283" s="87"/>
      <c r="H283" s="87">
        <f t="shared" si="33"/>
        <v>180</v>
      </c>
      <c r="I283" s="87"/>
      <c r="J283" s="87">
        <f t="shared" si="34"/>
        <v>180</v>
      </c>
      <c r="K283" s="87"/>
      <c r="L283" s="87">
        <f t="shared" si="35"/>
        <v>180</v>
      </c>
      <c r="M283" s="87"/>
      <c r="N283" s="87">
        <f t="shared" si="36"/>
        <v>180</v>
      </c>
      <c r="O283" s="87"/>
      <c r="P283" s="87">
        <f t="shared" si="37"/>
        <v>180</v>
      </c>
      <c r="Q283" s="87"/>
      <c r="R283" s="87">
        <f t="shared" si="38"/>
        <v>180</v>
      </c>
      <c r="S283" s="87"/>
      <c r="T283" s="87">
        <f t="shared" si="39"/>
        <v>180</v>
      </c>
    </row>
    <row r="284" spans="1:20" hidden="1" x14ac:dyDescent="0.3">
      <c r="A284" s="148" t="s">
        <v>494</v>
      </c>
      <c r="B284" s="10" t="s">
        <v>92</v>
      </c>
      <c r="C284" s="10" t="s">
        <v>205</v>
      </c>
      <c r="D284" s="86" t="s">
        <v>112</v>
      </c>
      <c r="E284" s="10" t="s">
        <v>66</v>
      </c>
      <c r="F284" s="87">
        <f t="shared" ref="F284:S287" si="44">F285</f>
        <v>0</v>
      </c>
      <c r="G284" s="87">
        <f t="shared" si="44"/>
        <v>0</v>
      </c>
      <c r="H284" s="87">
        <f t="shared" si="33"/>
        <v>0</v>
      </c>
      <c r="I284" s="87">
        <f t="shared" si="44"/>
        <v>0</v>
      </c>
      <c r="J284" s="87">
        <f t="shared" si="34"/>
        <v>0</v>
      </c>
      <c r="K284" s="87">
        <f t="shared" si="44"/>
        <v>0</v>
      </c>
      <c r="L284" s="87">
        <f t="shared" si="35"/>
        <v>0</v>
      </c>
      <c r="M284" s="87">
        <f t="shared" si="44"/>
        <v>0</v>
      </c>
      <c r="N284" s="87">
        <f t="shared" si="36"/>
        <v>0</v>
      </c>
      <c r="O284" s="87">
        <f t="shared" si="44"/>
        <v>0</v>
      </c>
      <c r="P284" s="87">
        <f t="shared" si="37"/>
        <v>0</v>
      </c>
      <c r="Q284" s="87">
        <f t="shared" si="44"/>
        <v>0</v>
      </c>
      <c r="R284" s="87">
        <f t="shared" si="38"/>
        <v>0</v>
      </c>
      <c r="S284" s="87">
        <f t="shared" si="44"/>
        <v>0</v>
      </c>
      <c r="T284" s="87">
        <f t="shared" si="39"/>
        <v>0</v>
      </c>
    </row>
    <row r="285" spans="1:20" hidden="1" x14ac:dyDescent="0.3">
      <c r="A285" s="148" t="s">
        <v>113</v>
      </c>
      <c r="B285" s="10" t="s">
        <v>92</v>
      </c>
      <c r="C285" s="10" t="s">
        <v>205</v>
      </c>
      <c r="D285" s="86" t="s">
        <v>114</v>
      </c>
      <c r="E285" s="10" t="s">
        <v>66</v>
      </c>
      <c r="F285" s="87">
        <f t="shared" si="44"/>
        <v>0</v>
      </c>
      <c r="G285" s="87">
        <f t="shared" si="44"/>
        <v>0</v>
      </c>
      <c r="H285" s="87">
        <f t="shared" si="33"/>
        <v>0</v>
      </c>
      <c r="I285" s="87">
        <f t="shared" si="44"/>
        <v>0</v>
      </c>
      <c r="J285" s="87">
        <f t="shared" si="34"/>
        <v>0</v>
      </c>
      <c r="K285" s="87">
        <f t="shared" si="44"/>
        <v>0</v>
      </c>
      <c r="L285" s="87">
        <f t="shared" si="35"/>
        <v>0</v>
      </c>
      <c r="M285" s="87">
        <f t="shared" si="44"/>
        <v>0</v>
      </c>
      <c r="N285" s="87">
        <f t="shared" si="36"/>
        <v>0</v>
      </c>
      <c r="O285" s="87">
        <f t="shared" si="44"/>
        <v>0</v>
      </c>
      <c r="P285" s="87">
        <f t="shared" si="37"/>
        <v>0</v>
      </c>
      <c r="Q285" s="87">
        <f t="shared" si="44"/>
        <v>0</v>
      </c>
      <c r="R285" s="87">
        <f t="shared" si="38"/>
        <v>0</v>
      </c>
      <c r="S285" s="87">
        <f t="shared" si="44"/>
        <v>0</v>
      </c>
      <c r="T285" s="87">
        <f t="shared" si="39"/>
        <v>0</v>
      </c>
    </row>
    <row r="286" spans="1:20" hidden="1" x14ac:dyDescent="0.3">
      <c r="A286" s="356" t="s">
        <v>575</v>
      </c>
      <c r="B286" s="10" t="s">
        <v>92</v>
      </c>
      <c r="C286" s="10" t="s">
        <v>205</v>
      </c>
      <c r="D286" s="86" t="s">
        <v>232</v>
      </c>
      <c r="E286" s="10" t="s">
        <v>66</v>
      </c>
      <c r="F286" s="87">
        <f t="shared" si="44"/>
        <v>0</v>
      </c>
      <c r="G286" s="87">
        <f t="shared" si="44"/>
        <v>0</v>
      </c>
      <c r="H286" s="87">
        <f t="shared" ref="H286:H363" si="45">F286+G286</f>
        <v>0</v>
      </c>
      <c r="I286" s="87">
        <f t="shared" si="44"/>
        <v>0</v>
      </c>
      <c r="J286" s="87">
        <f t="shared" ref="J286:J363" si="46">H286+I286</f>
        <v>0</v>
      </c>
      <c r="K286" s="87">
        <f t="shared" si="44"/>
        <v>0</v>
      </c>
      <c r="L286" s="87">
        <f t="shared" si="35"/>
        <v>0</v>
      </c>
      <c r="M286" s="87">
        <f t="shared" si="44"/>
        <v>0</v>
      </c>
      <c r="N286" s="87">
        <f t="shared" si="36"/>
        <v>0</v>
      </c>
      <c r="O286" s="87">
        <f t="shared" si="44"/>
        <v>0</v>
      </c>
      <c r="P286" s="87">
        <f t="shared" si="37"/>
        <v>0</v>
      </c>
      <c r="Q286" s="87">
        <f t="shared" si="44"/>
        <v>0</v>
      </c>
      <c r="R286" s="87">
        <f t="shared" si="38"/>
        <v>0</v>
      </c>
      <c r="S286" s="87">
        <f t="shared" si="44"/>
        <v>0</v>
      </c>
      <c r="T286" s="87">
        <f t="shared" si="39"/>
        <v>0</v>
      </c>
    </row>
    <row r="287" spans="1:20" ht="30" hidden="1" x14ac:dyDescent="0.3">
      <c r="A287" s="148" t="s">
        <v>87</v>
      </c>
      <c r="B287" s="10" t="s">
        <v>92</v>
      </c>
      <c r="C287" s="10" t="s">
        <v>205</v>
      </c>
      <c r="D287" s="86" t="s">
        <v>232</v>
      </c>
      <c r="E287" s="10" t="s">
        <v>490</v>
      </c>
      <c r="F287" s="87">
        <f t="shared" si="44"/>
        <v>0</v>
      </c>
      <c r="G287" s="87">
        <f t="shared" si="44"/>
        <v>0</v>
      </c>
      <c r="H287" s="87">
        <f t="shared" si="45"/>
        <v>0</v>
      </c>
      <c r="I287" s="87">
        <f t="shared" si="44"/>
        <v>0</v>
      </c>
      <c r="J287" s="87">
        <f t="shared" si="46"/>
        <v>0</v>
      </c>
      <c r="K287" s="87">
        <f t="shared" si="44"/>
        <v>0</v>
      </c>
      <c r="L287" s="87">
        <f t="shared" si="35"/>
        <v>0</v>
      </c>
      <c r="M287" s="87">
        <f t="shared" si="44"/>
        <v>0</v>
      </c>
      <c r="N287" s="87">
        <f t="shared" si="36"/>
        <v>0</v>
      </c>
      <c r="O287" s="87">
        <f t="shared" si="44"/>
        <v>0</v>
      </c>
      <c r="P287" s="87">
        <f t="shared" si="37"/>
        <v>0</v>
      </c>
      <c r="Q287" s="87">
        <f t="shared" si="44"/>
        <v>0</v>
      </c>
      <c r="R287" s="87">
        <f t="shared" si="38"/>
        <v>0</v>
      </c>
      <c r="S287" s="87">
        <f t="shared" si="44"/>
        <v>0</v>
      </c>
      <c r="T287" s="87">
        <f t="shared" si="39"/>
        <v>0</v>
      </c>
    </row>
    <row r="288" spans="1:20" ht="29.45" hidden="1" customHeight="1" x14ac:dyDescent="0.3">
      <c r="A288" s="148" t="s">
        <v>88</v>
      </c>
      <c r="B288" s="10" t="s">
        <v>92</v>
      </c>
      <c r="C288" s="10" t="s">
        <v>205</v>
      </c>
      <c r="D288" s="86" t="s">
        <v>232</v>
      </c>
      <c r="E288" s="10" t="s">
        <v>486</v>
      </c>
      <c r="F288" s="87">
        <v>0</v>
      </c>
      <c r="G288" s="87">
        <v>0</v>
      </c>
      <c r="H288" s="87">
        <f t="shared" si="45"/>
        <v>0</v>
      </c>
      <c r="I288" s="87">
        <v>0</v>
      </c>
      <c r="J288" s="87">
        <f t="shared" si="46"/>
        <v>0</v>
      </c>
      <c r="K288" s="87">
        <v>0</v>
      </c>
      <c r="L288" s="87">
        <f t="shared" si="35"/>
        <v>0</v>
      </c>
      <c r="M288" s="87">
        <v>0</v>
      </c>
      <c r="N288" s="87">
        <f t="shared" si="36"/>
        <v>0</v>
      </c>
      <c r="O288" s="87">
        <v>0</v>
      </c>
      <c r="P288" s="87">
        <f t="shared" si="37"/>
        <v>0</v>
      </c>
      <c r="Q288" s="87">
        <v>0</v>
      </c>
      <c r="R288" s="87">
        <f t="shared" si="38"/>
        <v>0</v>
      </c>
      <c r="S288" s="87">
        <v>0</v>
      </c>
      <c r="T288" s="87">
        <f t="shared" si="39"/>
        <v>0</v>
      </c>
    </row>
    <row r="289" spans="1:20" ht="79.5" customHeight="1" x14ac:dyDescent="0.3">
      <c r="A289" s="148" t="s">
        <v>741</v>
      </c>
      <c r="B289" s="10" t="s">
        <v>92</v>
      </c>
      <c r="C289" s="10" t="s">
        <v>205</v>
      </c>
      <c r="D289" s="86" t="s">
        <v>586</v>
      </c>
      <c r="E289" s="10" t="s">
        <v>66</v>
      </c>
      <c r="F289" s="87">
        <f t="shared" ref="F289:S292" si="47">F290</f>
        <v>600</v>
      </c>
      <c r="G289" s="87">
        <f t="shared" si="47"/>
        <v>0</v>
      </c>
      <c r="H289" s="87">
        <f t="shared" si="45"/>
        <v>600</v>
      </c>
      <c r="I289" s="87">
        <f t="shared" si="47"/>
        <v>0</v>
      </c>
      <c r="J289" s="87">
        <f t="shared" si="46"/>
        <v>600</v>
      </c>
      <c r="K289" s="87">
        <f t="shared" si="47"/>
        <v>0</v>
      </c>
      <c r="L289" s="87">
        <f t="shared" ref="L289:L366" si="48">J289+K289</f>
        <v>600</v>
      </c>
      <c r="M289" s="87">
        <f t="shared" si="47"/>
        <v>0</v>
      </c>
      <c r="N289" s="87">
        <f t="shared" ref="N289:N366" si="49">L289+M289</f>
        <v>600</v>
      </c>
      <c r="O289" s="87">
        <f t="shared" si="47"/>
        <v>0</v>
      </c>
      <c r="P289" s="87">
        <f t="shared" ref="P289:P366" si="50">N289+O289</f>
        <v>600</v>
      </c>
      <c r="Q289" s="87">
        <f t="shared" si="47"/>
        <v>0</v>
      </c>
      <c r="R289" s="87">
        <f t="shared" ref="R289:R366" si="51">P289+Q289</f>
        <v>600</v>
      </c>
      <c r="S289" s="87">
        <f t="shared" si="47"/>
        <v>0</v>
      </c>
      <c r="T289" s="87">
        <f t="shared" ref="T289:T366" si="52">R289+S289</f>
        <v>600</v>
      </c>
    </row>
    <row r="290" spans="1:20" ht="106.5" customHeight="1" x14ac:dyDescent="0.3">
      <c r="A290" s="148" t="s">
        <v>740</v>
      </c>
      <c r="B290" s="10" t="s">
        <v>92</v>
      </c>
      <c r="C290" s="10" t="s">
        <v>205</v>
      </c>
      <c r="D290" s="86" t="s">
        <v>588</v>
      </c>
      <c r="E290" s="10" t="s">
        <v>66</v>
      </c>
      <c r="F290" s="87">
        <f t="shared" si="47"/>
        <v>600</v>
      </c>
      <c r="G290" s="87">
        <f t="shared" si="47"/>
        <v>0</v>
      </c>
      <c r="H290" s="87">
        <f t="shared" si="45"/>
        <v>600</v>
      </c>
      <c r="I290" s="87">
        <f t="shared" si="47"/>
        <v>0</v>
      </c>
      <c r="J290" s="87">
        <f t="shared" si="46"/>
        <v>600</v>
      </c>
      <c r="K290" s="87">
        <f t="shared" si="47"/>
        <v>0</v>
      </c>
      <c r="L290" s="87">
        <f t="shared" si="48"/>
        <v>600</v>
      </c>
      <c r="M290" s="87">
        <f t="shared" si="47"/>
        <v>0</v>
      </c>
      <c r="N290" s="87">
        <f t="shared" si="49"/>
        <v>600</v>
      </c>
      <c r="O290" s="87">
        <f t="shared" si="47"/>
        <v>0</v>
      </c>
      <c r="P290" s="87">
        <f t="shared" si="50"/>
        <v>600</v>
      </c>
      <c r="Q290" s="87">
        <f t="shared" si="47"/>
        <v>0</v>
      </c>
      <c r="R290" s="87">
        <f t="shared" si="51"/>
        <v>600</v>
      </c>
      <c r="S290" s="87">
        <f t="shared" si="47"/>
        <v>0</v>
      </c>
      <c r="T290" s="87">
        <f t="shared" si="52"/>
        <v>600</v>
      </c>
    </row>
    <row r="291" spans="1:20" ht="45" customHeight="1" x14ac:dyDescent="0.3">
      <c r="A291" s="148" t="s">
        <v>589</v>
      </c>
      <c r="B291" s="10" t="s">
        <v>92</v>
      </c>
      <c r="C291" s="10" t="s">
        <v>205</v>
      </c>
      <c r="D291" s="86" t="s">
        <v>587</v>
      </c>
      <c r="E291" s="10" t="s">
        <v>66</v>
      </c>
      <c r="F291" s="87">
        <f t="shared" si="47"/>
        <v>600</v>
      </c>
      <c r="G291" s="87">
        <f t="shared" si="47"/>
        <v>0</v>
      </c>
      <c r="H291" s="87">
        <f t="shared" si="45"/>
        <v>600</v>
      </c>
      <c r="I291" s="87">
        <f t="shared" si="47"/>
        <v>0</v>
      </c>
      <c r="J291" s="87">
        <f t="shared" si="46"/>
        <v>600</v>
      </c>
      <c r="K291" s="87">
        <f t="shared" si="47"/>
        <v>0</v>
      </c>
      <c r="L291" s="87">
        <f t="shared" si="48"/>
        <v>600</v>
      </c>
      <c r="M291" s="87">
        <f t="shared" si="47"/>
        <v>0</v>
      </c>
      <c r="N291" s="87">
        <f t="shared" si="49"/>
        <v>600</v>
      </c>
      <c r="O291" s="87">
        <f t="shared" si="47"/>
        <v>0</v>
      </c>
      <c r="P291" s="87">
        <f t="shared" si="50"/>
        <v>600</v>
      </c>
      <c r="Q291" s="87">
        <f t="shared" si="47"/>
        <v>0</v>
      </c>
      <c r="R291" s="87">
        <f t="shared" si="51"/>
        <v>600</v>
      </c>
      <c r="S291" s="87">
        <f t="shared" si="47"/>
        <v>0</v>
      </c>
      <c r="T291" s="87">
        <f t="shared" si="52"/>
        <v>600</v>
      </c>
    </row>
    <row r="292" spans="1:20" ht="29.45" customHeight="1" x14ac:dyDescent="0.3">
      <c r="A292" s="148" t="s">
        <v>87</v>
      </c>
      <c r="B292" s="10" t="s">
        <v>92</v>
      </c>
      <c r="C292" s="10" t="s">
        <v>205</v>
      </c>
      <c r="D292" s="86" t="s">
        <v>587</v>
      </c>
      <c r="E292" s="10" t="s">
        <v>490</v>
      </c>
      <c r="F292" s="87">
        <f t="shared" si="47"/>
        <v>600</v>
      </c>
      <c r="G292" s="87">
        <f t="shared" si="47"/>
        <v>0</v>
      </c>
      <c r="H292" s="87">
        <f t="shared" si="45"/>
        <v>600</v>
      </c>
      <c r="I292" s="87">
        <f t="shared" si="47"/>
        <v>0</v>
      </c>
      <c r="J292" s="87">
        <f t="shared" si="46"/>
        <v>600</v>
      </c>
      <c r="K292" s="87">
        <f t="shared" si="47"/>
        <v>0</v>
      </c>
      <c r="L292" s="87">
        <f t="shared" si="48"/>
        <v>600</v>
      </c>
      <c r="M292" s="87">
        <f t="shared" si="47"/>
        <v>0</v>
      </c>
      <c r="N292" s="87">
        <f t="shared" si="49"/>
        <v>600</v>
      </c>
      <c r="O292" s="87">
        <f t="shared" si="47"/>
        <v>0</v>
      </c>
      <c r="P292" s="87">
        <f t="shared" si="50"/>
        <v>600</v>
      </c>
      <c r="Q292" s="87">
        <f t="shared" si="47"/>
        <v>0</v>
      </c>
      <c r="R292" s="87">
        <f t="shared" si="51"/>
        <v>600</v>
      </c>
      <c r="S292" s="87">
        <f t="shared" si="47"/>
        <v>0</v>
      </c>
      <c r="T292" s="87">
        <f t="shared" si="52"/>
        <v>600</v>
      </c>
    </row>
    <row r="293" spans="1:20" ht="34.5" customHeight="1" x14ac:dyDescent="0.3">
      <c r="A293" s="148" t="s">
        <v>88</v>
      </c>
      <c r="B293" s="10" t="s">
        <v>92</v>
      </c>
      <c r="C293" s="10" t="s">
        <v>205</v>
      </c>
      <c r="D293" s="86" t="s">
        <v>587</v>
      </c>
      <c r="E293" s="10" t="s">
        <v>486</v>
      </c>
      <c r="F293" s="87">
        <v>600</v>
      </c>
      <c r="G293" s="87"/>
      <c r="H293" s="87">
        <f t="shared" si="45"/>
        <v>600</v>
      </c>
      <c r="I293" s="87"/>
      <c r="J293" s="87">
        <f t="shared" si="46"/>
        <v>600</v>
      </c>
      <c r="K293" s="87"/>
      <c r="L293" s="87">
        <f t="shared" si="48"/>
        <v>600</v>
      </c>
      <c r="M293" s="87"/>
      <c r="N293" s="87">
        <f t="shared" si="49"/>
        <v>600</v>
      </c>
      <c r="O293" s="87"/>
      <c r="P293" s="87">
        <f t="shared" si="50"/>
        <v>600</v>
      </c>
      <c r="Q293" s="87"/>
      <c r="R293" s="87">
        <f t="shared" si="51"/>
        <v>600</v>
      </c>
      <c r="S293" s="87"/>
      <c r="T293" s="87">
        <f t="shared" si="52"/>
        <v>600</v>
      </c>
    </row>
    <row r="294" spans="1:20" ht="33.75" customHeight="1" x14ac:dyDescent="0.3">
      <c r="A294" s="361" t="s">
        <v>878</v>
      </c>
      <c r="B294" s="10" t="s">
        <v>92</v>
      </c>
      <c r="C294" s="10" t="s">
        <v>205</v>
      </c>
      <c r="D294" s="10" t="s">
        <v>881</v>
      </c>
      <c r="E294" s="10" t="s">
        <v>66</v>
      </c>
      <c r="F294" s="11">
        <f t="shared" ref="F294:S297" si="53">F295</f>
        <v>1000</v>
      </c>
      <c r="G294" s="11">
        <f t="shared" si="53"/>
        <v>0</v>
      </c>
      <c r="H294" s="87">
        <f t="shared" si="45"/>
        <v>1000</v>
      </c>
      <c r="I294" s="11">
        <f t="shared" si="53"/>
        <v>0</v>
      </c>
      <c r="J294" s="87">
        <f t="shared" si="46"/>
        <v>1000</v>
      </c>
      <c r="K294" s="11">
        <f t="shared" si="53"/>
        <v>0</v>
      </c>
      <c r="L294" s="87">
        <f t="shared" si="48"/>
        <v>1000</v>
      </c>
      <c r="M294" s="11">
        <f t="shared" si="53"/>
        <v>-340</v>
      </c>
      <c r="N294" s="87">
        <f t="shared" si="49"/>
        <v>660</v>
      </c>
      <c r="O294" s="11">
        <f t="shared" si="53"/>
        <v>0</v>
      </c>
      <c r="P294" s="87">
        <f t="shared" si="50"/>
        <v>660</v>
      </c>
      <c r="Q294" s="11">
        <f t="shared" si="53"/>
        <v>0</v>
      </c>
      <c r="R294" s="87">
        <f t="shared" si="51"/>
        <v>660</v>
      </c>
      <c r="S294" s="11">
        <f t="shared" si="53"/>
        <v>0</v>
      </c>
      <c r="T294" s="87">
        <f t="shared" si="52"/>
        <v>660</v>
      </c>
    </row>
    <row r="295" spans="1:20" ht="90" customHeight="1" x14ac:dyDescent="0.3">
      <c r="A295" s="361" t="s">
        <v>879</v>
      </c>
      <c r="B295" s="10" t="s">
        <v>92</v>
      </c>
      <c r="C295" s="10" t="s">
        <v>205</v>
      </c>
      <c r="D295" s="10" t="s">
        <v>882</v>
      </c>
      <c r="E295" s="10" t="s">
        <v>66</v>
      </c>
      <c r="F295" s="11">
        <f t="shared" si="53"/>
        <v>1000</v>
      </c>
      <c r="G295" s="11">
        <f t="shared" si="53"/>
        <v>0</v>
      </c>
      <c r="H295" s="87">
        <f t="shared" si="45"/>
        <v>1000</v>
      </c>
      <c r="I295" s="11">
        <f t="shared" si="53"/>
        <v>0</v>
      </c>
      <c r="J295" s="87">
        <f t="shared" si="46"/>
        <v>1000</v>
      </c>
      <c r="K295" s="11">
        <f t="shared" si="53"/>
        <v>0</v>
      </c>
      <c r="L295" s="87">
        <f t="shared" si="48"/>
        <v>1000</v>
      </c>
      <c r="M295" s="11">
        <f t="shared" si="53"/>
        <v>-340</v>
      </c>
      <c r="N295" s="87">
        <f t="shared" si="49"/>
        <v>660</v>
      </c>
      <c r="O295" s="11">
        <f t="shared" si="53"/>
        <v>0</v>
      </c>
      <c r="P295" s="87">
        <f t="shared" si="50"/>
        <v>660</v>
      </c>
      <c r="Q295" s="11">
        <f t="shared" si="53"/>
        <v>0</v>
      </c>
      <c r="R295" s="87">
        <f t="shared" si="51"/>
        <v>660</v>
      </c>
      <c r="S295" s="11">
        <f t="shared" si="53"/>
        <v>0</v>
      </c>
      <c r="T295" s="87">
        <f t="shared" si="52"/>
        <v>660</v>
      </c>
    </row>
    <row r="296" spans="1:20" ht="45.75" customHeight="1" x14ac:dyDescent="0.3">
      <c r="A296" s="361" t="s">
        <v>880</v>
      </c>
      <c r="B296" s="10" t="s">
        <v>92</v>
      </c>
      <c r="C296" s="10" t="s">
        <v>205</v>
      </c>
      <c r="D296" s="10" t="s">
        <v>883</v>
      </c>
      <c r="E296" s="10" t="s">
        <v>66</v>
      </c>
      <c r="F296" s="11">
        <f t="shared" si="53"/>
        <v>1000</v>
      </c>
      <c r="G296" s="11">
        <f t="shared" si="53"/>
        <v>0</v>
      </c>
      <c r="H296" s="87">
        <f t="shared" si="45"/>
        <v>1000</v>
      </c>
      <c r="I296" s="11">
        <f t="shared" si="53"/>
        <v>0</v>
      </c>
      <c r="J296" s="87">
        <f t="shared" si="46"/>
        <v>1000</v>
      </c>
      <c r="K296" s="11">
        <f t="shared" si="53"/>
        <v>0</v>
      </c>
      <c r="L296" s="87">
        <f t="shared" si="48"/>
        <v>1000</v>
      </c>
      <c r="M296" s="11">
        <f t="shared" si="53"/>
        <v>-340</v>
      </c>
      <c r="N296" s="87">
        <f t="shared" si="49"/>
        <v>660</v>
      </c>
      <c r="O296" s="11">
        <f t="shared" si="53"/>
        <v>0</v>
      </c>
      <c r="P296" s="87">
        <f t="shared" si="50"/>
        <v>660</v>
      </c>
      <c r="Q296" s="11">
        <f t="shared" si="53"/>
        <v>0</v>
      </c>
      <c r="R296" s="87">
        <f t="shared" si="51"/>
        <v>660</v>
      </c>
      <c r="S296" s="11">
        <f t="shared" si="53"/>
        <v>0</v>
      </c>
      <c r="T296" s="87">
        <f t="shared" si="52"/>
        <v>660</v>
      </c>
    </row>
    <row r="297" spans="1:20" ht="18.75" customHeight="1" x14ac:dyDescent="0.3">
      <c r="A297" s="148" t="s">
        <v>89</v>
      </c>
      <c r="B297" s="10" t="s">
        <v>92</v>
      </c>
      <c r="C297" s="10" t="s">
        <v>205</v>
      </c>
      <c r="D297" s="10" t="s">
        <v>883</v>
      </c>
      <c r="E297" s="10" t="s">
        <v>495</v>
      </c>
      <c r="F297" s="11">
        <f t="shared" si="53"/>
        <v>1000</v>
      </c>
      <c r="G297" s="11">
        <f t="shared" si="53"/>
        <v>0</v>
      </c>
      <c r="H297" s="87">
        <f t="shared" si="45"/>
        <v>1000</v>
      </c>
      <c r="I297" s="11">
        <f t="shared" si="53"/>
        <v>0</v>
      </c>
      <c r="J297" s="87">
        <f t="shared" si="46"/>
        <v>1000</v>
      </c>
      <c r="K297" s="11">
        <f t="shared" si="53"/>
        <v>0</v>
      </c>
      <c r="L297" s="87">
        <f t="shared" si="48"/>
        <v>1000</v>
      </c>
      <c r="M297" s="11">
        <f t="shared" si="53"/>
        <v>-340</v>
      </c>
      <c r="N297" s="87">
        <f t="shared" si="49"/>
        <v>660</v>
      </c>
      <c r="O297" s="11">
        <f t="shared" si="53"/>
        <v>0</v>
      </c>
      <c r="P297" s="87">
        <f t="shared" si="50"/>
        <v>660</v>
      </c>
      <c r="Q297" s="11">
        <f t="shared" si="53"/>
        <v>0</v>
      </c>
      <c r="R297" s="87">
        <f t="shared" si="51"/>
        <v>660</v>
      </c>
      <c r="S297" s="11">
        <f t="shared" si="53"/>
        <v>0</v>
      </c>
      <c r="T297" s="87">
        <f t="shared" si="52"/>
        <v>660</v>
      </c>
    </row>
    <row r="298" spans="1:20" ht="63.75" customHeight="1" x14ac:dyDescent="0.3">
      <c r="A298" s="148" t="s">
        <v>194</v>
      </c>
      <c r="B298" s="10" t="s">
        <v>92</v>
      </c>
      <c r="C298" s="10" t="s">
        <v>205</v>
      </c>
      <c r="D298" s="10" t="s">
        <v>883</v>
      </c>
      <c r="E298" s="10" t="s">
        <v>496</v>
      </c>
      <c r="F298" s="11">
        <v>1000</v>
      </c>
      <c r="G298" s="11"/>
      <c r="H298" s="87">
        <f t="shared" si="45"/>
        <v>1000</v>
      </c>
      <c r="I298" s="11"/>
      <c r="J298" s="87">
        <f t="shared" si="46"/>
        <v>1000</v>
      </c>
      <c r="K298" s="11"/>
      <c r="L298" s="87">
        <f t="shared" si="48"/>
        <v>1000</v>
      </c>
      <c r="M298" s="11">
        <v>-340</v>
      </c>
      <c r="N298" s="87">
        <f t="shared" si="49"/>
        <v>660</v>
      </c>
      <c r="O298" s="11">
        <v>0</v>
      </c>
      <c r="P298" s="87">
        <f t="shared" si="50"/>
        <v>660</v>
      </c>
      <c r="Q298" s="11"/>
      <c r="R298" s="87">
        <f t="shared" si="51"/>
        <v>660</v>
      </c>
      <c r="S298" s="11"/>
      <c r="T298" s="87">
        <f t="shared" si="52"/>
        <v>660</v>
      </c>
    </row>
    <row r="299" spans="1:20" ht="32.25" customHeight="1" x14ac:dyDescent="0.3">
      <c r="A299" s="148" t="s">
        <v>791</v>
      </c>
      <c r="B299" s="10" t="s">
        <v>92</v>
      </c>
      <c r="C299" s="10" t="s">
        <v>205</v>
      </c>
      <c r="D299" s="10" t="s">
        <v>792</v>
      </c>
      <c r="E299" s="10" t="s">
        <v>66</v>
      </c>
      <c r="F299" s="11">
        <f>F300</f>
        <v>300</v>
      </c>
      <c r="G299" s="11">
        <f>G300</f>
        <v>0</v>
      </c>
      <c r="H299" s="87">
        <f t="shared" si="45"/>
        <v>300</v>
      </c>
      <c r="I299" s="11">
        <f>I300</f>
        <v>0</v>
      </c>
      <c r="J299" s="87">
        <f t="shared" si="46"/>
        <v>300</v>
      </c>
      <c r="K299" s="11">
        <f>K300</f>
        <v>0</v>
      </c>
      <c r="L299" s="87">
        <f t="shared" si="48"/>
        <v>300</v>
      </c>
      <c r="M299" s="11">
        <f>M300</f>
        <v>-114</v>
      </c>
      <c r="N299" s="87">
        <f t="shared" si="49"/>
        <v>186</v>
      </c>
      <c r="O299" s="11">
        <f>O300</f>
        <v>0</v>
      </c>
      <c r="P299" s="87">
        <f t="shared" si="50"/>
        <v>186</v>
      </c>
      <c r="Q299" s="11">
        <f>Q300</f>
        <v>0</v>
      </c>
      <c r="R299" s="87">
        <f t="shared" si="51"/>
        <v>186</v>
      </c>
      <c r="S299" s="11">
        <f>S300</f>
        <v>0</v>
      </c>
      <c r="T299" s="87">
        <f t="shared" si="52"/>
        <v>186</v>
      </c>
    </row>
    <row r="300" spans="1:20" ht="33.75" customHeight="1" x14ac:dyDescent="0.3">
      <c r="A300" s="148" t="s">
        <v>580</v>
      </c>
      <c r="B300" s="10" t="s">
        <v>92</v>
      </c>
      <c r="C300" s="10" t="s">
        <v>205</v>
      </c>
      <c r="D300" s="10" t="s">
        <v>792</v>
      </c>
      <c r="E300" s="10" t="s">
        <v>66</v>
      </c>
      <c r="F300" s="11">
        <f>F301</f>
        <v>300</v>
      </c>
      <c r="G300" s="11">
        <f>G301</f>
        <v>0</v>
      </c>
      <c r="H300" s="87">
        <f t="shared" si="45"/>
        <v>300</v>
      </c>
      <c r="I300" s="11">
        <f>I301</f>
        <v>0</v>
      </c>
      <c r="J300" s="87">
        <f t="shared" si="46"/>
        <v>300</v>
      </c>
      <c r="K300" s="11">
        <f>K301</f>
        <v>0</v>
      </c>
      <c r="L300" s="87">
        <f t="shared" si="48"/>
        <v>300</v>
      </c>
      <c r="M300" s="11">
        <f>M301</f>
        <v>-114</v>
      </c>
      <c r="N300" s="87">
        <f t="shared" si="49"/>
        <v>186</v>
      </c>
      <c r="O300" s="11">
        <f>O301</f>
        <v>0</v>
      </c>
      <c r="P300" s="87">
        <f t="shared" si="50"/>
        <v>186</v>
      </c>
      <c r="Q300" s="11">
        <f>Q301</f>
        <v>0</v>
      </c>
      <c r="R300" s="87">
        <f t="shared" si="51"/>
        <v>186</v>
      </c>
      <c r="S300" s="11">
        <f>S301</f>
        <v>0</v>
      </c>
      <c r="T300" s="87">
        <f t="shared" si="52"/>
        <v>186</v>
      </c>
    </row>
    <row r="301" spans="1:20" ht="30" x14ac:dyDescent="0.3">
      <c r="A301" s="148" t="s">
        <v>88</v>
      </c>
      <c r="B301" s="10" t="s">
        <v>92</v>
      </c>
      <c r="C301" s="10" t="s">
        <v>205</v>
      </c>
      <c r="D301" s="10" t="s">
        <v>792</v>
      </c>
      <c r="E301" s="10" t="s">
        <v>486</v>
      </c>
      <c r="F301" s="11">
        <v>300</v>
      </c>
      <c r="G301" s="11"/>
      <c r="H301" s="87">
        <f t="shared" si="45"/>
        <v>300</v>
      </c>
      <c r="I301" s="11"/>
      <c r="J301" s="87">
        <f t="shared" si="46"/>
        <v>300</v>
      </c>
      <c r="K301" s="11"/>
      <c r="L301" s="87">
        <f t="shared" si="48"/>
        <v>300</v>
      </c>
      <c r="M301" s="11">
        <v>-114</v>
      </c>
      <c r="N301" s="87">
        <f t="shared" si="49"/>
        <v>186</v>
      </c>
      <c r="O301" s="11">
        <v>0</v>
      </c>
      <c r="P301" s="87">
        <f t="shared" si="50"/>
        <v>186</v>
      </c>
      <c r="Q301" s="11"/>
      <c r="R301" s="87">
        <f t="shared" si="51"/>
        <v>186</v>
      </c>
      <c r="S301" s="11"/>
      <c r="T301" s="87">
        <f t="shared" si="52"/>
        <v>186</v>
      </c>
    </row>
    <row r="302" spans="1:20" ht="105" x14ac:dyDescent="0.3">
      <c r="A302" s="148" t="s">
        <v>793</v>
      </c>
      <c r="B302" s="10" t="s">
        <v>92</v>
      </c>
      <c r="C302" s="10" t="s">
        <v>205</v>
      </c>
      <c r="D302" s="10" t="s">
        <v>794</v>
      </c>
      <c r="E302" s="10" t="s">
        <v>66</v>
      </c>
      <c r="F302" s="11">
        <f>F303</f>
        <v>1000</v>
      </c>
      <c r="G302" s="11">
        <f>G303</f>
        <v>0</v>
      </c>
      <c r="H302" s="87">
        <f t="shared" si="45"/>
        <v>1000</v>
      </c>
      <c r="I302" s="11">
        <f>I303</f>
        <v>0</v>
      </c>
      <c r="J302" s="87">
        <f t="shared" si="46"/>
        <v>1000</v>
      </c>
      <c r="K302" s="11">
        <f>K303</f>
        <v>0</v>
      </c>
      <c r="L302" s="87">
        <f t="shared" si="48"/>
        <v>1000</v>
      </c>
      <c r="M302" s="11">
        <f>M303</f>
        <v>-416.1</v>
      </c>
      <c r="N302" s="87">
        <f t="shared" si="49"/>
        <v>583.9</v>
      </c>
      <c r="O302" s="11">
        <f>O303</f>
        <v>-50</v>
      </c>
      <c r="P302" s="87">
        <f t="shared" si="50"/>
        <v>533.9</v>
      </c>
      <c r="Q302" s="11">
        <f>Q303</f>
        <v>-533.9</v>
      </c>
      <c r="R302" s="87">
        <f t="shared" si="51"/>
        <v>0</v>
      </c>
      <c r="S302" s="11">
        <f>S303</f>
        <v>0</v>
      </c>
      <c r="T302" s="87">
        <f t="shared" si="52"/>
        <v>0</v>
      </c>
    </row>
    <row r="303" spans="1:20" ht="30" x14ac:dyDescent="0.3">
      <c r="A303" s="148" t="s">
        <v>580</v>
      </c>
      <c r="B303" s="10" t="s">
        <v>92</v>
      </c>
      <c r="C303" s="10" t="s">
        <v>205</v>
      </c>
      <c r="D303" s="10" t="s">
        <v>794</v>
      </c>
      <c r="E303" s="10" t="s">
        <v>66</v>
      </c>
      <c r="F303" s="11">
        <f>F304</f>
        <v>1000</v>
      </c>
      <c r="G303" s="11">
        <f>G304</f>
        <v>0</v>
      </c>
      <c r="H303" s="87">
        <f t="shared" si="45"/>
        <v>1000</v>
      </c>
      <c r="I303" s="11">
        <f>I304</f>
        <v>0</v>
      </c>
      <c r="J303" s="87">
        <f t="shared" si="46"/>
        <v>1000</v>
      </c>
      <c r="K303" s="11">
        <f>K304</f>
        <v>0</v>
      </c>
      <c r="L303" s="87">
        <f t="shared" si="48"/>
        <v>1000</v>
      </c>
      <c r="M303" s="11">
        <f>M304</f>
        <v>-416.1</v>
      </c>
      <c r="N303" s="87">
        <f t="shared" si="49"/>
        <v>583.9</v>
      </c>
      <c r="O303" s="11">
        <f>O304</f>
        <v>-50</v>
      </c>
      <c r="P303" s="87">
        <f t="shared" si="50"/>
        <v>533.9</v>
      </c>
      <c r="Q303" s="11">
        <f>Q304</f>
        <v>-533.9</v>
      </c>
      <c r="R303" s="87">
        <f t="shared" si="51"/>
        <v>0</v>
      </c>
      <c r="S303" s="11">
        <f>S304</f>
        <v>0</v>
      </c>
      <c r="T303" s="87">
        <f t="shared" si="52"/>
        <v>0</v>
      </c>
    </row>
    <row r="304" spans="1:20" ht="30" x14ac:dyDescent="0.3">
      <c r="A304" s="148" t="s">
        <v>88</v>
      </c>
      <c r="B304" s="10" t="s">
        <v>92</v>
      </c>
      <c r="C304" s="10" t="s">
        <v>205</v>
      </c>
      <c r="D304" s="10" t="s">
        <v>794</v>
      </c>
      <c r="E304" s="10" t="s">
        <v>486</v>
      </c>
      <c r="F304" s="11">
        <v>1000</v>
      </c>
      <c r="G304" s="11"/>
      <c r="H304" s="87">
        <f t="shared" si="45"/>
        <v>1000</v>
      </c>
      <c r="I304" s="11"/>
      <c r="J304" s="87">
        <f t="shared" si="46"/>
        <v>1000</v>
      </c>
      <c r="K304" s="11"/>
      <c r="L304" s="87">
        <f t="shared" si="48"/>
        <v>1000</v>
      </c>
      <c r="M304" s="11">
        <v>-416.1</v>
      </c>
      <c r="N304" s="87">
        <f t="shared" si="49"/>
        <v>583.9</v>
      </c>
      <c r="O304" s="11">
        <v>-50</v>
      </c>
      <c r="P304" s="87">
        <f t="shared" si="50"/>
        <v>533.9</v>
      </c>
      <c r="Q304" s="11">
        <v>-533.9</v>
      </c>
      <c r="R304" s="87">
        <f t="shared" si="51"/>
        <v>0</v>
      </c>
      <c r="S304" s="11"/>
      <c r="T304" s="87">
        <f t="shared" si="52"/>
        <v>0</v>
      </c>
    </row>
    <row r="305" spans="1:20" x14ac:dyDescent="0.3">
      <c r="A305" s="358" t="s">
        <v>218</v>
      </c>
      <c r="B305" s="84" t="s">
        <v>219</v>
      </c>
      <c r="C305" s="84" t="s">
        <v>64</v>
      </c>
      <c r="D305" s="85" t="s">
        <v>65</v>
      </c>
      <c r="E305" s="84" t="s">
        <v>66</v>
      </c>
      <c r="F305" s="83">
        <f>F306+F332+F356</f>
        <v>20495.5</v>
      </c>
      <c r="G305" s="83">
        <f>G306+G332+G356</f>
        <v>9250</v>
      </c>
      <c r="H305" s="83">
        <f t="shared" si="45"/>
        <v>29745.5</v>
      </c>
      <c r="I305" s="83">
        <f>I306+I332+I356+I376</f>
        <v>86982.6</v>
      </c>
      <c r="J305" s="83">
        <f t="shared" si="46"/>
        <v>116728.1</v>
      </c>
      <c r="K305" s="83">
        <f>K306+K332+K356+K376</f>
        <v>8462.7999999999993</v>
      </c>
      <c r="L305" s="83">
        <f t="shared" si="48"/>
        <v>125190.90000000001</v>
      </c>
      <c r="M305" s="83">
        <f>M306+M332+M356+M376</f>
        <v>114</v>
      </c>
      <c r="N305" s="83">
        <f t="shared" si="49"/>
        <v>125304.90000000001</v>
      </c>
      <c r="O305" s="83">
        <f>O306+O332+O356+O376</f>
        <v>7837.4000000000005</v>
      </c>
      <c r="P305" s="83">
        <f t="shared" si="50"/>
        <v>133142.30000000002</v>
      </c>
      <c r="Q305" s="83">
        <f>Q306+Q332+Q356+Q376</f>
        <v>330</v>
      </c>
      <c r="R305" s="83">
        <f t="shared" si="51"/>
        <v>133472.30000000002</v>
      </c>
      <c r="S305" s="83">
        <f>S306+S332+S356+S376</f>
        <v>46365.700000000004</v>
      </c>
      <c r="T305" s="83">
        <f t="shared" si="52"/>
        <v>179838.00000000003</v>
      </c>
    </row>
    <row r="306" spans="1:20" x14ac:dyDescent="0.3">
      <c r="A306" s="148" t="s">
        <v>220</v>
      </c>
      <c r="B306" s="10" t="s">
        <v>219</v>
      </c>
      <c r="C306" s="10" t="s">
        <v>63</v>
      </c>
      <c r="D306" s="86" t="s">
        <v>65</v>
      </c>
      <c r="E306" s="10" t="s">
        <v>66</v>
      </c>
      <c r="F306" s="87">
        <f>F321+F307</f>
        <v>2003.5</v>
      </c>
      <c r="G306" s="87">
        <f>G321+G307</f>
        <v>0</v>
      </c>
      <c r="H306" s="87">
        <f t="shared" si="45"/>
        <v>2003.5</v>
      </c>
      <c r="I306" s="87">
        <f>I321+I307</f>
        <v>0</v>
      </c>
      <c r="J306" s="87">
        <f t="shared" si="46"/>
        <v>2003.5</v>
      </c>
      <c r="K306" s="87">
        <f>K321+K307</f>
        <v>8462.7999999999993</v>
      </c>
      <c r="L306" s="87">
        <f t="shared" si="48"/>
        <v>10466.299999999999</v>
      </c>
      <c r="M306" s="87">
        <f>M321+M307</f>
        <v>114</v>
      </c>
      <c r="N306" s="87">
        <f t="shared" si="49"/>
        <v>10580.3</v>
      </c>
      <c r="O306" s="87">
        <f>O321+O307</f>
        <v>608.79999999999995</v>
      </c>
      <c r="P306" s="87">
        <f t="shared" si="50"/>
        <v>11189.099999999999</v>
      </c>
      <c r="Q306" s="87">
        <f>Q321+Q307</f>
        <v>330</v>
      </c>
      <c r="R306" s="87">
        <f t="shared" si="51"/>
        <v>11519.099999999999</v>
      </c>
      <c r="S306" s="87">
        <f>S321+S307+S327</f>
        <v>46365.700000000004</v>
      </c>
      <c r="T306" s="87">
        <f t="shared" si="52"/>
        <v>57884.800000000003</v>
      </c>
    </row>
    <row r="307" spans="1:20" ht="60" x14ac:dyDescent="0.3">
      <c r="A307" s="148" t="s">
        <v>1100</v>
      </c>
      <c r="B307" s="10" t="s">
        <v>219</v>
      </c>
      <c r="C307" s="10" t="s">
        <v>63</v>
      </c>
      <c r="D307" s="86" t="s">
        <v>330</v>
      </c>
      <c r="E307" s="10" t="s">
        <v>66</v>
      </c>
      <c r="F307" s="11">
        <f t="shared" ref="F307:S316" si="54">F308</f>
        <v>300</v>
      </c>
      <c r="G307" s="11">
        <f t="shared" si="54"/>
        <v>0</v>
      </c>
      <c r="H307" s="87">
        <f t="shared" si="45"/>
        <v>300</v>
      </c>
      <c r="I307" s="11">
        <f t="shared" si="54"/>
        <v>0</v>
      </c>
      <c r="J307" s="87">
        <f t="shared" si="46"/>
        <v>300</v>
      </c>
      <c r="K307" s="11">
        <f t="shared" si="54"/>
        <v>8381.5999999999985</v>
      </c>
      <c r="L307" s="87">
        <f t="shared" si="48"/>
        <v>8681.5999999999985</v>
      </c>
      <c r="M307" s="11">
        <f t="shared" si="54"/>
        <v>0</v>
      </c>
      <c r="N307" s="87">
        <f t="shared" si="49"/>
        <v>8681.5999999999985</v>
      </c>
      <c r="O307" s="11">
        <f t="shared" si="54"/>
        <v>0</v>
      </c>
      <c r="P307" s="87">
        <f t="shared" si="50"/>
        <v>8681.5999999999985</v>
      </c>
      <c r="Q307" s="11">
        <f t="shared" si="54"/>
        <v>300</v>
      </c>
      <c r="R307" s="87">
        <f t="shared" si="51"/>
        <v>8981.5999999999985</v>
      </c>
      <c r="S307" s="11">
        <f t="shared" si="54"/>
        <v>-8381.5999999999985</v>
      </c>
      <c r="T307" s="87">
        <f t="shared" si="52"/>
        <v>600</v>
      </c>
    </row>
    <row r="308" spans="1:20" ht="45" x14ac:dyDescent="0.3">
      <c r="A308" s="148" t="s">
        <v>795</v>
      </c>
      <c r="B308" s="10" t="s">
        <v>219</v>
      </c>
      <c r="C308" s="10" t="s">
        <v>63</v>
      </c>
      <c r="D308" s="86" t="s">
        <v>698</v>
      </c>
      <c r="E308" s="10" t="s">
        <v>66</v>
      </c>
      <c r="F308" s="11">
        <f>F315</f>
        <v>300</v>
      </c>
      <c r="G308" s="11">
        <f>G315</f>
        <v>0</v>
      </c>
      <c r="H308" s="87">
        <f t="shared" si="45"/>
        <v>300</v>
      </c>
      <c r="I308" s="11">
        <f>I315</f>
        <v>0</v>
      </c>
      <c r="J308" s="87">
        <f t="shared" si="46"/>
        <v>300</v>
      </c>
      <c r="K308" s="11">
        <f>K315+K311+K312</f>
        <v>8381.5999999999985</v>
      </c>
      <c r="L308" s="87">
        <f t="shared" si="48"/>
        <v>8681.5999999999985</v>
      </c>
      <c r="M308" s="11">
        <f>M315+M311+M312+M318</f>
        <v>0</v>
      </c>
      <c r="N308" s="87">
        <f t="shared" si="49"/>
        <v>8681.5999999999985</v>
      </c>
      <c r="O308" s="11">
        <f>O315+O311+O312+O318</f>
        <v>0</v>
      </c>
      <c r="P308" s="87">
        <f t="shared" si="50"/>
        <v>8681.5999999999985</v>
      </c>
      <c r="Q308" s="11">
        <f>Q315+Q311+Q312+Q318</f>
        <v>300</v>
      </c>
      <c r="R308" s="87">
        <f t="shared" si="51"/>
        <v>8981.5999999999985</v>
      </c>
      <c r="S308" s="11">
        <f>S315+S311+S312+S318</f>
        <v>-8381.5999999999985</v>
      </c>
      <c r="T308" s="87">
        <f t="shared" si="52"/>
        <v>600</v>
      </c>
    </row>
    <row r="309" spans="1:20" ht="60" x14ac:dyDescent="0.3">
      <c r="A309" s="364" t="s">
        <v>924</v>
      </c>
      <c r="B309" s="10" t="s">
        <v>219</v>
      </c>
      <c r="C309" s="10" t="s">
        <v>63</v>
      </c>
      <c r="D309" s="86" t="s">
        <v>925</v>
      </c>
      <c r="E309" s="10" t="s">
        <v>66</v>
      </c>
      <c r="F309" s="12"/>
      <c r="G309" s="12"/>
      <c r="H309" s="87"/>
      <c r="I309" s="12"/>
      <c r="J309" s="87"/>
      <c r="K309" s="12">
        <f>K310</f>
        <v>8297.7999999999993</v>
      </c>
      <c r="L309" s="87">
        <f t="shared" si="48"/>
        <v>8297.7999999999993</v>
      </c>
      <c r="M309" s="12">
        <f>M310</f>
        <v>0</v>
      </c>
      <c r="N309" s="87">
        <f t="shared" si="49"/>
        <v>8297.7999999999993</v>
      </c>
      <c r="O309" s="12">
        <f>O310</f>
        <v>0</v>
      </c>
      <c r="P309" s="87">
        <f t="shared" si="50"/>
        <v>8297.7999999999993</v>
      </c>
      <c r="Q309" s="12">
        <f>Q310</f>
        <v>0</v>
      </c>
      <c r="R309" s="87">
        <f t="shared" si="51"/>
        <v>8297.7999999999993</v>
      </c>
      <c r="S309" s="12">
        <f>S310</f>
        <v>-8297.7999999999993</v>
      </c>
      <c r="T309" s="87">
        <f t="shared" si="52"/>
        <v>0</v>
      </c>
    </row>
    <row r="310" spans="1:20" ht="30" x14ac:dyDescent="0.3">
      <c r="A310" s="359" t="s">
        <v>797</v>
      </c>
      <c r="B310" s="10" t="s">
        <v>219</v>
      </c>
      <c r="C310" s="10" t="s">
        <v>63</v>
      </c>
      <c r="D310" s="86" t="s">
        <v>925</v>
      </c>
      <c r="E310" s="10" t="s">
        <v>798</v>
      </c>
      <c r="F310" s="12"/>
      <c r="G310" s="12"/>
      <c r="H310" s="87"/>
      <c r="I310" s="12"/>
      <c r="J310" s="87"/>
      <c r="K310" s="12">
        <f>K311</f>
        <v>8297.7999999999993</v>
      </c>
      <c r="L310" s="87">
        <f t="shared" si="48"/>
        <v>8297.7999999999993</v>
      </c>
      <c r="M310" s="12">
        <f>M311</f>
        <v>0</v>
      </c>
      <c r="N310" s="87">
        <f t="shared" si="49"/>
        <v>8297.7999999999993</v>
      </c>
      <c r="O310" s="12">
        <f>O311</f>
        <v>0</v>
      </c>
      <c r="P310" s="87">
        <f t="shared" si="50"/>
        <v>8297.7999999999993</v>
      </c>
      <c r="Q310" s="12">
        <f>Q311</f>
        <v>0</v>
      </c>
      <c r="R310" s="87">
        <f t="shared" si="51"/>
        <v>8297.7999999999993</v>
      </c>
      <c r="S310" s="12">
        <f>S311</f>
        <v>-8297.7999999999993</v>
      </c>
      <c r="T310" s="87">
        <f t="shared" si="52"/>
        <v>0</v>
      </c>
    </row>
    <row r="311" spans="1:20" x14ac:dyDescent="0.3">
      <c r="A311" s="359" t="s">
        <v>799</v>
      </c>
      <c r="B311" s="10" t="s">
        <v>219</v>
      </c>
      <c r="C311" s="10" t="s">
        <v>63</v>
      </c>
      <c r="D311" s="86" t="s">
        <v>925</v>
      </c>
      <c r="E311" s="10" t="s">
        <v>800</v>
      </c>
      <c r="F311" s="12"/>
      <c r="G311" s="12"/>
      <c r="H311" s="87"/>
      <c r="I311" s="12"/>
      <c r="J311" s="87"/>
      <c r="K311" s="12">
        <v>8297.7999999999993</v>
      </c>
      <c r="L311" s="87">
        <f t="shared" si="48"/>
        <v>8297.7999999999993</v>
      </c>
      <c r="M311" s="12"/>
      <c r="N311" s="87">
        <f t="shared" si="49"/>
        <v>8297.7999999999993</v>
      </c>
      <c r="O311" s="12"/>
      <c r="P311" s="87">
        <f t="shared" si="50"/>
        <v>8297.7999999999993</v>
      </c>
      <c r="Q311" s="12"/>
      <c r="R311" s="87">
        <f t="shared" si="51"/>
        <v>8297.7999999999993</v>
      </c>
      <c r="S311" s="140">
        <v>-8297.7999999999993</v>
      </c>
      <c r="T311" s="87">
        <f t="shared" si="52"/>
        <v>0</v>
      </c>
    </row>
    <row r="312" spans="1:20" ht="60" x14ac:dyDescent="0.3">
      <c r="A312" s="365" t="s">
        <v>926</v>
      </c>
      <c r="B312" s="10" t="s">
        <v>219</v>
      </c>
      <c r="C312" s="10" t="s">
        <v>63</v>
      </c>
      <c r="D312" s="86" t="s">
        <v>927</v>
      </c>
      <c r="E312" s="10" t="s">
        <v>66</v>
      </c>
      <c r="F312" s="12"/>
      <c r="G312" s="12"/>
      <c r="H312" s="87"/>
      <c r="I312" s="12"/>
      <c r="J312" s="87"/>
      <c r="K312" s="12">
        <f>K313</f>
        <v>83.8</v>
      </c>
      <c r="L312" s="87">
        <f t="shared" si="48"/>
        <v>83.8</v>
      </c>
      <c r="M312" s="12">
        <f>M313</f>
        <v>0</v>
      </c>
      <c r="N312" s="87">
        <f t="shared" si="49"/>
        <v>83.8</v>
      </c>
      <c r="O312" s="12">
        <f>O313</f>
        <v>0</v>
      </c>
      <c r="P312" s="87">
        <f t="shared" si="50"/>
        <v>83.8</v>
      </c>
      <c r="Q312" s="12">
        <f>Q313</f>
        <v>0</v>
      </c>
      <c r="R312" s="87">
        <f t="shared" si="51"/>
        <v>83.8</v>
      </c>
      <c r="S312" s="12">
        <f>S313</f>
        <v>-83.8</v>
      </c>
      <c r="T312" s="87">
        <f t="shared" si="52"/>
        <v>0</v>
      </c>
    </row>
    <row r="313" spans="1:20" ht="30" x14ac:dyDescent="0.3">
      <c r="A313" s="359" t="s">
        <v>797</v>
      </c>
      <c r="B313" s="10" t="s">
        <v>219</v>
      </c>
      <c r="C313" s="10" t="s">
        <v>63</v>
      </c>
      <c r="D313" s="86" t="s">
        <v>927</v>
      </c>
      <c r="E313" s="10" t="s">
        <v>798</v>
      </c>
      <c r="F313" s="12"/>
      <c r="G313" s="12"/>
      <c r="H313" s="87"/>
      <c r="I313" s="12"/>
      <c r="J313" s="87"/>
      <c r="K313" s="12">
        <f>K314</f>
        <v>83.8</v>
      </c>
      <c r="L313" s="87">
        <f t="shared" si="48"/>
        <v>83.8</v>
      </c>
      <c r="M313" s="12">
        <f>M314</f>
        <v>0</v>
      </c>
      <c r="N313" s="87">
        <f t="shared" si="49"/>
        <v>83.8</v>
      </c>
      <c r="O313" s="12">
        <f>O314</f>
        <v>0</v>
      </c>
      <c r="P313" s="87">
        <f t="shared" si="50"/>
        <v>83.8</v>
      </c>
      <c r="Q313" s="12">
        <f>Q314</f>
        <v>0</v>
      </c>
      <c r="R313" s="87">
        <f t="shared" si="51"/>
        <v>83.8</v>
      </c>
      <c r="S313" s="12">
        <f>S314</f>
        <v>-83.8</v>
      </c>
      <c r="T313" s="87">
        <f t="shared" si="52"/>
        <v>0</v>
      </c>
    </row>
    <row r="314" spans="1:20" x14ac:dyDescent="0.3">
      <c r="A314" s="359" t="s">
        <v>799</v>
      </c>
      <c r="B314" s="10" t="s">
        <v>219</v>
      </c>
      <c r="C314" s="10" t="s">
        <v>63</v>
      </c>
      <c r="D314" s="86" t="s">
        <v>927</v>
      </c>
      <c r="E314" s="10" t="s">
        <v>800</v>
      </c>
      <c r="F314" s="12"/>
      <c r="G314" s="12"/>
      <c r="H314" s="87"/>
      <c r="I314" s="12"/>
      <c r="J314" s="87"/>
      <c r="K314" s="12">
        <v>83.8</v>
      </c>
      <c r="L314" s="87">
        <f t="shared" si="48"/>
        <v>83.8</v>
      </c>
      <c r="M314" s="12"/>
      <c r="N314" s="87">
        <f t="shared" si="49"/>
        <v>83.8</v>
      </c>
      <c r="O314" s="12"/>
      <c r="P314" s="87">
        <f t="shared" si="50"/>
        <v>83.8</v>
      </c>
      <c r="Q314" s="12"/>
      <c r="R314" s="87">
        <f t="shared" si="51"/>
        <v>83.8</v>
      </c>
      <c r="S314" s="140">
        <v>-83.8</v>
      </c>
      <c r="T314" s="87">
        <f t="shared" si="52"/>
        <v>0</v>
      </c>
    </row>
    <row r="315" spans="1:20" ht="60" x14ac:dyDescent="0.3">
      <c r="A315" s="148" t="s">
        <v>863</v>
      </c>
      <c r="B315" s="10" t="s">
        <v>219</v>
      </c>
      <c r="C315" s="10" t="s">
        <v>63</v>
      </c>
      <c r="D315" s="86" t="s">
        <v>796</v>
      </c>
      <c r="E315" s="10" t="s">
        <v>66</v>
      </c>
      <c r="F315" s="11">
        <f t="shared" si="54"/>
        <v>300</v>
      </c>
      <c r="G315" s="11">
        <f t="shared" si="54"/>
        <v>0</v>
      </c>
      <c r="H315" s="87">
        <f t="shared" si="45"/>
        <v>300</v>
      </c>
      <c r="I315" s="11">
        <f t="shared" si="54"/>
        <v>0</v>
      </c>
      <c r="J315" s="87">
        <f t="shared" si="46"/>
        <v>300</v>
      </c>
      <c r="K315" s="11">
        <f t="shared" si="54"/>
        <v>0</v>
      </c>
      <c r="L315" s="87">
        <f t="shared" si="48"/>
        <v>300</v>
      </c>
      <c r="M315" s="11">
        <f t="shared" si="54"/>
        <v>-195.2</v>
      </c>
      <c r="N315" s="87">
        <f t="shared" si="49"/>
        <v>104.80000000000001</v>
      </c>
      <c r="O315" s="11">
        <f t="shared" si="54"/>
        <v>0</v>
      </c>
      <c r="P315" s="87">
        <f t="shared" si="50"/>
        <v>104.80000000000001</v>
      </c>
      <c r="Q315" s="11">
        <f t="shared" si="54"/>
        <v>-104.8</v>
      </c>
      <c r="R315" s="87">
        <f t="shared" si="51"/>
        <v>0</v>
      </c>
      <c r="S315" s="11">
        <f t="shared" si="54"/>
        <v>0</v>
      </c>
      <c r="T315" s="87">
        <f t="shared" si="52"/>
        <v>0</v>
      </c>
    </row>
    <row r="316" spans="1:20" ht="30" x14ac:dyDescent="0.3">
      <c r="A316" s="359" t="s">
        <v>797</v>
      </c>
      <c r="B316" s="10" t="s">
        <v>219</v>
      </c>
      <c r="C316" s="10" t="s">
        <v>63</v>
      </c>
      <c r="D316" s="86" t="s">
        <v>796</v>
      </c>
      <c r="E316" s="10" t="s">
        <v>798</v>
      </c>
      <c r="F316" s="11">
        <f t="shared" si="54"/>
        <v>300</v>
      </c>
      <c r="G316" s="11">
        <f t="shared" si="54"/>
        <v>0</v>
      </c>
      <c r="H316" s="87">
        <f t="shared" si="45"/>
        <v>300</v>
      </c>
      <c r="I316" s="11">
        <f t="shared" si="54"/>
        <v>0</v>
      </c>
      <c r="J316" s="87">
        <f t="shared" si="46"/>
        <v>300</v>
      </c>
      <c r="K316" s="11">
        <f t="shared" si="54"/>
        <v>0</v>
      </c>
      <c r="L316" s="87">
        <f t="shared" si="48"/>
        <v>300</v>
      </c>
      <c r="M316" s="11">
        <f t="shared" si="54"/>
        <v>-195.2</v>
      </c>
      <c r="N316" s="87">
        <f t="shared" si="49"/>
        <v>104.80000000000001</v>
      </c>
      <c r="O316" s="11">
        <f t="shared" si="54"/>
        <v>0</v>
      </c>
      <c r="P316" s="87">
        <f t="shared" si="50"/>
        <v>104.80000000000001</v>
      </c>
      <c r="Q316" s="11">
        <f t="shared" si="54"/>
        <v>-104.8</v>
      </c>
      <c r="R316" s="87">
        <f t="shared" si="51"/>
        <v>0</v>
      </c>
      <c r="S316" s="11">
        <f t="shared" si="54"/>
        <v>0</v>
      </c>
      <c r="T316" s="87">
        <f t="shared" si="52"/>
        <v>0</v>
      </c>
    </row>
    <row r="317" spans="1:20" x14ac:dyDescent="0.3">
      <c r="A317" s="359" t="s">
        <v>799</v>
      </c>
      <c r="B317" s="10" t="s">
        <v>219</v>
      </c>
      <c r="C317" s="10" t="s">
        <v>63</v>
      </c>
      <c r="D317" s="86" t="s">
        <v>796</v>
      </c>
      <c r="E317" s="10" t="s">
        <v>800</v>
      </c>
      <c r="F317" s="11">
        <v>300</v>
      </c>
      <c r="G317" s="11"/>
      <c r="H317" s="87">
        <f t="shared" si="45"/>
        <v>300</v>
      </c>
      <c r="I317" s="11"/>
      <c r="J317" s="87">
        <f t="shared" si="46"/>
        <v>300</v>
      </c>
      <c r="K317" s="11"/>
      <c r="L317" s="87">
        <f t="shared" si="48"/>
        <v>300</v>
      </c>
      <c r="M317" s="11">
        <v>-195.2</v>
      </c>
      <c r="N317" s="87">
        <f t="shared" si="49"/>
        <v>104.80000000000001</v>
      </c>
      <c r="O317" s="11">
        <v>0</v>
      </c>
      <c r="P317" s="87">
        <f t="shared" si="50"/>
        <v>104.80000000000001</v>
      </c>
      <c r="Q317" s="11">
        <v>-104.8</v>
      </c>
      <c r="R317" s="87">
        <f t="shared" si="51"/>
        <v>0</v>
      </c>
      <c r="S317" s="11"/>
      <c r="T317" s="87">
        <f t="shared" si="52"/>
        <v>0</v>
      </c>
    </row>
    <row r="318" spans="1:20" ht="60" x14ac:dyDescent="0.3">
      <c r="A318" s="359" t="s">
        <v>1092</v>
      </c>
      <c r="B318" s="10" t="s">
        <v>219</v>
      </c>
      <c r="C318" s="10" t="s">
        <v>63</v>
      </c>
      <c r="D318" s="86" t="s">
        <v>1093</v>
      </c>
      <c r="E318" s="10" t="s">
        <v>66</v>
      </c>
      <c r="F318" s="11"/>
      <c r="G318" s="87"/>
      <c r="H318" s="11"/>
      <c r="I318" s="87"/>
      <c r="J318" s="11"/>
      <c r="K318" s="87"/>
      <c r="L318" s="11"/>
      <c r="M318" s="87">
        <f>M319</f>
        <v>195.2</v>
      </c>
      <c r="N318" s="87">
        <f t="shared" si="49"/>
        <v>195.2</v>
      </c>
      <c r="O318" s="87">
        <f>O319</f>
        <v>0</v>
      </c>
      <c r="P318" s="87">
        <f t="shared" si="50"/>
        <v>195.2</v>
      </c>
      <c r="Q318" s="87">
        <f>Q319</f>
        <v>404.8</v>
      </c>
      <c r="R318" s="87">
        <f t="shared" si="51"/>
        <v>600</v>
      </c>
      <c r="S318" s="87">
        <f>S319</f>
        <v>0</v>
      </c>
      <c r="T318" s="87">
        <f t="shared" si="52"/>
        <v>600</v>
      </c>
    </row>
    <row r="319" spans="1:20" ht="30" x14ac:dyDescent="0.3">
      <c r="A319" s="148" t="s">
        <v>580</v>
      </c>
      <c r="B319" s="10" t="s">
        <v>219</v>
      </c>
      <c r="C319" s="10" t="s">
        <v>63</v>
      </c>
      <c r="D319" s="86" t="s">
        <v>1093</v>
      </c>
      <c r="E319" s="10" t="s">
        <v>490</v>
      </c>
      <c r="F319" s="11"/>
      <c r="G319" s="87"/>
      <c r="H319" s="11"/>
      <c r="I319" s="87"/>
      <c r="J319" s="11"/>
      <c r="K319" s="87"/>
      <c r="L319" s="11"/>
      <c r="M319" s="87">
        <f>M320</f>
        <v>195.2</v>
      </c>
      <c r="N319" s="87">
        <f t="shared" si="49"/>
        <v>195.2</v>
      </c>
      <c r="O319" s="87">
        <f>O320</f>
        <v>0</v>
      </c>
      <c r="P319" s="87">
        <f t="shared" si="50"/>
        <v>195.2</v>
      </c>
      <c r="Q319" s="87">
        <f>Q320</f>
        <v>404.8</v>
      </c>
      <c r="R319" s="87">
        <f t="shared" si="51"/>
        <v>600</v>
      </c>
      <c r="S319" s="87">
        <f>S320</f>
        <v>0</v>
      </c>
      <c r="T319" s="87">
        <f t="shared" si="52"/>
        <v>600</v>
      </c>
    </row>
    <row r="320" spans="1:20" ht="30" x14ac:dyDescent="0.3">
      <c r="A320" s="148" t="s">
        <v>88</v>
      </c>
      <c r="B320" s="10" t="s">
        <v>219</v>
      </c>
      <c r="C320" s="10" t="s">
        <v>63</v>
      </c>
      <c r="D320" s="86" t="s">
        <v>1093</v>
      </c>
      <c r="E320" s="10" t="s">
        <v>486</v>
      </c>
      <c r="F320" s="11"/>
      <c r="G320" s="87"/>
      <c r="H320" s="11"/>
      <c r="I320" s="87"/>
      <c r="J320" s="11"/>
      <c r="K320" s="87"/>
      <c r="L320" s="11"/>
      <c r="M320" s="87">
        <v>195.2</v>
      </c>
      <c r="N320" s="87">
        <f t="shared" si="49"/>
        <v>195.2</v>
      </c>
      <c r="O320" s="87">
        <v>0</v>
      </c>
      <c r="P320" s="87">
        <f t="shared" si="50"/>
        <v>195.2</v>
      </c>
      <c r="Q320" s="87">
        <v>404.8</v>
      </c>
      <c r="R320" s="87">
        <f t="shared" si="51"/>
        <v>600</v>
      </c>
      <c r="S320" s="87"/>
      <c r="T320" s="87">
        <f t="shared" si="52"/>
        <v>600</v>
      </c>
    </row>
    <row r="321" spans="1:20" ht="46.9" customHeight="1" x14ac:dyDescent="0.3">
      <c r="A321" s="148" t="s">
        <v>884</v>
      </c>
      <c r="B321" s="10" t="s">
        <v>219</v>
      </c>
      <c r="C321" s="10" t="s">
        <v>63</v>
      </c>
      <c r="D321" s="10" t="s">
        <v>121</v>
      </c>
      <c r="E321" s="10" t="s">
        <v>66</v>
      </c>
      <c r="F321" s="12">
        <f t="shared" ref="F321:S325" si="55">F322</f>
        <v>1703.5</v>
      </c>
      <c r="G321" s="12">
        <f t="shared" si="55"/>
        <v>0</v>
      </c>
      <c r="H321" s="87">
        <f t="shared" si="45"/>
        <v>1703.5</v>
      </c>
      <c r="I321" s="12">
        <f t="shared" si="55"/>
        <v>0</v>
      </c>
      <c r="J321" s="87">
        <f t="shared" si="46"/>
        <v>1703.5</v>
      </c>
      <c r="K321" s="12">
        <f t="shared" si="55"/>
        <v>81.2</v>
      </c>
      <c r="L321" s="87">
        <f t="shared" si="48"/>
        <v>1784.7</v>
      </c>
      <c r="M321" s="12">
        <f t="shared" si="55"/>
        <v>114</v>
      </c>
      <c r="N321" s="87">
        <f t="shared" si="49"/>
        <v>1898.7</v>
      </c>
      <c r="O321" s="12">
        <f t="shared" si="55"/>
        <v>608.79999999999995</v>
      </c>
      <c r="P321" s="87">
        <f t="shared" si="50"/>
        <v>2507.5</v>
      </c>
      <c r="Q321" s="12">
        <f t="shared" si="55"/>
        <v>30</v>
      </c>
      <c r="R321" s="87">
        <f t="shared" si="51"/>
        <v>2537.5</v>
      </c>
      <c r="S321" s="12">
        <f t="shared" si="55"/>
        <v>0</v>
      </c>
      <c r="T321" s="87">
        <f t="shared" si="52"/>
        <v>2537.5</v>
      </c>
    </row>
    <row r="322" spans="1:20" ht="45" customHeight="1" x14ac:dyDescent="0.3">
      <c r="A322" s="148" t="s">
        <v>784</v>
      </c>
      <c r="B322" s="10" t="s">
        <v>219</v>
      </c>
      <c r="C322" s="10" t="s">
        <v>63</v>
      </c>
      <c r="D322" s="10" t="s">
        <v>125</v>
      </c>
      <c r="E322" s="10" t="s">
        <v>66</v>
      </c>
      <c r="F322" s="12">
        <f t="shared" si="55"/>
        <v>1703.5</v>
      </c>
      <c r="G322" s="12">
        <f t="shared" si="55"/>
        <v>0</v>
      </c>
      <c r="H322" s="87">
        <f t="shared" si="45"/>
        <v>1703.5</v>
      </c>
      <c r="I322" s="12">
        <f t="shared" si="55"/>
        <v>0</v>
      </c>
      <c r="J322" s="87">
        <f t="shared" si="46"/>
        <v>1703.5</v>
      </c>
      <c r="K322" s="12">
        <f t="shared" si="55"/>
        <v>81.2</v>
      </c>
      <c r="L322" s="87">
        <f t="shared" si="48"/>
        <v>1784.7</v>
      </c>
      <c r="M322" s="12">
        <f t="shared" si="55"/>
        <v>114</v>
      </c>
      <c r="N322" s="87">
        <f t="shared" si="49"/>
        <v>1898.7</v>
      </c>
      <c r="O322" s="12">
        <f t="shared" si="55"/>
        <v>608.79999999999995</v>
      </c>
      <c r="P322" s="87">
        <f t="shared" si="50"/>
        <v>2507.5</v>
      </c>
      <c r="Q322" s="12">
        <f t="shared" si="55"/>
        <v>30</v>
      </c>
      <c r="R322" s="87">
        <f t="shared" si="51"/>
        <v>2537.5</v>
      </c>
      <c r="S322" s="12">
        <f t="shared" si="55"/>
        <v>0</v>
      </c>
      <c r="T322" s="87">
        <f t="shared" si="52"/>
        <v>2537.5</v>
      </c>
    </row>
    <row r="323" spans="1:20" ht="48.75" customHeight="1" x14ac:dyDescent="0.3">
      <c r="A323" s="361" t="s">
        <v>677</v>
      </c>
      <c r="B323" s="10" t="s">
        <v>219</v>
      </c>
      <c r="C323" s="10" t="s">
        <v>63</v>
      </c>
      <c r="D323" s="10" t="s">
        <v>126</v>
      </c>
      <c r="E323" s="10" t="s">
        <v>66</v>
      </c>
      <c r="F323" s="12">
        <f t="shared" si="55"/>
        <v>1703.5</v>
      </c>
      <c r="G323" s="12">
        <f t="shared" si="55"/>
        <v>0</v>
      </c>
      <c r="H323" s="87">
        <f t="shared" si="45"/>
        <v>1703.5</v>
      </c>
      <c r="I323" s="12">
        <f t="shared" si="55"/>
        <v>0</v>
      </c>
      <c r="J323" s="87">
        <f t="shared" si="46"/>
        <v>1703.5</v>
      </c>
      <c r="K323" s="12">
        <f t="shared" si="55"/>
        <v>81.2</v>
      </c>
      <c r="L323" s="87">
        <f t="shared" si="48"/>
        <v>1784.7</v>
      </c>
      <c r="M323" s="12">
        <f t="shared" si="55"/>
        <v>114</v>
      </c>
      <c r="N323" s="87">
        <f t="shared" si="49"/>
        <v>1898.7</v>
      </c>
      <c r="O323" s="12">
        <f t="shared" si="55"/>
        <v>608.79999999999995</v>
      </c>
      <c r="P323" s="87">
        <f t="shared" si="50"/>
        <v>2507.5</v>
      </c>
      <c r="Q323" s="12">
        <f t="shared" si="55"/>
        <v>30</v>
      </c>
      <c r="R323" s="87">
        <f t="shared" si="51"/>
        <v>2537.5</v>
      </c>
      <c r="S323" s="12">
        <f t="shared" si="55"/>
        <v>0</v>
      </c>
      <c r="T323" s="87">
        <f t="shared" si="52"/>
        <v>2537.5</v>
      </c>
    </row>
    <row r="324" spans="1:20" ht="45" x14ac:dyDescent="0.3">
      <c r="A324" s="361" t="s">
        <v>785</v>
      </c>
      <c r="B324" s="10" t="s">
        <v>219</v>
      </c>
      <c r="C324" s="10" t="s">
        <v>63</v>
      </c>
      <c r="D324" s="10" t="s">
        <v>127</v>
      </c>
      <c r="E324" s="10" t="s">
        <v>66</v>
      </c>
      <c r="F324" s="12">
        <f t="shared" si="55"/>
        <v>1703.5</v>
      </c>
      <c r="G324" s="12">
        <f t="shared" si="55"/>
        <v>0</v>
      </c>
      <c r="H324" s="87">
        <f t="shared" si="45"/>
        <v>1703.5</v>
      </c>
      <c r="I324" s="12">
        <f t="shared" si="55"/>
        <v>0</v>
      </c>
      <c r="J324" s="87">
        <f t="shared" si="46"/>
        <v>1703.5</v>
      </c>
      <c r="K324" s="12">
        <f t="shared" si="55"/>
        <v>81.2</v>
      </c>
      <c r="L324" s="87">
        <f t="shared" si="48"/>
        <v>1784.7</v>
      </c>
      <c r="M324" s="12">
        <f t="shared" si="55"/>
        <v>114</v>
      </c>
      <c r="N324" s="87">
        <f t="shared" si="49"/>
        <v>1898.7</v>
      </c>
      <c r="O324" s="12">
        <f t="shared" si="55"/>
        <v>608.79999999999995</v>
      </c>
      <c r="P324" s="87">
        <f t="shared" si="50"/>
        <v>2507.5</v>
      </c>
      <c r="Q324" s="12">
        <f t="shared" si="55"/>
        <v>30</v>
      </c>
      <c r="R324" s="87">
        <f t="shared" si="51"/>
        <v>2537.5</v>
      </c>
      <c r="S324" s="12">
        <f t="shared" si="55"/>
        <v>0</v>
      </c>
      <c r="T324" s="87">
        <f t="shared" si="52"/>
        <v>2537.5</v>
      </c>
    </row>
    <row r="325" spans="1:20" ht="45" x14ac:dyDescent="0.3">
      <c r="A325" s="361" t="s">
        <v>783</v>
      </c>
      <c r="B325" s="10" t="s">
        <v>219</v>
      </c>
      <c r="C325" s="10" t="s">
        <v>63</v>
      </c>
      <c r="D325" s="10" t="s">
        <v>127</v>
      </c>
      <c r="E325" s="10" t="s">
        <v>490</v>
      </c>
      <c r="F325" s="12">
        <f t="shared" si="55"/>
        <v>1703.5</v>
      </c>
      <c r="G325" s="12">
        <f t="shared" si="55"/>
        <v>0</v>
      </c>
      <c r="H325" s="87">
        <f t="shared" si="45"/>
        <v>1703.5</v>
      </c>
      <c r="I325" s="12">
        <f t="shared" si="55"/>
        <v>0</v>
      </c>
      <c r="J325" s="87">
        <f t="shared" si="46"/>
        <v>1703.5</v>
      </c>
      <c r="K325" s="12">
        <f t="shared" si="55"/>
        <v>81.2</v>
      </c>
      <c r="L325" s="87">
        <f t="shared" si="48"/>
        <v>1784.7</v>
      </c>
      <c r="M325" s="12">
        <f t="shared" si="55"/>
        <v>114</v>
      </c>
      <c r="N325" s="87">
        <f t="shared" si="49"/>
        <v>1898.7</v>
      </c>
      <c r="O325" s="12">
        <f t="shared" si="55"/>
        <v>608.79999999999995</v>
      </c>
      <c r="P325" s="87">
        <f t="shared" si="50"/>
        <v>2507.5</v>
      </c>
      <c r="Q325" s="12">
        <f t="shared" si="55"/>
        <v>30</v>
      </c>
      <c r="R325" s="87">
        <f t="shared" si="51"/>
        <v>2537.5</v>
      </c>
      <c r="S325" s="12">
        <f t="shared" si="55"/>
        <v>0</v>
      </c>
      <c r="T325" s="87">
        <f t="shared" si="52"/>
        <v>2537.5</v>
      </c>
    </row>
    <row r="326" spans="1:20" ht="30.75" customHeight="1" x14ac:dyDescent="0.3">
      <c r="A326" s="148" t="s">
        <v>88</v>
      </c>
      <c r="B326" s="10" t="s">
        <v>219</v>
      </c>
      <c r="C326" s="10" t="s">
        <v>63</v>
      </c>
      <c r="D326" s="10" t="s">
        <v>127</v>
      </c>
      <c r="E326" s="10" t="s">
        <v>486</v>
      </c>
      <c r="F326" s="12">
        <v>1703.5</v>
      </c>
      <c r="G326" s="12"/>
      <c r="H326" s="87">
        <f t="shared" si="45"/>
        <v>1703.5</v>
      </c>
      <c r="I326" s="12"/>
      <c r="J326" s="87">
        <f t="shared" si="46"/>
        <v>1703.5</v>
      </c>
      <c r="K326" s="12">
        <v>81.2</v>
      </c>
      <c r="L326" s="87">
        <f t="shared" si="48"/>
        <v>1784.7</v>
      </c>
      <c r="M326" s="12">
        <v>114</v>
      </c>
      <c r="N326" s="87">
        <f t="shared" si="49"/>
        <v>1898.7</v>
      </c>
      <c r="O326" s="12">
        <v>608.79999999999995</v>
      </c>
      <c r="P326" s="87">
        <f t="shared" si="50"/>
        <v>2507.5</v>
      </c>
      <c r="Q326" s="12">
        <v>30</v>
      </c>
      <c r="R326" s="87">
        <f t="shared" si="51"/>
        <v>2537.5</v>
      </c>
      <c r="S326" s="12"/>
      <c r="T326" s="87">
        <f t="shared" si="52"/>
        <v>2537.5</v>
      </c>
    </row>
    <row r="327" spans="1:20" ht="21" customHeight="1" x14ac:dyDescent="0.3">
      <c r="A327" s="148" t="s">
        <v>394</v>
      </c>
      <c r="B327" s="10" t="s">
        <v>219</v>
      </c>
      <c r="C327" s="10" t="s">
        <v>63</v>
      </c>
      <c r="D327" s="10" t="s">
        <v>112</v>
      </c>
      <c r="E327" s="10" t="s">
        <v>66</v>
      </c>
      <c r="F327" s="12">
        <f>F328</f>
        <v>0</v>
      </c>
      <c r="G327" s="12"/>
      <c r="H327" s="87">
        <f t="shared" si="45"/>
        <v>0</v>
      </c>
      <c r="I327" s="12"/>
      <c r="J327" s="87">
        <f t="shared" si="46"/>
        <v>0</v>
      </c>
      <c r="K327" s="12"/>
      <c r="L327" s="87">
        <f t="shared" si="48"/>
        <v>0</v>
      </c>
      <c r="M327" s="12"/>
      <c r="N327" s="87">
        <f t="shared" si="49"/>
        <v>0</v>
      </c>
      <c r="O327" s="12"/>
      <c r="P327" s="87">
        <f t="shared" si="50"/>
        <v>0</v>
      </c>
      <c r="Q327" s="12"/>
      <c r="R327" s="87">
        <f t="shared" si="51"/>
        <v>0</v>
      </c>
      <c r="S327" s="12">
        <f>S328</f>
        <v>54747.3</v>
      </c>
      <c r="T327" s="87">
        <f t="shared" si="52"/>
        <v>54747.3</v>
      </c>
    </row>
    <row r="328" spans="1:20" ht="30.75" customHeight="1" x14ac:dyDescent="0.3">
      <c r="A328" s="148" t="s">
        <v>132</v>
      </c>
      <c r="B328" s="10" t="s">
        <v>219</v>
      </c>
      <c r="C328" s="10" t="s">
        <v>63</v>
      </c>
      <c r="D328" s="10" t="s">
        <v>133</v>
      </c>
      <c r="E328" s="10" t="s">
        <v>66</v>
      </c>
      <c r="F328" s="12">
        <f>F329</f>
        <v>0</v>
      </c>
      <c r="G328" s="12"/>
      <c r="H328" s="87">
        <f t="shared" si="45"/>
        <v>0</v>
      </c>
      <c r="I328" s="12"/>
      <c r="J328" s="87">
        <f t="shared" si="46"/>
        <v>0</v>
      </c>
      <c r="K328" s="12"/>
      <c r="L328" s="87">
        <f t="shared" si="48"/>
        <v>0</v>
      </c>
      <c r="M328" s="12"/>
      <c r="N328" s="87">
        <f t="shared" si="49"/>
        <v>0</v>
      </c>
      <c r="O328" s="12"/>
      <c r="P328" s="87">
        <f t="shared" si="50"/>
        <v>0</v>
      </c>
      <c r="Q328" s="12"/>
      <c r="R328" s="87">
        <f t="shared" si="51"/>
        <v>0</v>
      </c>
      <c r="S328" s="12">
        <f>S329</f>
        <v>54747.3</v>
      </c>
      <c r="T328" s="87">
        <f t="shared" si="52"/>
        <v>54747.3</v>
      </c>
    </row>
    <row r="329" spans="1:20" ht="62.25" customHeight="1" x14ac:dyDescent="0.3">
      <c r="A329" s="148" t="s">
        <v>1233</v>
      </c>
      <c r="B329" s="10" t="s">
        <v>219</v>
      </c>
      <c r="C329" s="10" t="s">
        <v>63</v>
      </c>
      <c r="D329" s="10" t="s">
        <v>1232</v>
      </c>
      <c r="E329" s="10" t="s">
        <v>66</v>
      </c>
      <c r="F329" s="12">
        <f>F330</f>
        <v>0</v>
      </c>
      <c r="G329" s="12"/>
      <c r="H329" s="87">
        <f t="shared" si="45"/>
        <v>0</v>
      </c>
      <c r="I329" s="12"/>
      <c r="J329" s="87">
        <f t="shared" si="46"/>
        <v>0</v>
      </c>
      <c r="K329" s="12"/>
      <c r="L329" s="87">
        <f t="shared" si="48"/>
        <v>0</v>
      </c>
      <c r="M329" s="12"/>
      <c r="N329" s="87">
        <f t="shared" si="49"/>
        <v>0</v>
      </c>
      <c r="O329" s="12"/>
      <c r="P329" s="87">
        <f t="shared" si="50"/>
        <v>0</v>
      </c>
      <c r="Q329" s="12"/>
      <c r="R329" s="87">
        <f t="shared" si="51"/>
        <v>0</v>
      </c>
      <c r="S329" s="12">
        <f>S330</f>
        <v>54747.3</v>
      </c>
      <c r="T329" s="87">
        <f t="shared" si="52"/>
        <v>54747.3</v>
      </c>
    </row>
    <row r="330" spans="1:20" ht="20.45" customHeight="1" x14ac:dyDescent="0.3">
      <c r="A330" s="148" t="s">
        <v>146</v>
      </c>
      <c r="B330" s="10" t="s">
        <v>219</v>
      </c>
      <c r="C330" s="10" t="s">
        <v>63</v>
      </c>
      <c r="D330" s="10" t="s">
        <v>1232</v>
      </c>
      <c r="E330" s="10" t="s">
        <v>527</v>
      </c>
      <c r="F330" s="12">
        <f>F331</f>
        <v>0</v>
      </c>
      <c r="G330" s="12"/>
      <c r="H330" s="87">
        <f t="shared" si="45"/>
        <v>0</v>
      </c>
      <c r="I330" s="12"/>
      <c r="J330" s="87">
        <f t="shared" si="46"/>
        <v>0</v>
      </c>
      <c r="K330" s="12"/>
      <c r="L330" s="87">
        <f t="shared" si="48"/>
        <v>0</v>
      </c>
      <c r="M330" s="12"/>
      <c r="N330" s="87">
        <f t="shared" si="49"/>
        <v>0</v>
      </c>
      <c r="O330" s="12"/>
      <c r="P330" s="87">
        <f t="shared" si="50"/>
        <v>0</v>
      </c>
      <c r="Q330" s="12"/>
      <c r="R330" s="87">
        <f t="shared" si="51"/>
        <v>0</v>
      </c>
      <c r="S330" s="12">
        <f>S331</f>
        <v>54747.3</v>
      </c>
      <c r="T330" s="87">
        <f t="shared" si="52"/>
        <v>54747.3</v>
      </c>
    </row>
    <row r="331" spans="1:20" ht="20.45" customHeight="1" x14ac:dyDescent="0.3">
      <c r="A331" s="148" t="s">
        <v>55</v>
      </c>
      <c r="B331" s="10" t="s">
        <v>219</v>
      </c>
      <c r="C331" s="10" t="s">
        <v>63</v>
      </c>
      <c r="D331" s="10" t="s">
        <v>1232</v>
      </c>
      <c r="E331" s="10" t="s">
        <v>563</v>
      </c>
      <c r="F331" s="12">
        <v>0</v>
      </c>
      <c r="G331" s="12"/>
      <c r="H331" s="87">
        <f t="shared" si="45"/>
        <v>0</v>
      </c>
      <c r="I331" s="12"/>
      <c r="J331" s="87">
        <f t="shared" si="46"/>
        <v>0</v>
      </c>
      <c r="K331" s="12"/>
      <c r="L331" s="87">
        <f t="shared" si="48"/>
        <v>0</v>
      </c>
      <c r="M331" s="12"/>
      <c r="N331" s="87">
        <f t="shared" si="49"/>
        <v>0</v>
      </c>
      <c r="O331" s="12"/>
      <c r="P331" s="87">
        <f t="shared" si="50"/>
        <v>0</v>
      </c>
      <c r="Q331" s="12"/>
      <c r="R331" s="87">
        <f t="shared" si="51"/>
        <v>0</v>
      </c>
      <c r="S331" s="12">
        <v>54747.3</v>
      </c>
      <c r="T331" s="87">
        <f t="shared" si="52"/>
        <v>54747.3</v>
      </c>
    </row>
    <row r="332" spans="1:20" x14ac:dyDescent="0.3">
      <c r="A332" s="148" t="s">
        <v>221</v>
      </c>
      <c r="B332" s="10" t="s">
        <v>219</v>
      </c>
      <c r="C332" s="10" t="s">
        <v>68</v>
      </c>
      <c r="D332" s="86" t="s">
        <v>65</v>
      </c>
      <c r="E332" s="10" t="s">
        <v>66</v>
      </c>
      <c r="F332" s="87">
        <f>F333+F339+F344</f>
        <v>3050.2</v>
      </c>
      <c r="G332" s="87">
        <f>G333+G339+G344</f>
        <v>0</v>
      </c>
      <c r="H332" s="87">
        <f t="shared" si="45"/>
        <v>3050.2</v>
      </c>
      <c r="I332" s="87">
        <f>I333+I339+I344</f>
        <v>0</v>
      </c>
      <c r="J332" s="87">
        <f t="shared" si="46"/>
        <v>3050.2</v>
      </c>
      <c r="K332" s="87">
        <f>K333+K339+K344</f>
        <v>0</v>
      </c>
      <c r="L332" s="87">
        <f t="shared" si="48"/>
        <v>3050.2</v>
      </c>
      <c r="M332" s="87">
        <f>M333+M339+M344</f>
        <v>0</v>
      </c>
      <c r="N332" s="87">
        <f t="shared" si="49"/>
        <v>3050.2</v>
      </c>
      <c r="O332" s="87">
        <f>O333+O339+O344</f>
        <v>2086</v>
      </c>
      <c r="P332" s="87">
        <f t="shared" si="50"/>
        <v>5136.2</v>
      </c>
      <c r="Q332" s="87">
        <f>Q333+Q339+Q344</f>
        <v>0</v>
      </c>
      <c r="R332" s="87">
        <f t="shared" si="51"/>
        <v>5136.2</v>
      </c>
      <c r="S332" s="87">
        <f>S333+S339+S344</f>
        <v>0</v>
      </c>
      <c r="T332" s="87">
        <f t="shared" si="52"/>
        <v>5136.2</v>
      </c>
    </row>
    <row r="333" spans="1:20" ht="29.45" customHeight="1" x14ac:dyDescent="0.3">
      <c r="A333" s="148" t="s">
        <v>724</v>
      </c>
      <c r="B333" s="10" t="s">
        <v>219</v>
      </c>
      <c r="C333" s="10" t="s">
        <v>68</v>
      </c>
      <c r="D333" s="86" t="s">
        <v>222</v>
      </c>
      <c r="E333" s="10" t="s">
        <v>66</v>
      </c>
      <c r="F333" s="87">
        <f t="shared" ref="F333:S337" si="56">F334</f>
        <v>1577.2</v>
      </c>
      <c r="G333" s="87">
        <f t="shared" si="56"/>
        <v>0</v>
      </c>
      <c r="H333" s="87">
        <f t="shared" si="45"/>
        <v>1577.2</v>
      </c>
      <c r="I333" s="87">
        <f t="shared" si="56"/>
        <v>0</v>
      </c>
      <c r="J333" s="87">
        <f t="shared" si="46"/>
        <v>1577.2</v>
      </c>
      <c r="K333" s="87">
        <f t="shared" si="56"/>
        <v>0</v>
      </c>
      <c r="L333" s="87">
        <f t="shared" si="48"/>
        <v>1577.2</v>
      </c>
      <c r="M333" s="87">
        <f t="shared" si="56"/>
        <v>0</v>
      </c>
      <c r="N333" s="87">
        <f t="shared" si="49"/>
        <v>1577.2</v>
      </c>
      <c r="O333" s="87">
        <f t="shared" si="56"/>
        <v>2086</v>
      </c>
      <c r="P333" s="87">
        <f t="shared" si="50"/>
        <v>3663.2</v>
      </c>
      <c r="Q333" s="87">
        <f t="shared" si="56"/>
        <v>0</v>
      </c>
      <c r="R333" s="87">
        <f t="shared" si="51"/>
        <v>3663.2</v>
      </c>
      <c r="S333" s="87">
        <f t="shared" si="56"/>
        <v>0</v>
      </c>
      <c r="T333" s="87">
        <f t="shared" si="52"/>
        <v>3663.2</v>
      </c>
    </row>
    <row r="334" spans="1:20" ht="28.9" customHeight="1" x14ac:dyDescent="0.3">
      <c r="A334" s="148" t="s">
        <v>859</v>
      </c>
      <c r="B334" s="10" t="s">
        <v>219</v>
      </c>
      <c r="C334" s="10" t="s">
        <v>68</v>
      </c>
      <c r="D334" s="86" t="s">
        <v>342</v>
      </c>
      <c r="E334" s="10" t="s">
        <v>66</v>
      </c>
      <c r="F334" s="87">
        <f t="shared" si="56"/>
        <v>1577.2</v>
      </c>
      <c r="G334" s="87">
        <f t="shared" si="56"/>
        <v>0</v>
      </c>
      <c r="H334" s="87">
        <f t="shared" si="45"/>
        <v>1577.2</v>
      </c>
      <c r="I334" s="87">
        <f t="shared" si="56"/>
        <v>0</v>
      </c>
      <c r="J334" s="87">
        <f t="shared" si="46"/>
        <v>1577.2</v>
      </c>
      <c r="K334" s="87">
        <f t="shared" si="56"/>
        <v>0</v>
      </c>
      <c r="L334" s="87">
        <f t="shared" si="48"/>
        <v>1577.2</v>
      </c>
      <c r="M334" s="87">
        <f t="shared" si="56"/>
        <v>0</v>
      </c>
      <c r="N334" s="87">
        <f t="shared" si="49"/>
        <v>1577.2</v>
      </c>
      <c r="O334" s="87">
        <f t="shared" si="56"/>
        <v>2086</v>
      </c>
      <c r="P334" s="87">
        <f t="shared" si="50"/>
        <v>3663.2</v>
      </c>
      <c r="Q334" s="87">
        <f t="shared" si="56"/>
        <v>0</v>
      </c>
      <c r="R334" s="87">
        <f t="shared" si="51"/>
        <v>3663.2</v>
      </c>
      <c r="S334" s="87">
        <f t="shared" si="56"/>
        <v>0</v>
      </c>
      <c r="T334" s="87">
        <f t="shared" si="52"/>
        <v>3663.2</v>
      </c>
    </row>
    <row r="335" spans="1:20" ht="45.75" customHeight="1" x14ac:dyDescent="0.3">
      <c r="A335" s="148" t="s">
        <v>224</v>
      </c>
      <c r="B335" s="10" t="s">
        <v>219</v>
      </c>
      <c r="C335" s="10" t="s">
        <v>68</v>
      </c>
      <c r="D335" s="86" t="s">
        <v>344</v>
      </c>
      <c r="E335" s="10" t="s">
        <v>66</v>
      </c>
      <c r="F335" s="87">
        <f t="shared" si="56"/>
        <v>1577.2</v>
      </c>
      <c r="G335" s="87">
        <f t="shared" si="56"/>
        <v>0</v>
      </c>
      <c r="H335" s="87">
        <f t="shared" si="45"/>
        <v>1577.2</v>
      </c>
      <c r="I335" s="87">
        <f t="shared" si="56"/>
        <v>0</v>
      </c>
      <c r="J335" s="87">
        <f t="shared" si="46"/>
        <v>1577.2</v>
      </c>
      <c r="K335" s="87">
        <f t="shared" si="56"/>
        <v>0</v>
      </c>
      <c r="L335" s="87">
        <f t="shared" si="48"/>
        <v>1577.2</v>
      </c>
      <c r="M335" s="87">
        <f t="shared" si="56"/>
        <v>0</v>
      </c>
      <c r="N335" s="87">
        <f t="shared" si="49"/>
        <v>1577.2</v>
      </c>
      <c r="O335" s="87">
        <f t="shared" si="56"/>
        <v>2086</v>
      </c>
      <c r="P335" s="87">
        <f t="shared" si="50"/>
        <v>3663.2</v>
      </c>
      <c r="Q335" s="87">
        <f t="shared" si="56"/>
        <v>0</v>
      </c>
      <c r="R335" s="87">
        <f t="shared" si="51"/>
        <v>3663.2</v>
      </c>
      <c r="S335" s="87">
        <f t="shared" si="56"/>
        <v>0</v>
      </c>
      <c r="T335" s="87">
        <f t="shared" si="52"/>
        <v>3663.2</v>
      </c>
    </row>
    <row r="336" spans="1:20" ht="45" x14ac:dyDescent="0.3">
      <c r="A336" s="148" t="s">
        <v>226</v>
      </c>
      <c r="B336" s="10" t="s">
        <v>219</v>
      </c>
      <c r="C336" s="10" t="s">
        <v>68</v>
      </c>
      <c r="D336" s="86" t="s">
        <v>805</v>
      </c>
      <c r="E336" s="10" t="s">
        <v>66</v>
      </c>
      <c r="F336" s="87">
        <f t="shared" si="56"/>
        <v>1577.2</v>
      </c>
      <c r="G336" s="87">
        <f t="shared" si="56"/>
        <v>0</v>
      </c>
      <c r="H336" s="87">
        <f t="shared" si="45"/>
        <v>1577.2</v>
      </c>
      <c r="I336" s="87">
        <f t="shared" si="56"/>
        <v>0</v>
      </c>
      <c r="J336" s="87">
        <f t="shared" si="46"/>
        <v>1577.2</v>
      </c>
      <c r="K336" s="87">
        <f t="shared" si="56"/>
        <v>0</v>
      </c>
      <c r="L336" s="87">
        <f t="shared" si="48"/>
        <v>1577.2</v>
      </c>
      <c r="M336" s="87">
        <f t="shared" si="56"/>
        <v>0</v>
      </c>
      <c r="N336" s="87">
        <f t="shared" si="49"/>
        <v>1577.2</v>
      </c>
      <c r="O336" s="87">
        <f t="shared" si="56"/>
        <v>2086</v>
      </c>
      <c r="P336" s="87">
        <f t="shared" si="50"/>
        <v>3663.2</v>
      </c>
      <c r="Q336" s="87">
        <f t="shared" si="56"/>
        <v>0</v>
      </c>
      <c r="R336" s="87">
        <f t="shared" si="51"/>
        <v>3663.2</v>
      </c>
      <c r="S336" s="87">
        <f t="shared" si="56"/>
        <v>0</v>
      </c>
      <c r="T336" s="87">
        <f t="shared" si="52"/>
        <v>3663.2</v>
      </c>
    </row>
    <row r="337" spans="1:20" ht="33.75" customHeight="1" x14ac:dyDescent="0.3">
      <c r="A337" s="148" t="s">
        <v>176</v>
      </c>
      <c r="B337" s="10" t="s">
        <v>219</v>
      </c>
      <c r="C337" s="10" t="s">
        <v>68</v>
      </c>
      <c r="D337" s="86" t="s">
        <v>805</v>
      </c>
      <c r="E337" s="10">
        <v>600</v>
      </c>
      <c r="F337" s="87">
        <f t="shared" si="56"/>
        <v>1577.2</v>
      </c>
      <c r="G337" s="87">
        <f t="shared" si="56"/>
        <v>0</v>
      </c>
      <c r="H337" s="87">
        <f t="shared" si="45"/>
        <v>1577.2</v>
      </c>
      <c r="I337" s="87">
        <f t="shared" si="56"/>
        <v>0</v>
      </c>
      <c r="J337" s="87">
        <f t="shared" si="46"/>
        <v>1577.2</v>
      </c>
      <c r="K337" s="87">
        <f t="shared" si="56"/>
        <v>0</v>
      </c>
      <c r="L337" s="87">
        <f t="shared" si="48"/>
        <v>1577.2</v>
      </c>
      <c r="M337" s="87">
        <f t="shared" si="56"/>
        <v>0</v>
      </c>
      <c r="N337" s="87">
        <f t="shared" si="49"/>
        <v>1577.2</v>
      </c>
      <c r="O337" s="87">
        <f t="shared" si="56"/>
        <v>2086</v>
      </c>
      <c r="P337" s="87">
        <f t="shared" si="50"/>
        <v>3663.2</v>
      </c>
      <c r="Q337" s="87">
        <f t="shared" si="56"/>
        <v>0</v>
      </c>
      <c r="R337" s="87">
        <f t="shared" si="51"/>
        <v>3663.2</v>
      </c>
      <c r="S337" s="87">
        <f t="shared" si="56"/>
        <v>0</v>
      </c>
      <c r="T337" s="87">
        <f t="shared" si="52"/>
        <v>3663.2</v>
      </c>
    </row>
    <row r="338" spans="1:20" x14ac:dyDescent="0.3">
      <c r="A338" s="148" t="s">
        <v>184</v>
      </c>
      <c r="B338" s="10" t="s">
        <v>219</v>
      </c>
      <c r="C338" s="10" t="s">
        <v>68</v>
      </c>
      <c r="D338" s="86" t="s">
        <v>805</v>
      </c>
      <c r="E338" s="10">
        <v>610</v>
      </c>
      <c r="F338" s="87">
        <v>1577.2</v>
      </c>
      <c r="G338" s="87"/>
      <c r="H338" s="87">
        <f t="shared" si="45"/>
        <v>1577.2</v>
      </c>
      <c r="I338" s="87"/>
      <c r="J338" s="87">
        <f t="shared" si="46"/>
        <v>1577.2</v>
      </c>
      <c r="K338" s="87"/>
      <c r="L338" s="87">
        <f t="shared" si="48"/>
        <v>1577.2</v>
      </c>
      <c r="M338" s="87"/>
      <c r="N338" s="87">
        <f t="shared" si="49"/>
        <v>1577.2</v>
      </c>
      <c r="O338" s="87">
        <v>2086</v>
      </c>
      <c r="P338" s="87">
        <f t="shared" si="50"/>
        <v>3663.2</v>
      </c>
      <c r="Q338" s="87"/>
      <c r="R338" s="87">
        <f t="shared" si="51"/>
        <v>3663.2</v>
      </c>
      <c r="S338" s="87"/>
      <c r="T338" s="87">
        <f t="shared" si="52"/>
        <v>3663.2</v>
      </c>
    </row>
    <row r="339" spans="1:20" ht="45" x14ac:dyDescent="0.3">
      <c r="A339" s="148" t="s">
        <v>227</v>
      </c>
      <c r="B339" s="10" t="s">
        <v>219</v>
      </c>
      <c r="C339" s="10" t="s">
        <v>68</v>
      </c>
      <c r="D339" s="86" t="s">
        <v>228</v>
      </c>
      <c r="E339" s="10" t="s">
        <v>66</v>
      </c>
      <c r="F339" s="87">
        <f t="shared" ref="F339:S342" si="57">F340</f>
        <v>0</v>
      </c>
      <c r="G339" s="87">
        <f t="shared" si="57"/>
        <v>0</v>
      </c>
      <c r="H339" s="87">
        <f t="shared" si="45"/>
        <v>0</v>
      </c>
      <c r="I339" s="87">
        <f t="shared" si="57"/>
        <v>0</v>
      </c>
      <c r="J339" s="87">
        <f t="shared" si="46"/>
        <v>0</v>
      </c>
      <c r="K339" s="87">
        <f t="shared" si="57"/>
        <v>0</v>
      </c>
      <c r="L339" s="87">
        <f t="shared" si="48"/>
        <v>0</v>
      </c>
      <c r="M339" s="87">
        <f t="shared" si="57"/>
        <v>0</v>
      </c>
      <c r="N339" s="87">
        <f t="shared" si="49"/>
        <v>0</v>
      </c>
      <c r="O339" s="87">
        <f t="shared" si="57"/>
        <v>0</v>
      </c>
      <c r="P339" s="87">
        <f t="shared" si="50"/>
        <v>0</v>
      </c>
      <c r="Q339" s="87">
        <f t="shared" si="57"/>
        <v>0</v>
      </c>
      <c r="R339" s="87">
        <f t="shared" si="51"/>
        <v>0</v>
      </c>
      <c r="S339" s="87">
        <f t="shared" si="57"/>
        <v>0</v>
      </c>
      <c r="T339" s="87">
        <f t="shared" si="52"/>
        <v>0</v>
      </c>
    </row>
    <row r="340" spans="1:20" ht="60" x14ac:dyDescent="0.3">
      <c r="A340" s="148" t="s">
        <v>229</v>
      </c>
      <c r="B340" s="10" t="s">
        <v>219</v>
      </c>
      <c r="C340" s="10" t="s">
        <v>68</v>
      </c>
      <c r="D340" s="86" t="s">
        <v>538</v>
      </c>
      <c r="E340" s="10" t="s">
        <v>66</v>
      </c>
      <c r="F340" s="87">
        <f t="shared" si="57"/>
        <v>0</v>
      </c>
      <c r="G340" s="87">
        <f t="shared" si="57"/>
        <v>0</v>
      </c>
      <c r="H340" s="87">
        <f t="shared" si="45"/>
        <v>0</v>
      </c>
      <c r="I340" s="87">
        <f t="shared" si="57"/>
        <v>0</v>
      </c>
      <c r="J340" s="87">
        <f t="shared" si="46"/>
        <v>0</v>
      </c>
      <c r="K340" s="87">
        <f t="shared" si="57"/>
        <v>0</v>
      </c>
      <c r="L340" s="87">
        <f t="shared" si="48"/>
        <v>0</v>
      </c>
      <c r="M340" s="87">
        <f t="shared" si="57"/>
        <v>0</v>
      </c>
      <c r="N340" s="87">
        <f t="shared" si="49"/>
        <v>0</v>
      </c>
      <c r="O340" s="87">
        <f t="shared" si="57"/>
        <v>0</v>
      </c>
      <c r="P340" s="87">
        <f t="shared" si="50"/>
        <v>0</v>
      </c>
      <c r="Q340" s="87">
        <f t="shared" si="57"/>
        <v>0</v>
      </c>
      <c r="R340" s="87">
        <f t="shared" si="51"/>
        <v>0</v>
      </c>
      <c r="S340" s="87">
        <f t="shared" si="57"/>
        <v>0</v>
      </c>
      <c r="T340" s="87">
        <f t="shared" si="52"/>
        <v>0</v>
      </c>
    </row>
    <row r="341" spans="1:20" ht="30" x14ac:dyDescent="0.3">
      <c r="A341" s="148" t="s">
        <v>230</v>
      </c>
      <c r="B341" s="10" t="s">
        <v>219</v>
      </c>
      <c r="C341" s="10" t="s">
        <v>68</v>
      </c>
      <c r="D341" s="86" t="s">
        <v>539</v>
      </c>
      <c r="E341" s="10" t="s">
        <v>66</v>
      </c>
      <c r="F341" s="87">
        <f t="shared" si="57"/>
        <v>0</v>
      </c>
      <c r="G341" s="87">
        <f t="shared" si="57"/>
        <v>0</v>
      </c>
      <c r="H341" s="87">
        <f t="shared" si="45"/>
        <v>0</v>
      </c>
      <c r="I341" s="87">
        <f t="shared" si="57"/>
        <v>0</v>
      </c>
      <c r="J341" s="87">
        <f t="shared" si="46"/>
        <v>0</v>
      </c>
      <c r="K341" s="87">
        <f t="shared" si="57"/>
        <v>0</v>
      </c>
      <c r="L341" s="87">
        <f t="shared" si="48"/>
        <v>0</v>
      </c>
      <c r="M341" s="87">
        <f t="shared" si="57"/>
        <v>0</v>
      </c>
      <c r="N341" s="87">
        <f t="shared" si="49"/>
        <v>0</v>
      </c>
      <c r="O341" s="87">
        <f t="shared" si="57"/>
        <v>0</v>
      </c>
      <c r="P341" s="87">
        <f t="shared" si="50"/>
        <v>0</v>
      </c>
      <c r="Q341" s="87">
        <f t="shared" si="57"/>
        <v>0</v>
      </c>
      <c r="R341" s="87">
        <f t="shared" si="51"/>
        <v>0</v>
      </c>
      <c r="S341" s="87">
        <f t="shared" si="57"/>
        <v>0</v>
      </c>
      <c r="T341" s="87">
        <f t="shared" si="52"/>
        <v>0</v>
      </c>
    </row>
    <row r="342" spans="1:20" ht="30" x14ac:dyDescent="0.3">
      <c r="A342" s="148" t="s">
        <v>87</v>
      </c>
      <c r="B342" s="10" t="s">
        <v>219</v>
      </c>
      <c r="C342" s="10" t="s">
        <v>68</v>
      </c>
      <c r="D342" s="86" t="s">
        <v>539</v>
      </c>
      <c r="E342" s="10">
        <v>200</v>
      </c>
      <c r="F342" s="87">
        <f t="shared" si="57"/>
        <v>0</v>
      </c>
      <c r="G342" s="87">
        <f t="shared" si="57"/>
        <v>0</v>
      </c>
      <c r="H342" s="87">
        <f t="shared" si="45"/>
        <v>0</v>
      </c>
      <c r="I342" s="87">
        <f t="shared" si="57"/>
        <v>0</v>
      </c>
      <c r="J342" s="87">
        <f t="shared" si="46"/>
        <v>0</v>
      </c>
      <c r="K342" s="87">
        <f t="shared" si="57"/>
        <v>0</v>
      </c>
      <c r="L342" s="87">
        <f t="shared" si="48"/>
        <v>0</v>
      </c>
      <c r="M342" s="87">
        <f t="shared" si="57"/>
        <v>0</v>
      </c>
      <c r="N342" s="87">
        <f t="shared" si="49"/>
        <v>0</v>
      </c>
      <c r="O342" s="87">
        <f t="shared" si="57"/>
        <v>0</v>
      </c>
      <c r="P342" s="87">
        <f t="shared" si="50"/>
        <v>0</v>
      </c>
      <c r="Q342" s="87">
        <f t="shared" si="57"/>
        <v>0</v>
      </c>
      <c r="R342" s="87">
        <f t="shared" si="51"/>
        <v>0</v>
      </c>
      <c r="S342" s="87">
        <f t="shared" si="57"/>
        <v>0</v>
      </c>
      <c r="T342" s="87">
        <f t="shared" si="52"/>
        <v>0</v>
      </c>
    </row>
    <row r="343" spans="1:20" ht="30" x14ac:dyDescent="0.3">
      <c r="A343" s="148" t="s">
        <v>88</v>
      </c>
      <c r="B343" s="10" t="s">
        <v>219</v>
      </c>
      <c r="C343" s="10" t="s">
        <v>68</v>
      </c>
      <c r="D343" s="86" t="s">
        <v>539</v>
      </c>
      <c r="E343" s="10">
        <v>240</v>
      </c>
      <c r="F343" s="87">
        <v>0</v>
      </c>
      <c r="G343" s="87">
        <v>0</v>
      </c>
      <c r="H343" s="87">
        <f t="shared" si="45"/>
        <v>0</v>
      </c>
      <c r="I343" s="87">
        <v>0</v>
      </c>
      <c r="J343" s="87">
        <f t="shared" si="46"/>
        <v>0</v>
      </c>
      <c r="K343" s="87">
        <v>0</v>
      </c>
      <c r="L343" s="87">
        <f t="shared" si="48"/>
        <v>0</v>
      </c>
      <c r="M343" s="87">
        <v>0</v>
      </c>
      <c r="N343" s="87">
        <f t="shared" si="49"/>
        <v>0</v>
      </c>
      <c r="O343" s="87">
        <v>0</v>
      </c>
      <c r="P343" s="87">
        <f t="shared" si="50"/>
        <v>0</v>
      </c>
      <c r="Q343" s="87">
        <v>0</v>
      </c>
      <c r="R343" s="87">
        <f t="shared" si="51"/>
        <v>0</v>
      </c>
      <c r="S343" s="87">
        <v>0</v>
      </c>
      <c r="T343" s="87">
        <f t="shared" si="52"/>
        <v>0</v>
      </c>
    </row>
    <row r="344" spans="1:20" ht="30" x14ac:dyDescent="0.3">
      <c r="A344" s="148" t="s">
        <v>111</v>
      </c>
      <c r="B344" s="10" t="s">
        <v>219</v>
      </c>
      <c r="C344" s="10" t="s">
        <v>68</v>
      </c>
      <c r="D344" s="86" t="s">
        <v>112</v>
      </c>
      <c r="E344" s="10" t="s">
        <v>66</v>
      </c>
      <c r="F344" s="87">
        <f>F345+F352</f>
        <v>1473</v>
      </c>
      <c r="G344" s="87">
        <f>G345+G352</f>
        <v>0</v>
      </c>
      <c r="H344" s="87">
        <f t="shared" si="45"/>
        <v>1473</v>
      </c>
      <c r="I344" s="87">
        <f>I345+I352</f>
        <v>0</v>
      </c>
      <c r="J344" s="87">
        <f t="shared" si="46"/>
        <v>1473</v>
      </c>
      <c r="K344" s="87">
        <f>K345+K352</f>
        <v>0</v>
      </c>
      <c r="L344" s="87">
        <f t="shared" si="48"/>
        <v>1473</v>
      </c>
      <c r="M344" s="87">
        <f>M345+M352</f>
        <v>0</v>
      </c>
      <c r="N344" s="87">
        <f t="shared" si="49"/>
        <v>1473</v>
      </c>
      <c r="O344" s="87">
        <f>O345+O352</f>
        <v>0</v>
      </c>
      <c r="P344" s="87">
        <f t="shared" si="50"/>
        <v>1473</v>
      </c>
      <c r="Q344" s="87">
        <f>Q345+Q352</f>
        <v>0</v>
      </c>
      <c r="R344" s="87">
        <f t="shared" si="51"/>
        <v>1473</v>
      </c>
      <c r="S344" s="87">
        <f>S345+S352</f>
        <v>0</v>
      </c>
      <c r="T344" s="87">
        <f t="shared" si="52"/>
        <v>1473</v>
      </c>
    </row>
    <row r="345" spans="1:20" x14ac:dyDescent="0.3">
      <c r="A345" s="148" t="s">
        <v>146</v>
      </c>
      <c r="B345" s="10" t="s">
        <v>219</v>
      </c>
      <c r="C345" s="10" t="s">
        <v>68</v>
      </c>
      <c r="D345" s="86" t="s">
        <v>133</v>
      </c>
      <c r="E345" s="10" t="s">
        <v>66</v>
      </c>
      <c r="F345" s="87">
        <f>F346+F349</f>
        <v>1368.5</v>
      </c>
      <c r="G345" s="87">
        <f>G346+G349</f>
        <v>0</v>
      </c>
      <c r="H345" s="87">
        <f t="shared" si="45"/>
        <v>1368.5</v>
      </c>
      <c r="I345" s="87">
        <f>I346+I349</f>
        <v>0</v>
      </c>
      <c r="J345" s="87">
        <f t="shared" si="46"/>
        <v>1368.5</v>
      </c>
      <c r="K345" s="87">
        <f>K346+K349</f>
        <v>0</v>
      </c>
      <c r="L345" s="87">
        <f t="shared" si="48"/>
        <v>1368.5</v>
      </c>
      <c r="M345" s="87">
        <f>M346+M349</f>
        <v>0</v>
      </c>
      <c r="N345" s="87">
        <f t="shared" si="49"/>
        <v>1368.5</v>
      </c>
      <c r="O345" s="87">
        <f>O346+O349</f>
        <v>0</v>
      </c>
      <c r="P345" s="87">
        <f t="shared" si="50"/>
        <v>1368.5</v>
      </c>
      <c r="Q345" s="87">
        <f>Q346+Q349</f>
        <v>0</v>
      </c>
      <c r="R345" s="87">
        <f t="shared" si="51"/>
        <v>1368.5</v>
      </c>
      <c r="S345" s="87">
        <f>S346+S349</f>
        <v>0</v>
      </c>
      <c r="T345" s="87">
        <f t="shared" si="52"/>
        <v>1368.5</v>
      </c>
    </row>
    <row r="346" spans="1:20" ht="42.75" customHeight="1" x14ac:dyDescent="0.3">
      <c r="A346" s="148" t="s">
        <v>231</v>
      </c>
      <c r="B346" s="10" t="s">
        <v>219</v>
      </c>
      <c r="C346" s="10" t="s">
        <v>68</v>
      </c>
      <c r="D346" s="86" t="s">
        <v>499</v>
      </c>
      <c r="E346" s="10" t="s">
        <v>66</v>
      </c>
      <c r="F346" s="87">
        <f>F347</f>
        <v>1300</v>
      </c>
      <c r="G346" s="87">
        <f>G347</f>
        <v>0</v>
      </c>
      <c r="H346" s="87">
        <f t="shared" si="45"/>
        <v>1300</v>
      </c>
      <c r="I346" s="87">
        <f>I347</f>
        <v>0</v>
      </c>
      <c r="J346" s="87">
        <f t="shared" si="46"/>
        <v>1300</v>
      </c>
      <c r="K346" s="87">
        <f>K347</f>
        <v>0</v>
      </c>
      <c r="L346" s="87">
        <f t="shared" si="48"/>
        <v>1300</v>
      </c>
      <c r="M346" s="87">
        <f>M347</f>
        <v>0</v>
      </c>
      <c r="N346" s="87">
        <f t="shared" si="49"/>
        <v>1300</v>
      </c>
      <c r="O346" s="87">
        <f>O347</f>
        <v>0</v>
      </c>
      <c r="P346" s="87">
        <f t="shared" si="50"/>
        <v>1300</v>
      </c>
      <c r="Q346" s="87">
        <f>Q347</f>
        <v>0</v>
      </c>
      <c r="R346" s="87">
        <f t="shared" si="51"/>
        <v>1300</v>
      </c>
      <c r="S346" s="87">
        <f>S347</f>
        <v>0</v>
      </c>
      <c r="T346" s="87">
        <f t="shared" si="52"/>
        <v>1300</v>
      </c>
    </row>
    <row r="347" spans="1:20" x14ac:dyDescent="0.3">
      <c r="A347" s="148" t="s">
        <v>89</v>
      </c>
      <c r="B347" s="10" t="s">
        <v>219</v>
      </c>
      <c r="C347" s="10" t="s">
        <v>68</v>
      </c>
      <c r="D347" s="86" t="s">
        <v>499</v>
      </c>
      <c r="E347" s="10" t="s">
        <v>495</v>
      </c>
      <c r="F347" s="87">
        <f>F348</f>
        <v>1300</v>
      </c>
      <c r="G347" s="87">
        <f>G348</f>
        <v>0</v>
      </c>
      <c r="H347" s="87">
        <f t="shared" si="45"/>
        <v>1300</v>
      </c>
      <c r="I347" s="87">
        <f>I348</f>
        <v>0</v>
      </c>
      <c r="J347" s="87">
        <f t="shared" si="46"/>
        <v>1300</v>
      </c>
      <c r="K347" s="87">
        <f>K348</f>
        <v>0</v>
      </c>
      <c r="L347" s="87">
        <f t="shared" si="48"/>
        <v>1300</v>
      </c>
      <c r="M347" s="87">
        <f>M348</f>
        <v>0</v>
      </c>
      <c r="N347" s="87">
        <f t="shared" si="49"/>
        <v>1300</v>
      </c>
      <c r="O347" s="87">
        <f>O348</f>
        <v>0</v>
      </c>
      <c r="P347" s="87">
        <f t="shared" si="50"/>
        <v>1300</v>
      </c>
      <c r="Q347" s="87">
        <f>Q348</f>
        <v>0</v>
      </c>
      <c r="R347" s="87">
        <f t="shared" si="51"/>
        <v>1300</v>
      </c>
      <c r="S347" s="87">
        <f>S348</f>
        <v>0</v>
      </c>
      <c r="T347" s="87">
        <f t="shared" si="52"/>
        <v>1300</v>
      </c>
    </row>
    <row r="348" spans="1:20" ht="62.25" customHeight="1" x14ac:dyDescent="0.3">
      <c r="A348" s="148" t="s">
        <v>194</v>
      </c>
      <c r="B348" s="10" t="s">
        <v>219</v>
      </c>
      <c r="C348" s="10" t="s">
        <v>68</v>
      </c>
      <c r="D348" s="86" t="s">
        <v>499</v>
      </c>
      <c r="E348" s="10" t="s">
        <v>496</v>
      </c>
      <c r="F348" s="87">
        <v>1300</v>
      </c>
      <c r="G348" s="87"/>
      <c r="H348" s="87">
        <f t="shared" si="45"/>
        <v>1300</v>
      </c>
      <c r="I348" s="87"/>
      <c r="J348" s="87">
        <f t="shared" si="46"/>
        <v>1300</v>
      </c>
      <c r="K348" s="87"/>
      <c r="L348" s="87">
        <f t="shared" si="48"/>
        <v>1300</v>
      </c>
      <c r="M348" s="87"/>
      <c r="N348" s="87">
        <f t="shared" si="49"/>
        <v>1300</v>
      </c>
      <c r="O348" s="87"/>
      <c r="P348" s="87">
        <f t="shared" si="50"/>
        <v>1300</v>
      </c>
      <c r="Q348" s="87"/>
      <c r="R348" s="87">
        <f t="shared" si="51"/>
        <v>1300</v>
      </c>
      <c r="S348" s="87"/>
      <c r="T348" s="87">
        <f t="shared" si="52"/>
        <v>1300</v>
      </c>
    </row>
    <row r="349" spans="1:20" ht="60" customHeight="1" x14ac:dyDescent="0.3">
      <c r="A349" s="148" t="s">
        <v>497</v>
      </c>
      <c r="B349" s="10" t="s">
        <v>219</v>
      </c>
      <c r="C349" s="10" t="s">
        <v>68</v>
      </c>
      <c r="D349" s="86" t="s">
        <v>500</v>
      </c>
      <c r="E349" s="10" t="s">
        <v>66</v>
      </c>
      <c r="F349" s="87">
        <f>F350</f>
        <v>68.5</v>
      </c>
      <c r="G349" s="87">
        <f>G350</f>
        <v>0</v>
      </c>
      <c r="H349" s="87">
        <f t="shared" si="45"/>
        <v>68.5</v>
      </c>
      <c r="I349" s="87">
        <f>I350</f>
        <v>0</v>
      </c>
      <c r="J349" s="87">
        <f t="shared" si="46"/>
        <v>68.5</v>
      </c>
      <c r="K349" s="87">
        <f>K350</f>
        <v>0</v>
      </c>
      <c r="L349" s="87">
        <f t="shared" si="48"/>
        <v>68.5</v>
      </c>
      <c r="M349" s="87">
        <f>M350</f>
        <v>0</v>
      </c>
      <c r="N349" s="87">
        <f t="shared" si="49"/>
        <v>68.5</v>
      </c>
      <c r="O349" s="87">
        <f>O350</f>
        <v>0</v>
      </c>
      <c r="P349" s="87">
        <f t="shared" si="50"/>
        <v>68.5</v>
      </c>
      <c r="Q349" s="87">
        <f>Q350</f>
        <v>0</v>
      </c>
      <c r="R349" s="87">
        <f t="shared" si="51"/>
        <v>68.5</v>
      </c>
      <c r="S349" s="87">
        <f>S350</f>
        <v>0</v>
      </c>
      <c r="T349" s="87">
        <f t="shared" si="52"/>
        <v>68.5</v>
      </c>
    </row>
    <row r="350" spans="1:20" x14ac:dyDescent="0.3">
      <c r="A350" s="148" t="s">
        <v>89</v>
      </c>
      <c r="B350" s="10" t="s">
        <v>219</v>
      </c>
      <c r="C350" s="10" t="s">
        <v>68</v>
      </c>
      <c r="D350" s="86" t="s">
        <v>500</v>
      </c>
      <c r="E350" s="10" t="s">
        <v>495</v>
      </c>
      <c r="F350" s="87">
        <f>F351</f>
        <v>68.5</v>
      </c>
      <c r="G350" s="87">
        <f>G351</f>
        <v>0</v>
      </c>
      <c r="H350" s="87">
        <f t="shared" si="45"/>
        <v>68.5</v>
      </c>
      <c r="I350" s="87">
        <f>I351</f>
        <v>0</v>
      </c>
      <c r="J350" s="87">
        <f t="shared" si="46"/>
        <v>68.5</v>
      </c>
      <c r="K350" s="87">
        <f>K351</f>
        <v>0</v>
      </c>
      <c r="L350" s="87">
        <f t="shared" si="48"/>
        <v>68.5</v>
      </c>
      <c r="M350" s="87">
        <f>M351</f>
        <v>0</v>
      </c>
      <c r="N350" s="87">
        <f t="shared" si="49"/>
        <v>68.5</v>
      </c>
      <c r="O350" s="87">
        <f>O351</f>
        <v>0</v>
      </c>
      <c r="P350" s="87">
        <f t="shared" si="50"/>
        <v>68.5</v>
      </c>
      <c r="Q350" s="87">
        <f>Q351</f>
        <v>0</v>
      </c>
      <c r="R350" s="87">
        <f t="shared" si="51"/>
        <v>68.5</v>
      </c>
      <c r="S350" s="87">
        <f>S351</f>
        <v>0</v>
      </c>
      <c r="T350" s="87">
        <f t="shared" si="52"/>
        <v>68.5</v>
      </c>
    </row>
    <row r="351" spans="1:20" ht="63" customHeight="1" x14ac:dyDescent="0.3">
      <c r="A351" s="148" t="s">
        <v>194</v>
      </c>
      <c r="B351" s="10" t="s">
        <v>219</v>
      </c>
      <c r="C351" s="10" t="s">
        <v>68</v>
      </c>
      <c r="D351" s="86" t="s">
        <v>500</v>
      </c>
      <c r="E351" s="10" t="s">
        <v>496</v>
      </c>
      <c r="F351" s="87">
        <v>68.5</v>
      </c>
      <c r="G351" s="87"/>
      <c r="H351" s="87">
        <f t="shared" si="45"/>
        <v>68.5</v>
      </c>
      <c r="I351" s="87"/>
      <c r="J351" s="87">
        <f t="shared" si="46"/>
        <v>68.5</v>
      </c>
      <c r="K351" s="87"/>
      <c r="L351" s="87">
        <f t="shared" si="48"/>
        <v>68.5</v>
      </c>
      <c r="M351" s="87"/>
      <c r="N351" s="87">
        <f t="shared" si="49"/>
        <v>68.5</v>
      </c>
      <c r="O351" s="87"/>
      <c r="P351" s="87">
        <f t="shared" si="50"/>
        <v>68.5</v>
      </c>
      <c r="Q351" s="87"/>
      <c r="R351" s="87">
        <f t="shared" si="51"/>
        <v>68.5</v>
      </c>
      <c r="S351" s="87"/>
      <c r="T351" s="87">
        <f t="shared" si="52"/>
        <v>68.5</v>
      </c>
    </row>
    <row r="352" spans="1:20" x14ac:dyDescent="0.3">
      <c r="A352" s="148" t="s">
        <v>113</v>
      </c>
      <c r="B352" s="10" t="s">
        <v>219</v>
      </c>
      <c r="C352" s="10" t="s">
        <v>68</v>
      </c>
      <c r="D352" s="86" t="s">
        <v>498</v>
      </c>
      <c r="E352" s="10" t="s">
        <v>66</v>
      </c>
      <c r="F352" s="87">
        <f t="shared" ref="F352:S354" si="58">F353</f>
        <v>104.5</v>
      </c>
      <c r="G352" s="87">
        <f t="shared" si="58"/>
        <v>0</v>
      </c>
      <c r="H352" s="87">
        <f t="shared" si="45"/>
        <v>104.5</v>
      </c>
      <c r="I352" s="87">
        <f t="shared" si="58"/>
        <v>0</v>
      </c>
      <c r="J352" s="87">
        <f t="shared" si="46"/>
        <v>104.5</v>
      </c>
      <c r="K352" s="87">
        <f t="shared" si="58"/>
        <v>0</v>
      </c>
      <c r="L352" s="87">
        <f t="shared" si="48"/>
        <v>104.5</v>
      </c>
      <c r="M352" s="87">
        <f t="shared" si="58"/>
        <v>0</v>
      </c>
      <c r="N352" s="87">
        <f t="shared" si="49"/>
        <v>104.5</v>
      </c>
      <c r="O352" s="87">
        <f t="shared" si="58"/>
        <v>0</v>
      </c>
      <c r="P352" s="87">
        <f t="shared" si="50"/>
        <v>104.5</v>
      </c>
      <c r="Q352" s="87">
        <f t="shared" si="58"/>
        <v>0</v>
      </c>
      <c r="R352" s="87">
        <f t="shared" si="51"/>
        <v>104.5</v>
      </c>
      <c r="S352" s="87">
        <f t="shared" si="58"/>
        <v>0</v>
      </c>
      <c r="T352" s="87">
        <f t="shared" si="52"/>
        <v>104.5</v>
      </c>
    </row>
    <row r="353" spans="1:20" ht="73.150000000000006" customHeight="1" x14ac:dyDescent="0.3">
      <c r="A353" s="148" t="s">
        <v>760</v>
      </c>
      <c r="B353" s="10" t="s">
        <v>219</v>
      </c>
      <c r="C353" s="10" t="s">
        <v>68</v>
      </c>
      <c r="D353" s="86" t="s">
        <v>232</v>
      </c>
      <c r="E353" s="10" t="s">
        <v>66</v>
      </c>
      <c r="F353" s="87">
        <f t="shared" si="58"/>
        <v>104.5</v>
      </c>
      <c r="G353" s="87">
        <f t="shared" si="58"/>
        <v>0</v>
      </c>
      <c r="H353" s="87">
        <f t="shared" si="45"/>
        <v>104.5</v>
      </c>
      <c r="I353" s="87">
        <f t="shared" si="58"/>
        <v>0</v>
      </c>
      <c r="J353" s="87">
        <f t="shared" si="46"/>
        <v>104.5</v>
      </c>
      <c r="K353" s="87">
        <f t="shared" si="58"/>
        <v>0</v>
      </c>
      <c r="L353" s="87">
        <f t="shared" si="48"/>
        <v>104.5</v>
      </c>
      <c r="M353" s="87">
        <f t="shared" si="58"/>
        <v>0</v>
      </c>
      <c r="N353" s="87">
        <f t="shared" si="49"/>
        <v>104.5</v>
      </c>
      <c r="O353" s="87">
        <f t="shared" si="58"/>
        <v>0</v>
      </c>
      <c r="P353" s="87">
        <f t="shared" si="50"/>
        <v>104.5</v>
      </c>
      <c r="Q353" s="87">
        <f t="shared" si="58"/>
        <v>0</v>
      </c>
      <c r="R353" s="87">
        <f t="shared" si="51"/>
        <v>104.5</v>
      </c>
      <c r="S353" s="87">
        <f t="shared" si="58"/>
        <v>0</v>
      </c>
      <c r="T353" s="87">
        <f t="shared" si="52"/>
        <v>104.5</v>
      </c>
    </row>
    <row r="354" spans="1:20" ht="30" x14ac:dyDescent="0.3">
      <c r="A354" s="148" t="s">
        <v>87</v>
      </c>
      <c r="B354" s="10" t="s">
        <v>219</v>
      </c>
      <c r="C354" s="10" t="s">
        <v>68</v>
      </c>
      <c r="D354" s="86" t="s">
        <v>232</v>
      </c>
      <c r="E354" s="10">
        <v>200</v>
      </c>
      <c r="F354" s="87">
        <f t="shared" si="58"/>
        <v>104.5</v>
      </c>
      <c r="G354" s="87">
        <f t="shared" si="58"/>
        <v>0</v>
      </c>
      <c r="H354" s="87">
        <f t="shared" si="45"/>
        <v>104.5</v>
      </c>
      <c r="I354" s="87">
        <f t="shared" si="58"/>
        <v>0</v>
      </c>
      <c r="J354" s="87">
        <f t="shared" si="46"/>
        <v>104.5</v>
      </c>
      <c r="K354" s="87">
        <f t="shared" si="58"/>
        <v>0</v>
      </c>
      <c r="L354" s="87">
        <f t="shared" si="48"/>
        <v>104.5</v>
      </c>
      <c r="M354" s="87">
        <f t="shared" si="58"/>
        <v>0</v>
      </c>
      <c r="N354" s="87">
        <f t="shared" si="49"/>
        <v>104.5</v>
      </c>
      <c r="O354" s="87">
        <f t="shared" si="58"/>
        <v>0</v>
      </c>
      <c r="P354" s="87">
        <f t="shared" si="50"/>
        <v>104.5</v>
      </c>
      <c r="Q354" s="87">
        <f t="shared" si="58"/>
        <v>0</v>
      </c>
      <c r="R354" s="87">
        <f t="shared" si="51"/>
        <v>104.5</v>
      </c>
      <c r="S354" s="87">
        <f t="shared" si="58"/>
        <v>0</v>
      </c>
      <c r="T354" s="87">
        <f t="shared" si="52"/>
        <v>104.5</v>
      </c>
    </row>
    <row r="355" spans="1:20" ht="30" customHeight="1" x14ac:dyDescent="0.3">
      <c r="A355" s="148" t="s">
        <v>88</v>
      </c>
      <c r="B355" s="10" t="s">
        <v>219</v>
      </c>
      <c r="C355" s="10" t="s">
        <v>68</v>
      </c>
      <c r="D355" s="86" t="s">
        <v>232</v>
      </c>
      <c r="E355" s="10">
        <v>240</v>
      </c>
      <c r="F355" s="87">
        <v>104.5</v>
      </c>
      <c r="G355" s="87"/>
      <c r="H355" s="87">
        <f t="shared" si="45"/>
        <v>104.5</v>
      </c>
      <c r="I355" s="87"/>
      <c r="J355" s="87">
        <f t="shared" si="46"/>
        <v>104.5</v>
      </c>
      <c r="K355" s="87"/>
      <c r="L355" s="87">
        <f t="shared" si="48"/>
        <v>104.5</v>
      </c>
      <c r="M355" s="87"/>
      <c r="N355" s="87">
        <f t="shared" si="49"/>
        <v>104.5</v>
      </c>
      <c r="O355" s="87"/>
      <c r="P355" s="87">
        <f t="shared" si="50"/>
        <v>104.5</v>
      </c>
      <c r="Q355" s="87"/>
      <c r="R355" s="87">
        <f t="shared" si="51"/>
        <v>104.5</v>
      </c>
      <c r="S355" s="87"/>
      <c r="T355" s="87">
        <f t="shared" si="52"/>
        <v>104.5</v>
      </c>
    </row>
    <row r="356" spans="1:20" ht="15" customHeight="1" x14ac:dyDescent="0.3">
      <c r="A356" s="148" t="s">
        <v>826</v>
      </c>
      <c r="B356" s="10" t="s">
        <v>219</v>
      </c>
      <c r="C356" s="10" t="s">
        <v>80</v>
      </c>
      <c r="D356" s="86" t="s">
        <v>65</v>
      </c>
      <c r="E356" s="10" t="s">
        <v>66</v>
      </c>
      <c r="F356" s="11">
        <f>F357+F365</f>
        <v>15441.8</v>
      </c>
      <c r="G356" s="11">
        <f>G357+G365</f>
        <v>9250</v>
      </c>
      <c r="H356" s="87">
        <f t="shared" si="45"/>
        <v>24691.8</v>
      </c>
      <c r="I356" s="11">
        <f>I357+I365</f>
        <v>0</v>
      </c>
      <c r="J356" s="87">
        <f t="shared" si="46"/>
        <v>24691.8</v>
      </c>
      <c r="K356" s="11">
        <f>K357+K365</f>
        <v>0</v>
      </c>
      <c r="L356" s="87">
        <f t="shared" si="48"/>
        <v>24691.8</v>
      </c>
      <c r="M356" s="11">
        <f>M357+M365</f>
        <v>0</v>
      </c>
      <c r="N356" s="87">
        <f t="shared" si="49"/>
        <v>24691.8</v>
      </c>
      <c r="O356" s="11">
        <f>O357+O365</f>
        <v>5142.6000000000004</v>
      </c>
      <c r="P356" s="87">
        <f t="shared" si="50"/>
        <v>29834.400000000001</v>
      </c>
      <c r="Q356" s="11">
        <f>Q357+Q365</f>
        <v>0</v>
      </c>
      <c r="R356" s="87">
        <f t="shared" si="51"/>
        <v>29834.400000000001</v>
      </c>
      <c r="S356" s="11">
        <f>S357+S365</f>
        <v>0</v>
      </c>
      <c r="T356" s="87">
        <f t="shared" si="52"/>
        <v>29834.400000000001</v>
      </c>
    </row>
    <row r="357" spans="1:20" ht="31.9" customHeight="1" x14ac:dyDescent="0.3">
      <c r="A357" s="148" t="s">
        <v>828</v>
      </c>
      <c r="B357" s="10" t="s">
        <v>219</v>
      </c>
      <c r="C357" s="10" t="s">
        <v>80</v>
      </c>
      <c r="D357" s="86" t="s">
        <v>829</v>
      </c>
      <c r="E357" s="10" t="s">
        <v>66</v>
      </c>
      <c r="F357" s="11">
        <f>F358</f>
        <v>11499.8</v>
      </c>
      <c r="G357" s="11">
        <f>G358</f>
        <v>1621.1999999999998</v>
      </c>
      <c r="H357" s="87">
        <f t="shared" si="45"/>
        <v>13121</v>
      </c>
      <c r="I357" s="11">
        <f>I358</f>
        <v>0</v>
      </c>
      <c r="J357" s="87">
        <f t="shared" si="46"/>
        <v>13121</v>
      </c>
      <c r="K357" s="11">
        <f>K358</f>
        <v>0</v>
      </c>
      <c r="L357" s="87">
        <f t="shared" si="48"/>
        <v>13121</v>
      </c>
      <c r="M357" s="11">
        <f>M358</f>
        <v>0</v>
      </c>
      <c r="N357" s="87">
        <f t="shared" si="49"/>
        <v>13121</v>
      </c>
      <c r="O357" s="11">
        <f>O358</f>
        <v>0</v>
      </c>
      <c r="P357" s="87">
        <f t="shared" si="50"/>
        <v>13121</v>
      </c>
      <c r="Q357" s="11">
        <f>Q358</f>
        <v>0</v>
      </c>
      <c r="R357" s="87">
        <f t="shared" si="51"/>
        <v>13121</v>
      </c>
      <c r="S357" s="11">
        <f>S358</f>
        <v>0</v>
      </c>
      <c r="T357" s="87">
        <f t="shared" si="52"/>
        <v>13121</v>
      </c>
    </row>
    <row r="358" spans="1:20" ht="77.25" customHeight="1" x14ac:dyDescent="0.3">
      <c r="A358" s="148" t="s">
        <v>830</v>
      </c>
      <c r="B358" s="10" t="s">
        <v>219</v>
      </c>
      <c r="C358" s="10" t="s">
        <v>80</v>
      </c>
      <c r="D358" s="86" t="s">
        <v>831</v>
      </c>
      <c r="E358" s="10" t="s">
        <v>66</v>
      </c>
      <c r="F358" s="11">
        <f>F359+F362</f>
        <v>11499.8</v>
      </c>
      <c r="G358" s="11">
        <f>G359+G362</f>
        <v>1621.1999999999998</v>
      </c>
      <c r="H358" s="87">
        <f t="shared" si="45"/>
        <v>13121</v>
      </c>
      <c r="I358" s="11">
        <f>I359+I362</f>
        <v>0</v>
      </c>
      <c r="J358" s="87">
        <f t="shared" si="46"/>
        <v>13121</v>
      </c>
      <c r="K358" s="11">
        <f>K359+K362</f>
        <v>0</v>
      </c>
      <c r="L358" s="87">
        <f t="shared" si="48"/>
        <v>13121</v>
      </c>
      <c r="M358" s="11">
        <f>M359+M362</f>
        <v>0</v>
      </c>
      <c r="N358" s="87">
        <f t="shared" si="49"/>
        <v>13121</v>
      </c>
      <c r="O358" s="11">
        <f>O359+O362</f>
        <v>0</v>
      </c>
      <c r="P358" s="87">
        <f t="shared" si="50"/>
        <v>13121</v>
      </c>
      <c r="Q358" s="11">
        <f>Q359+Q362</f>
        <v>0</v>
      </c>
      <c r="R358" s="87">
        <f t="shared" si="51"/>
        <v>13121</v>
      </c>
      <c r="S358" s="11">
        <v>0</v>
      </c>
      <c r="T358" s="87">
        <f t="shared" si="52"/>
        <v>13121</v>
      </c>
    </row>
    <row r="359" spans="1:20" ht="46.5" customHeight="1" x14ac:dyDescent="0.3">
      <c r="A359" s="148" t="s">
        <v>832</v>
      </c>
      <c r="B359" s="10" t="s">
        <v>219</v>
      </c>
      <c r="C359" s="10" t="s">
        <v>80</v>
      </c>
      <c r="D359" s="86" t="s">
        <v>833</v>
      </c>
      <c r="E359" s="10" t="s">
        <v>66</v>
      </c>
      <c r="F359" s="11">
        <f>F360</f>
        <v>10747.5</v>
      </c>
      <c r="G359" s="11">
        <f>G360</f>
        <v>1515.1</v>
      </c>
      <c r="H359" s="87">
        <f t="shared" si="45"/>
        <v>12262.6</v>
      </c>
      <c r="I359" s="11">
        <f>I360</f>
        <v>0</v>
      </c>
      <c r="J359" s="87">
        <f t="shared" si="46"/>
        <v>12262.6</v>
      </c>
      <c r="K359" s="11">
        <f>K360</f>
        <v>0</v>
      </c>
      <c r="L359" s="87">
        <f t="shared" si="48"/>
        <v>12262.6</v>
      </c>
      <c r="M359" s="11">
        <f>M360</f>
        <v>0</v>
      </c>
      <c r="N359" s="87">
        <f t="shared" si="49"/>
        <v>12262.6</v>
      </c>
      <c r="O359" s="11">
        <f>O360</f>
        <v>0</v>
      </c>
      <c r="P359" s="87">
        <f t="shared" si="50"/>
        <v>12262.6</v>
      </c>
      <c r="Q359" s="11">
        <f>Q360</f>
        <v>0</v>
      </c>
      <c r="R359" s="87">
        <f t="shared" si="51"/>
        <v>12262.6</v>
      </c>
      <c r="S359" s="11">
        <f>S360</f>
        <v>0</v>
      </c>
      <c r="T359" s="87">
        <f t="shared" si="52"/>
        <v>12262.6</v>
      </c>
    </row>
    <row r="360" spans="1:20" ht="17.45" customHeight="1" x14ac:dyDescent="0.3">
      <c r="A360" s="148" t="s">
        <v>146</v>
      </c>
      <c r="B360" s="10" t="s">
        <v>219</v>
      </c>
      <c r="C360" s="10" t="s">
        <v>80</v>
      </c>
      <c r="D360" s="86" t="s">
        <v>833</v>
      </c>
      <c r="E360" s="10">
        <v>500</v>
      </c>
      <c r="F360" s="11">
        <f>F361</f>
        <v>10747.5</v>
      </c>
      <c r="G360" s="11">
        <f>G361</f>
        <v>1515.1</v>
      </c>
      <c r="H360" s="87">
        <f t="shared" si="45"/>
        <v>12262.6</v>
      </c>
      <c r="I360" s="11">
        <f>I361</f>
        <v>0</v>
      </c>
      <c r="J360" s="87">
        <f t="shared" si="46"/>
        <v>12262.6</v>
      </c>
      <c r="K360" s="11">
        <f>K361</f>
        <v>0</v>
      </c>
      <c r="L360" s="87">
        <f t="shared" si="48"/>
        <v>12262.6</v>
      </c>
      <c r="M360" s="11">
        <f>M361</f>
        <v>0</v>
      </c>
      <c r="N360" s="87">
        <f t="shared" si="49"/>
        <v>12262.6</v>
      </c>
      <c r="O360" s="11">
        <f>O361</f>
        <v>0</v>
      </c>
      <c r="P360" s="87">
        <f t="shared" si="50"/>
        <v>12262.6</v>
      </c>
      <c r="Q360" s="11">
        <f>Q361</f>
        <v>0</v>
      </c>
      <c r="R360" s="87">
        <f t="shared" si="51"/>
        <v>12262.6</v>
      </c>
      <c r="S360" s="11">
        <f>S361</f>
        <v>0</v>
      </c>
      <c r="T360" s="87">
        <f t="shared" si="52"/>
        <v>12262.6</v>
      </c>
    </row>
    <row r="361" spans="1:20" ht="18.600000000000001" customHeight="1" x14ac:dyDescent="0.3">
      <c r="A361" s="148" t="s">
        <v>55</v>
      </c>
      <c r="B361" s="10" t="s">
        <v>219</v>
      </c>
      <c r="C361" s="10" t="s">
        <v>80</v>
      </c>
      <c r="D361" s="86" t="s">
        <v>833</v>
      </c>
      <c r="E361" s="10">
        <v>540</v>
      </c>
      <c r="F361" s="11">
        <f>10747.5</f>
        <v>10747.5</v>
      </c>
      <c r="G361" s="11">
        <v>1515.1</v>
      </c>
      <c r="H361" s="87">
        <f t="shared" si="45"/>
        <v>12262.6</v>
      </c>
      <c r="I361" s="11"/>
      <c r="J361" s="87">
        <f t="shared" si="46"/>
        <v>12262.6</v>
      </c>
      <c r="K361" s="11"/>
      <c r="L361" s="87">
        <f t="shared" si="48"/>
        <v>12262.6</v>
      </c>
      <c r="M361" s="11"/>
      <c r="N361" s="87">
        <f t="shared" si="49"/>
        <v>12262.6</v>
      </c>
      <c r="O361" s="11"/>
      <c r="P361" s="87">
        <f t="shared" si="50"/>
        <v>12262.6</v>
      </c>
      <c r="Q361" s="11"/>
      <c r="R361" s="87">
        <f t="shared" si="51"/>
        <v>12262.6</v>
      </c>
      <c r="S361" s="11"/>
      <c r="T361" s="87">
        <f t="shared" si="52"/>
        <v>12262.6</v>
      </c>
    </row>
    <row r="362" spans="1:20" s="26" customFormat="1" ht="77.25" customHeight="1" x14ac:dyDescent="0.3">
      <c r="A362" s="276" t="s">
        <v>1238</v>
      </c>
      <c r="B362" s="142" t="s">
        <v>219</v>
      </c>
      <c r="C362" s="142" t="s">
        <v>80</v>
      </c>
      <c r="D362" s="53" t="s">
        <v>835</v>
      </c>
      <c r="E362" s="142" t="s">
        <v>66</v>
      </c>
      <c r="F362" s="143">
        <f>F363</f>
        <v>752.3</v>
      </c>
      <c r="G362" s="143">
        <f>G363</f>
        <v>106.1</v>
      </c>
      <c r="H362" s="144">
        <f t="shared" si="45"/>
        <v>858.4</v>
      </c>
      <c r="I362" s="143">
        <f>I363</f>
        <v>0</v>
      </c>
      <c r="J362" s="144">
        <f t="shared" si="46"/>
        <v>858.4</v>
      </c>
      <c r="K362" s="143">
        <f>K363</f>
        <v>0</v>
      </c>
      <c r="L362" s="144">
        <f t="shared" si="48"/>
        <v>858.4</v>
      </c>
      <c r="M362" s="143">
        <f>M363</f>
        <v>0</v>
      </c>
      <c r="N362" s="144">
        <f t="shared" si="49"/>
        <v>858.4</v>
      </c>
      <c r="O362" s="143">
        <f>O363</f>
        <v>0</v>
      </c>
      <c r="P362" s="144">
        <f t="shared" si="50"/>
        <v>858.4</v>
      </c>
      <c r="Q362" s="143">
        <f>Q363</f>
        <v>0</v>
      </c>
      <c r="R362" s="144">
        <f t="shared" si="51"/>
        <v>858.4</v>
      </c>
      <c r="S362" s="143">
        <f>S363</f>
        <v>840</v>
      </c>
      <c r="T362" s="144">
        <f t="shared" si="52"/>
        <v>1698.4</v>
      </c>
    </row>
    <row r="363" spans="1:20" s="26" customFormat="1" ht="16.149999999999999" customHeight="1" x14ac:dyDescent="0.3">
      <c r="A363" s="276" t="s">
        <v>146</v>
      </c>
      <c r="B363" s="142" t="s">
        <v>219</v>
      </c>
      <c r="C363" s="142" t="s">
        <v>80</v>
      </c>
      <c r="D363" s="53" t="s">
        <v>835</v>
      </c>
      <c r="E363" s="142">
        <v>500</v>
      </c>
      <c r="F363" s="143">
        <f>F364</f>
        <v>752.3</v>
      </c>
      <c r="G363" s="143">
        <f>G364</f>
        <v>106.1</v>
      </c>
      <c r="H363" s="144">
        <f t="shared" si="45"/>
        <v>858.4</v>
      </c>
      <c r="I363" s="143">
        <f>I364</f>
        <v>0</v>
      </c>
      <c r="J363" s="144">
        <f t="shared" si="46"/>
        <v>858.4</v>
      </c>
      <c r="K363" s="143">
        <f>K364</f>
        <v>0</v>
      </c>
      <c r="L363" s="144">
        <f t="shared" si="48"/>
        <v>858.4</v>
      </c>
      <c r="M363" s="143">
        <f>M364</f>
        <v>0</v>
      </c>
      <c r="N363" s="144">
        <f t="shared" si="49"/>
        <v>858.4</v>
      </c>
      <c r="O363" s="143">
        <f>O364</f>
        <v>0</v>
      </c>
      <c r="P363" s="144">
        <f t="shared" si="50"/>
        <v>858.4</v>
      </c>
      <c r="Q363" s="143">
        <f>Q364</f>
        <v>0</v>
      </c>
      <c r="R363" s="144">
        <f t="shared" si="51"/>
        <v>858.4</v>
      </c>
      <c r="S363" s="143">
        <f>S364</f>
        <v>840</v>
      </c>
      <c r="T363" s="144">
        <f t="shared" si="52"/>
        <v>1698.4</v>
      </c>
    </row>
    <row r="364" spans="1:20" s="26" customFormat="1" ht="16.5" customHeight="1" x14ac:dyDescent="0.3">
      <c r="A364" s="276" t="s">
        <v>55</v>
      </c>
      <c r="B364" s="142" t="s">
        <v>219</v>
      </c>
      <c r="C364" s="142" t="s">
        <v>80</v>
      </c>
      <c r="D364" s="53" t="s">
        <v>835</v>
      </c>
      <c r="E364" s="142">
        <v>540</v>
      </c>
      <c r="F364" s="143">
        <v>752.3</v>
      </c>
      <c r="G364" s="143">
        <v>106.1</v>
      </c>
      <c r="H364" s="144">
        <f t="shared" ref="H364:H445" si="59">F364+G364</f>
        <v>858.4</v>
      </c>
      <c r="I364" s="143"/>
      <c r="J364" s="144">
        <f t="shared" ref="J364:J445" si="60">H364+I364</f>
        <v>858.4</v>
      </c>
      <c r="K364" s="143"/>
      <c r="L364" s="144">
        <f t="shared" si="48"/>
        <v>858.4</v>
      </c>
      <c r="M364" s="143"/>
      <c r="N364" s="144">
        <f t="shared" si="49"/>
        <v>858.4</v>
      </c>
      <c r="O364" s="143"/>
      <c r="P364" s="144">
        <f t="shared" si="50"/>
        <v>858.4</v>
      </c>
      <c r="Q364" s="143"/>
      <c r="R364" s="144">
        <f t="shared" si="51"/>
        <v>858.4</v>
      </c>
      <c r="S364" s="143">
        <v>840</v>
      </c>
      <c r="T364" s="144">
        <f t="shared" si="52"/>
        <v>1698.4</v>
      </c>
    </row>
    <row r="365" spans="1:20" ht="30.6" customHeight="1" x14ac:dyDescent="0.3">
      <c r="A365" s="366" t="s">
        <v>874</v>
      </c>
      <c r="B365" s="10" t="s">
        <v>219</v>
      </c>
      <c r="C365" s="10" t="s">
        <v>80</v>
      </c>
      <c r="D365" s="86" t="s">
        <v>876</v>
      </c>
      <c r="E365" s="10" t="s">
        <v>66</v>
      </c>
      <c r="F365" s="11">
        <f t="shared" ref="F365:S371" si="61">F366</f>
        <v>3942</v>
      </c>
      <c r="G365" s="11">
        <f t="shared" si="61"/>
        <v>7628.7999999999993</v>
      </c>
      <c r="H365" s="87">
        <f t="shared" si="59"/>
        <v>11570.8</v>
      </c>
      <c r="I365" s="11">
        <f t="shared" si="61"/>
        <v>0</v>
      </c>
      <c r="J365" s="87">
        <f t="shared" si="60"/>
        <v>11570.8</v>
      </c>
      <c r="K365" s="11">
        <f t="shared" si="61"/>
        <v>0</v>
      </c>
      <c r="L365" s="87">
        <f t="shared" si="48"/>
        <v>11570.8</v>
      </c>
      <c r="M365" s="11">
        <f t="shared" si="61"/>
        <v>0</v>
      </c>
      <c r="N365" s="87">
        <f t="shared" si="49"/>
        <v>11570.8</v>
      </c>
      <c r="O365" s="11">
        <f t="shared" si="61"/>
        <v>5142.6000000000004</v>
      </c>
      <c r="P365" s="87">
        <f t="shared" si="50"/>
        <v>16713.400000000001</v>
      </c>
      <c r="Q365" s="11">
        <f t="shared" si="61"/>
        <v>0</v>
      </c>
      <c r="R365" s="87">
        <f t="shared" si="51"/>
        <v>16713.400000000001</v>
      </c>
      <c r="S365" s="11">
        <f t="shared" si="61"/>
        <v>0</v>
      </c>
      <c r="T365" s="87">
        <f t="shared" si="52"/>
        <v>16713.400000000001</v>
      </c>
    </row>
    <row r="366" spans="1:20" ht="49.5" customHeight="1" x14ac:dyDescent="0.3">
      <c r="A366" s="366" t="s">
        <v>890</v>
      </c>
      <c r="B366" s="10" t="s">
        <v>219</v>
      </c>
      <c r="C366" s="10" t="s">
        <v>80</v>
      </c>
      <c r="D366" s="86" t="s">
        <v>877</v>
      </c>
      <c r="E366" s="10" t="s">
        <v>66</v>
      </c>
      <c r="F366" s="11">
        <f>F370</f>
        <v>3942</v>
      </c>
      <c r="G366" s="11">
        <f>G370+G367</f>
        <v>7628.7999999999993</v>
      </c>
      <c r="H366" s="87">
        <f t="shared" si="59"/>
        <v>11570.8</v>
      </c>
      <c r="I366" s="11">
        <f>I370+I367</f>
        <v>0</v>
      </c>
      <c r="J366" s="87">
        <f t="shared" si="60"/>
        <v>11570.8</v>
      </c>
      <c r="K366" s="11">
        <f>K370+K367</f>
        <v>0</v>
      </c>
      <c r="L366" s="87">
        <f t="shared" si="48"/>
        <v>11570.8</v>
      </c>
      <c r="M366" s="11">
        <f>M370+M367</f>
        <v>0</v>
      </c>
      <c r="N366" s="87">
        <f t="shared" si="49"/>
        <v>11570.8</v>
      </c>
      <c r="O366" s="11">
        <f>O370+O367+O373</f>
        <v>5142.6000000000004</v>
      </c>
      <c r="P366" s="87">
        <f t="shared" si="50"/>
        <v>16713.400000000001</v>
      </c>
      <c r="Q366" s="11">
        <f>Q370+Q367+Q373</f>
        <v>0</v>
      </c>
      <c r="R366" s="87">
        <f t="shared" si="51"/>
        <v>16713.400000000001</v>
      </c>
      <c r="S366" s="11">
        <f>S370+S367+S373</f>
        <v>0</v>
      </c>
      <c r="T366" s="87">
        <f t="shared" si="52"/>
        <v>16713.400000000001</v>
      </c>
    </row>
    <row r="367" spans="1:20" ht="46.5" customHeight="1" x14ac:dyDescent="0.3">
      <c r="A367" s="148" t="s">
        <v>869</v>
      </c>
      <c r="B367" s="10" t="s">
        <v>219</v>
      </c>
      <c r="C367" s="10" t="s">
        <v>80</v>
      </c>
      <c r="D367" s="86" t="s">
        <v>893</v>
      </c>
      <c r="E367" s="10" t="s">
        <v>66</v>
      </c>
      <c r="F367" s="11"/>
      <c r="G367" s="87">
        <f>G368</f>
        <v>11570.8</v>
      </c>
      <c r="H367" s="87">
        <f t="shared" si="59"/>
        <v>11570.8</v>
      </c>
      <c r="I367" s="87">
        <f>I368</f>
        <v>0</v>
      </c>
      <c r="J367" s="87">
        <f t="shared" si="60"/>
        <v>11570.8</v>
      </c>
      <c r="K367" s="87">
        <f>K368</f>
        <v>0</v>
      </c>
      <c r="L367" s="87">
        <f t="shared" ref="L367:L448" si="62">J367+K367</f>
        <v>11570.8</v>
      </c>
      <c r="M367" s="87">
        <f>M368</f>
        <v>0</v>
      </c>
      <c r="N367" s="87">
        <f t="shared" ref="N367:N448" si="63">L367+M367</f>
        <v>11570.8</v>
      </c>
      <c r="O367" s="87">
        <f>O368</f>
        <v>0</v>
      </c>
      <c r="P367" s="87">
        <f t="shared" ref="P367:P448" si="64">N367+O367</f>
        <v>11570.8</v>
      </c>
      <c r="Q367" s="87">
        <f>Q368</f>
        <v>0</v>
      </c>
      <c r="R367" s="87">
        <f t="shared" ref="R367:R448" si="65">P367+Q367</f>
        <v>11570.8</v>
      </c>
      <c r="S367" s="87">
        <f>S368</f>
        <v>0</v>
      </c>
      <c r="T367" s="87">
        <f t="shared" ref="T367:T448" si="66">R367+S367</f>
        <v>11570.8</v>
      </c>
    </row>
    <row r="368" spans="1:20" ht="30" customHeight="1" x14ac:dyDescent="0.3">
      <c r="A368" s="148" t="s">
        <v>87</v>
      </c>
      <c r="B368" s="10" t="s">
        <v>219</v>
      </c>
      <c r="C368" s="10" t="s">
        <v>80</v>
      </c>
      <c r="D368" s="86" t="s">
        <v>893</v>
      </c>
      <c r="E368" s="10">
        <v>200</v>
      </c>
      <c r="F368" s="11"/>
      <c r="G368" s="87">
        <f>G369</f>
        <v>11570.8</v>
      </c>
      <c r="H368" s="87">
        <f t="shared" si="59"/>
        <v>11570.8</v>
      </c>
      <c r="I368" s="87">
        <f>I369</f>
        <v>0</v>
      </c>
      <c r="J368" s="87">
        <f t="shared" si="60"/>
        <v>11570.8</v>
      </c>
      <c r="K368" s="87">
        <f>K369</f>
        <v>0</v>
      </c>
      <c r="L368" s="87">
        <f t="shared" si="62"/>
        <v>11570.8</v>
      </c>
      <c r="M368" s="87">
        <f>M369</f>
        <v>0</v>
      </c>
      <c r="N368" s="87">
        <f t="shared" si="63"/>
        <v>11570.8</v>
      </c>
      <c r="O368" s="87">
        <f>O369</f>
        <v>0</v>
      </c>
      <c r="P368" s="87">
        <f t="shared" si="64"/>
        <v>11570.8</v>
      </c>
      <c r="Q368" s="87">
        <f>Q369</f>
        <v>0</v>
      </c>
      <c r="R368" s="87">
        <f t="shared" si="65"/>
        <v>11570.8</v>
      </c>
      <c r="S368" s="87">
        <f>S369</f>
        <v>0</v>
      </c>
      <c r="T368" s="87">
        <f t="shared" si="66"/>
        <v>11570.8</v>
      </c>
    </row>
    <row r="369" spans="1:20" ht="30" customHeight="1" x14ac:dyDescent="0.3">
      <c r="A369" s="148" t="s">
        <v>88</v>
      </c>
      <c r="B369" s="10" t="s">
        <v>219</v>
      </c>
      <c r="C369" s="10" t="s">
        <v>80</v>
      </c>
      <c r="D369" s="86" t="s">
        <v>893</v>
      </c>
      <c r="E369" s="10">
        <v>240</v>
      </c>
      <c r="F369" s="11"/>
      <c r="G369" s="87">
        <v>11570.8</v>
      </c>
      <c r="H369" s="87">
        <f t="shared" si="59"/>
        <v>11570.8</v>
      </c>
      <c r="I369" s="87"/>
      <c r="J369" s="87">
        <f t="shared" si="60"/>
        <v>11570.8</v>
      </c>
      <c r="K369" s="87"/>
      <c r="L369" s="87">
        <f t="shared" si="62"/>
        <v>11570.8</v>
      </c>
      <c r="M369" s="87"/>
      <c r="N369" s="87">
        <f t="shared" si="63"/>
        <v>11570.8</v>
      </c>
      <c r="O369" s="87"/>
      <c r="P369" s="87">
        <f t="shared" si="64"/>
        <v>11570.8</v>
      </c>
      <c r="Q369" s="87"/>
      <c r="R369" s="87">
        <f t="shared" si="65"/>
        <v>11570.8</v>
      </c>
      <c r="S369" s="87"/>
      <c r="T369" s="87">
        <f t="shared" si="66"/>
        <v>11570.8</v>
      </c>
    </row>
    <row r="370" spans="1:20" ht="39" hidden="1" customHeight="1" outlineLevel="1" x14ac:dyDescent="0.3">
      <c r="A370" s="366" t="s">
        <v>875</v>
      </c>
      <c r="B370" s="10" t="s">
        <v>219</v>
      </c>
      <c r="C370" s="10" t="s">
        <v>80</v>
      </c>
      <c r="D370" s="86" t="s">
        <v>870</v>
      </c>
      <c r="E370" s="10" t="s">
        <v>66</v>
      </c>
      <c r="F370" s="11">
        <f t="shared" si="61"/>
        <v>3942</v>
      </c>
      <c r="G370" s="11">
        <f t="shared" si="61"/>
        <v>-3942</v>
      </c>
      <c r="H370" s="87">
        <f t="shared" si="59"/>
        <v>0</v>
      </c>
      <c r="I370" s="11">
        <f t="shared" si="61"/>
        <v>0</v>
      </c>
      <c r="J370" s="87">
        <f t="shared" si="60"/>
        <v>0</v>
      </c>
      <c r="K370" s="11">
        <f t="shared" si="61"/>
        <v>0</v>
      </c>
      <c r="L370" s="87">
        <f t="shared" si="62"/>
        <v>0</v>
      </c>
      <c r="M370" s="11">
        <f t="shared" si="61"/>
        <v>0</v>
      </c>
      <c r="N370" s="87">
        <f t="shared" si="63"/>
        <v>0</v>
      </c>
      <c r="O370" s="11">
        <f t="shared" si="61"/>
        <v>0</v>
      </c>
      <c r="P370" s="87">
        <f t="shared" si="64"/>
        <v>0</v>
      </c>
      <c r="Q370" s="11">
        <f t="shared" si="61"/>
        <v>0</v>
      </c>
      <c r="R370" s="87">
        <f t="shared" si="65"/>
        <v>0</v>
      </c>
      <c r="S370" s="11">
        <f t="shared" si="61"/>
        <v>0</v>
      </c>
      <c r="T370" s="87">
        <f t="shared" si="66"/>
        <v>0</v>
      </c>
    </row>
    <row r="371" spans="1:20" ht="30" hidden="1" customHeight="1" outlineLevel="1" x14ac:dyDescent="0.3">
      <c r="A371" s="148" t="s">
        <v>580</v>
      </c>
      <c r="B371" s="10" t="s">
        <v>219</v>
      </c>
      <c r="C371" s="10" t="s">
        <v>80</v>
      </c>
      <c r="D371" s="86" t="s">
        <v>870</v>
      </c>
      <c r="E371" s="10" t="s">
        <v>490</v>
      </c>
      <c r="F371" s="11">
        <f t="shared" si="61"/>
        <v>3942</v>
      </c>
      <c r="G371" s="11">
        <f t="shared" si="61"/>
        <v>-3942</v>
      </c>
      <c r="H371" s="87">
        <f t="shared" si="59"/>
        <v>0</v>
      </c>
      <c r="I371" s="11">
        <f t="shared" si="61"/>
        <v>0</v>
      </c>
      <c r="J371" s="87">
        <f t="shared" si="60"/>
        <v>0</v>
      </c>
      <c r="K371" s="11">
        <f t="shared" si="61"/>
        <v>0</v>
      </c>
      <c r="L371" s="87">
        <f t="shared" si="62"/>
        <v>0</v>
      </c>
      <c r="M371" s="11">
        <f t="shared" si="61"/>
        <v>0</v>
      </c>
      <c r="N371" s="87">
        <f t="shared" si="63"/>
        <v>0</v>
      </c>
      <c r="O371" s="11">
        <f t="shared" si="61"/>
        <v>0</v>
      </c>
      <c r="P371" s="87">
        <f t="shared" si="64"/>
        <v>0</v>
      </c>
      <c r="Q371" s="11">
        <f t="shared" si="61"/>
        <v>0</v>
      </c>
      <c r="R371" s="87">
        <f t="shared" si="65"/>
        <v>0</v>
      </c>
      <c r="S371" s="11">
        <f t="shared" si="61"/>
        <v>0</v>
      </c>
      <c r="T371" s="87">
        <f t="shared" si="66"/>
        <v>0</v>
      </c>
    </row>
    <row r="372" spans="1:20" ht="30" hidden="1" customHeight="1" outlineLevel="1" x14ac:dyDescent="0.3">
      <c r="A372" s="148" t="s">
        <v>88</v>
      </c>
      <c r="B372" s="10" t="s">
        <v>219</v>
      </c>
      <c r="C372" s="10" t="s">
        <v>80</v>
      </c>
      <c r="D372" s="86" t="s">
        <v>870</v>
      </c>
      <c r="E372" s="10" t="s">
        <v>486</v>
      </c>
      <c r="F372" s="11">
        <v>3942</v>
      </c>
      <c r="G372" s="11">
        <v>-3942</v>
      </c>
      <c r="H372" s="87">
        <f t="shared" si="59"/>
        <v>0</v>
      </c>
      <c r="I372" s="11"/>
      <c r="J372" s="87">
        <f t="shared" si="60"/>
        <v>0</v>
      </c>
      <c r="K372" s="11"/>
      <c r="L372" s="87">
        <f t="shared" si="62"/>
        <v>0</v>
      </c>
      <c r="M372" s="11"/>
      <c r="N372" s="87">
        <f t="shared" si="63"/>
        <v>0</v>
      </c>
      <c r="O372" s="11"/>
      <c r="P372" s="87">
        <f t="shared" si="64"/>
        <v>0</v>
      </c>
      <c r="Q372" s="11"/>
      <c r="R372" s="87">
        <f t="shared" si="65"/>
        <v>0</v>
      </c>
      <c r="S372" s="11"/>
      <c r="T372" s="87">
        <f t="shared" si="66"/>
        <v>0</v>
      </c>
    </row>
    <row r="373" spans="1:20" ht="77.25" customHeight="1" collapsed="1" x14ac:dyDescent="0.3">
      <c r="A373" s="360" t="s">
        <v>1112</v>
      </c>
      <c r="B373" s="10" t="s">
        <v>219</v>
      </c>
      <c r="C373" s="10" t="s">
        <v>80</v>
      </c>
      <c r="D373" s="86" t="s">
        <v>1111</v>
      </c>
      <c r="E373" s="10" t="s">
        <v>66</v>
      </c>
      <c r="F373" s="11"/>
      <c r="G373" s="87"/>
      <c r="H373" s="11"/>
      <c r="I373" s="87"/>
      <c r="J373" s="11"/>
      <c r="K373" s="87"/>
      <c r="L373" s="11"/>
      <c r="M373" s="87"/>
      <c r="N373" s="11"/>
      <c r="O373" s="87">
        <f>O374</f>
        <v>5142.6000000000004</v>
      </c>
      <c r="P373" s="87">
        <f t="shared" si="64"/>
        <v>5142.6000000000004</v>
      </c>
      <c r="Q373" s="87">
        <f>Q374</f>
        <v>0</v>
      </c>
      <c r="R373" s="87">
        <f t="shared" si="65"/>
        <v>5142.6000000000004</v>
      </c>
      <c r="S373" s="87">
        <f>S374</f>
        <v>0</v>
      </c>
      <c r="T373" s="87">
        <f t="shared" si="66"/>
        <v>5142.6000000000004</v>
      </c>
    </row>
    <row r="374" spans="1:20" ht="30" customHeight="1" x14ac:dyDescent="0.3">
      <c r="A374" s="148" t="s">
        <v>87</v>
      </c>
      <c r="B374" s="10" t="s">
        <v>219</v>
      </c>
      <c r="C374" s="10" t="s">
        <v>80</v>
      </c>
      <c r="D374" s="86" t="s">
        <v>1111</v>
      </c>
      <c r="E374" s="10">
        <v>200</v>
      </c>
      <c r="F374" s="11"/>
      <c r="G374" s="87"/>
      <c r="H374" s="11"/>
      <c r="I374" s="87"/>
      <c r="J374" s="11"/>
      <c r="K374" s="87"/>
      <c r="L374" s="11"/>
      <c r="M374" s="87"/>
      <c r="N374" s="11"/>
      <c r="O374" s="87">
        <f>O375</f>
        <v>5142.6000000000004</v>
      </c>
      <c r="P374" s="87">
        <f t="shared" si="64"/>
        <v>5142.6000000000004</v>
      </c>
      <c r="Q374" s="87">
        <f>Q375</f>
        <v>0</v>
      </c>
      <c r="R374" s="87">
        <f t="shared" si="65"/>
        <v>5142.6000000000004</v>
      </c>
      <c r="S374" s="87">
        <f>S375</f>
        <v>0</v>
      </c>
      <c r="T374" s="87">
        <f t="shared" si="66"/>
        <v>5142.6000000000004</v>
      </c>
    </row>
    <row r="375" spans="1:20" ht="30" customHeight="1" x14ac:dyDescent="0.3">
      <c r="A375" s="148" t="s">
        <v>88</v>
      </c>
      <c r="B375" s="10" t="s">
        <v>219</v>
      </c>
      <c r="C375" s="10" t="s">
        <v>80</v>
      </c>
      <c r="D375" s="86" t="s">
        <v>1111</v>
      </c>
      <c r="E375" s="10">
        <v>240</v>
      </c>
      <c r="F375" s="11"/>
      <c r="G375" s="87"/>
      <c r="H375" s="11"/>
      <c r="I375" s="87"/>
      <c r="J375" s="11"/>
      <c r="K375" s="87"/>
      <c r="L375" s="11"/>
      <c r="M375" s="87"/>
      <c r="N375" s="11"/>
      <c r="O375" s="87">
        <v>5142.6000000000004</v>
      </c>
      <c r="P375" s="87">
        <f t="shared" si="64"/>
        <v>5142.6000000000004</v>
      </c>
      <c r="Q375" s="87"/>
      <c r="R375" s="87">
        <f t="shared" si="65"/>
        <v>5142.6000000000004</v>
      </c>
      <c r="S375" s="87"/>
      <c r="T375" s="87">
        <f t="shared" si="66"/>
        <v>5142.6000000000004</v>
      </c>
    </row>
    <row r="376" spans="1:20" ht="30.75" customHeight="1" x14ac:dyDescent="0.3">
      <c r="A376" s="148" t="s">
        <v>914</v>
      </c>
      <c r="B376" s="10" t="s">
        <v>219</v>
      </c>
      <c r="C376" s="10" t="s">
        <v>219</v>
      </c>
      <c r="D376" s="86" t="s">
        <v>65</v>
      </c>
      <c r="E376" s="10" t="s">
        <v>66</v>
      </c>
      <c r="F376" s="87"/>
      <c r="G376" s="87"/>
      <c r="H376" s="87"/>
      <c r="I376" s="87">
        <f>I377</f>
        <v>86982.6</v>
      </c>
      <c r="J376" s="87">
        <f t="shared" si="60"/>
        <v>86982.6</v>
      </c>
      <c r="K376" s="87">
        <f>K377</f>
        <v>0</v>
      </c>
      <c r="L376" s="87">
        <f t="shared" si="62"/>
        <v>86982.6</v>
      </c>
      <c r="M376" s="87">
        <f>M377</f>
        <v>0</v>
      </c>
      <c r="N376" s="87">
        <f t="shared" si="63"/>
        <v>86982.6</v>
      </c>
      <c r="O376" s="87">
        <f>O377</f>
        <v>0</v>
      </c>
      <c r="P376" s="87">
        <f t="shared" si="64"/>
        <v>86982.6</v>
      </c>
      <c r="Q376" s="87">
        <f>Q377</f>
        <v>0</v>
      </c>
      <c r="R376" s="87">
        <f t="shared" si="65"/>
        <v>86982.6</v>
      </c>
      <c r="S376" s="87">
        <f>S377</f>
        <v>0</v>
      </c>
      <c r="T376" s="87">
        <f t="shared" si="66"/>
        <v>86982.6</v>
      </c>
    </row>
    <row r="377" spans="1:20" ht="34.15" customHeight="1" x14ac:dyDescent="0.3">
      <c r="A377" s="148" t="s">
        <v>828</v>
      </c>
      <c r="B377" s="10" t="s">
        <v>219</v>
      </c>
      <c r="C377" s="10" t="s">
        <v>219</v>
      </c>
      <c r="D377" s="86" t="s">
        <v>829</v>
      </c>
      <c r="E377" s="10" t="s">
        <v>66</v>
      </c>
      <c r="F377" s="87"/>
      <c r="G377" s="87"/>
      <c r="H377" s="87"/>
      <c r="I377" s="87">
        <f>I378</f>
        <v>86982.6</v>
      </c>
      <c r="J377" s="87">
        <f t="shared" si="60"/>
        <v>86982.6</v>
      </c>
      <c r="K377" s="87">
        <f>K378</f>
        <v>0</v>
      </c>
      <c r="L377" s="87">
        <f t="shared" si="62"/>
        <v>86982.6</v>
      </c>
      <c r="M377" s="87">
        <f>M378</f>
        <v>0</v>
      </c>
      <c r="N377" s="87">
        <f t="shared" si="63"/>
        <v>86982.6</v>
      </c>
      <c r="O377" s="87">
        <f>O378</f>
        <v>0</v>
      </c>
      <c r="P377" s="87">
        <f t="shared" si="64"/>
        <v>86982.6</v>
      </c>
      <c r="Q377" s="87">
        <f>Q378</f>
        <v>0</v>
      </c>
      <c r="R377" s="87">
        <f t="shared" si="65"/>
        <v>86982.6</v>
      </c>
      <c r="S377" s="87">
        <f>S378</f>
        <v>0</v>
      </c>
      <c r="T377" s="87">
        <f t="shared" si="66"/>
        <v>86982.6</v>
      </c>
    </row>
    <row r="378" spans="1:20" ht="93" customHeight="1" x14ac:dyDescent="0.3">
      <c r="A378" s="148" t="s">
        <v>915</v>
      </c>
      <c r="B378" s="10" t="s">
        <v>219</v>
      </c>
      <c r="C378" s="10" t="s">
        <v>219</v>
      </c>
      <c r="D378" s="86" t="s">
        <v>916</v>
      </c>
      <c r="E378" s="10" t="s">
        <v>66</v>
      </c>
      <c r="F378" s="87"/>
      <c r="G378" s="87"/>
      <c r="H378" s="87"/>
      <c r="I378" s="87">
        <f>I379+I382</f>
        <v>86982.6</v>
      </c>
      <c r="J378" s="87">
        <f t="shared" si="60"/>
        <v>86982.6</v>
      </c>
      <c r="K378" s="87">
        <f>K379+K382</f>
        <v>0</v>
      </c>
      <c r="L378" s="87">
        <f t="shared" si="62"/>
        <v>86982.6</v>
      </c>
      <c r="M378" s="87">
        <f>M379+M382</f>
        <v>0</v>
      </c>
      <c r="N378" s="87">
        <f t="shared" si="63"/>
        <v>86982.6</v>
      </c>
      <c r="O378" s="87">
        <f>O379+O382</f>
        <v>0</v>
      </c>
      <c r="P378" s="87">
        <f t="shared" si="64"/>
        <v>86982.6</v>
      </c>
      <c r="Q378" s="87">
        <f>Q379+Q382</f>
        <v>0</v>
      </c>
      <c r="R378" s="87">
        <f t="shared" si="65"/>
        <v>86982.6</v>
      </c>
      <c r="S378" s="87">
        <f>S379+S382</f>
        <v>0</v>
      </c>
      <c r="T378" s="87">
        <f t="shared" si="66"/>
        <v>86982.6</v>
      </c>
    </row>
    <row r="379" spans="1:20" ht="63.6" customHeight="1" x14ac:dyDescent="0.3">
      <c r="A379" s="367" t="s">
        <v>917</v>
      </c>
      <c r="B379" s="10" t="s">
        <v>219</v>
      </c>
      <c r="C379" s="10" t="s">
        <v>219</v>
      </c>
      <c r="D379" s="86" t="s">
        <v>918</v>
      </c>
      <c r="E379" s="10" t="s">
        <v>66</v>
      </c>
      <c r="F379" s="87"/>
      <c r="G379" s="87"/>
      <c r="H379" s="87"/>
      <c r="I379" s="87">
        <f>I380</f>
        <v>70000</v>
      </c>
      <c r="J379" s="87">
        <f t="shared" si="60"/>
        <v>70000</v>
      </c>
      <c r="K379" s="87">
        <f>K380</f>
        <v>0</v>
      </c>
      <c r="L379" s="87">
        <f t="shared" si="62"/>
        <v>70000</v>
      </c>
      <c r="M379" s="87">
        <f>M380</f>
        <v>0</v>
      </c>
      <c r="N379" s="87">
        <f t="shared" si="63"/>
        <v>70000</v>
      </c>
      <c r="O379" s="87">
        <f>O380</f>
        <v>0</v>
      </c>
      <c r="P379" s="87">
        <f t="shared" si="64"/>
        <v>70000</v>
      </c>
      <c r="Q379" s="87">
        <f>Q380</f>
        <v>0</v>
      </c>
      <c r="R379" s="87">
        <f t="shared" si="65"/>
        <v>70000</v>
      </c>
      <c r="S379" s="87">
        <f>S380</f>
        <v>0</v>
      </c>
      <c r="T379" s="87">
        <f t="shared" si="66"/>
        <v>70000</v>
      </c>
    </row>
    <row r="380" spans="1:20" ht="18" customHeight="1" x14ac:dyDescent="0.3">
      <c r="A380" s="148" t="s">
        <v>146</v>
      </c>
      <c r="B380" s="10" t="s">
        <v>219</v>
      </c>
      <c r="C380" s="10" t="s">
        <v>219</v>
      </c>
      <c r="D380" s="86" t="s">
        <v>918</v>
      </c>
      <c r="E380" s="10">
        <v>500</v>
      </c>
      <c r="F380" s="87"/>
      <c r="G380" s="87"/>
      <c r="H380" s="87"/>
      <c r="I380" s="87">
        <f>I381</f>
        <v>70000</v>
      </c>
      <c r="J380" s="87">
        <f t="shared" si="60"/>
        <v>70000</v>
      </c>
      <c r="K380" s="87">
        <f>K381</f>
        <v>0</v>
      </c>
      <c r="L380" s="87">
        <f t="shared" si="62"/>
        <v>70000</v>
      </c>
      <c r="M380" s="87">
        <f>M381</f>
        <v>0</v>
      </c>
      <c r="N380" s="87">
        <f t="shared" si="63"/>
        <v>70000</v>
      </c>
      <c r="O380" s="87">
        <f>O381</f>
        <v>0</v>
      </c>
      <c r="P380" s="87">
        <f t="shared" si="64"/>
        <v>70000</v>
      </c>
      <c r="Q380" s="87">
        <f>Q381</f>
        <v>0</v>
      </c>
      <c r="R380" s="87">
        <f t="shared" si="65"/>
        <v>70000</v>
      </c>
      <c r="S380" s="87">
        <f>S381</f>
        <v>0</v>
      </c>
      <c r="T380" s="87">
        <f t="shared" si="66"/>
        <v>70000</v>
      </c>
    </row>
    <row r="381" spans="1:20" ht="18" customHeight="1" x14ac:dyDescent="0.3">
      <c r="A381" s="148" t="s">
        <v>55</v>
      </c>
      <c r="B381" s="10" t="s">
        <v>219</v>
      </c>
      <c r="C381" s="10" t="s">
        <v>219</v>
      </c>
      <c r="D381" s="86" t="s">
        <v>918</v>
      </c>
      <c r="E381" s="10">
        <v>540</v>
      </c>
      <c r="F381" s="87"/>
      <c r="G381" s="87"/>
      <c r="H381" s="87"/>
      <c r="I381" s="87">
        <v>70000</v>
      </c>
      <c r="J381" s="87">
        <f t="shared" si="60"/>
        <v>70000</v>
      </c>
      <c r="K381" s="87">
        <v>0</v>
      </c>
      <c r="L381" s="87">
        <f t="shared" si="62"/>
        <v>70000</v>
      </c>
      <c r="M381" s="87">
        <v>0</v>
      </c>
      <c r="N381" s="87">
        <f t="shared" si="63"/>
        <v>70000</v>
      </c>
      <c r="O381" s="87">
        <v>0</v>
      </c>
      <c r="P381" s="87">
        <f t="shared" si="64"/>
        <v>70000</v>
      </c>
      <c r="Q381" s="87"/>
      <c r="R381" s="87">
        <f t="shared" si="65"/>
        <v>70000</v>
      </c>
      <c r="S381" s="87"/>
      <c r="T381" s="87">
        <f t="shared" si="66"/>
        <v>70000</v>
      </c>
    </row>
    <row r="382" spans="1:20" ht="63.75" customHeight="1" x14ac:dyDescent="0.3">
      <c r="A382" s="367" t="s">
        <v>920</v>
      </c>
      <c r="B382" s="10" t="s">
        <v>219</v>
      </c>
      <c r="C382" s="10" t="s">
        <v>219</v>
      </c>
      <c r="D382" s="86" t="s">
        <v>919</v>
      </c>
      <c r="E382" s="10" t="s">
        <v>66</v>
      </c>
      <c r="F382" s="87"/>
      <c r="G382" s="87"/>
      <c r="H382" s="87"/>
      <c r="I382" s="87">
        <f>I383</f>
        <v>16982.599999999999</v>
      </c>
      <c r="J382" s="87">
        <f t="shared" si="60"/>
        <v>16982.599999999999</v>
      </c>
      <c r="K382" s="87">
        <f>K383</f>
        <v>0</v>
      </c>
      <c r="L382" s="87">
        <f t="shared" si="62"/>
        <v>16982.599999999999</v>
      </c>
      <c r="M382" s="87">
        <f>M383</f>
        <v>0</v>
      </c>
      <c r="N382" s="87">
        <f t="shared" si="63"/>
        <v>16982.599999999999</v>
      </c>
      <c r="O382" s="87">
        <f>O383</f>
        <v>0</v>
      </c>
      <c r="P382" s="87">
        <f t="shared" si="64"/>
        <v>16982.599999999999</v>
      </c>
      <c r="Q382" s="87">
        <f>Q383</f>
        <v>0</v>
      </c>
      <c r="R382" s="87">
        <f t="shared" si="65"/>
        <v>16982.599999999999</v>
      </c>
      <c r="S382" s="87">
        <f>S383</f>
        <v>0</v>
      </c>
      <c r="T382" s="87">
        <f t="shared" si="66"/>
        <v>16982.599999999999</v>
      </c>
    </row>
    <row r="383" spans="1:20" ht="18" customHeight="1" x14ac:dyDescent="0.3">
      <c r="A383" s="148" t="s">
        <v>146</v>
      </c>
      <c r="B383" s="10" t="s">
        <v>219</v>
      </c>
      <c r="C383" s="10" t="s">
        <v>219</v>
      </c>
      <c r="D383" s="86" t="s">
        <v>919</v>
      </c>
      <c r="E383" s="10">
        <v>500</v>
      </c>
      <c r="F383" s="87"/>
      <c r="G383" s="87"/>
      <c r="H383" s="87"/>
      <c r="I383" s="87">
        <f>I384</f>
        <v>16982.599999999999</v>
      </c>
      <c r="J383" s="87">
        <f t="shared" si="60"/>
        <v>16982.599999999999</v>
      </c>
      <c r="K383" s="87">
        <f>K384</f>
        <v>0</v>
      </c>
      <c r="L383" s="87">
        <f t="shared" si="62"/>
        <v>16982.599999999999</v>
      </c>
      <c r="M383" s="87">
        <f>M384</f>
        <v>0</v>
      </c>
      <c r="N383" s="87">
        <f t="shared" si="63"/>
        <v>16982.599999999999</v>
      </c>
      <c r="O383" s="87">
        <f>O384</f>
        <v>0</v>
      </c>
      <c r="P383" s="87">
        <f t="shared" si="64"/>
        <v>16982.599999999999</v>
      </c>
      <c r="Q383" s="87">
        <f>Q384</f>
        <v>0</v>
      </c>
      <c r="R383" s="87">
        <f t="shared" si="65"/>
        <v>16982.599999999999</v>
      </c>
      <c r="S383" s="87">
        <f>S384</f>
        <v>0</v>
      </c>
      <c r="T383" s="87">
        <f t="shared" si="66"/>
        <v>16982.599999999999</v>
      </c>
    </row>
    <row r="384" spans="1:20" ht="18" customHeight="1" x14ac:dyDescent="0.3">
      <c r="A384" s="148" t="s">
        <v>55</v>
      </c>
      <c r="B384" s="10" t="s">
        <v>219</v>
      </c>
      <c r="C384" s="10" t="s">
        <v>219</v>
      </c>
      <c r="D384" s="86" t="s">
        <v>919</v>
      </c>
      <c r="E384" s="10">
        <v>540</v>
      </c>
      <c r="F384" s="87"/>
      <c r="G384" s="87"/>
      <c r="H384" s="87"/>
      <c r="I384" s="87">
        <v>16982.599999999999</v>
      </c>
      <c r="J384" s="87">
        <f t="shared" si="60"/>
        <v>16982.599999999999</v>
      </c>
      <c r="K384" s="87">
        <v>0</v>
      </c>
      <c r="L384" s="87">
        <f t="shared" si="62"/>
        <v>16982.599999999999</v>
      </c>
      <c r="M384" s="87">
        <v>0</v>
      </c>
      <c r="N384" s="87">
        <f t="shared" si="63"/>
        <v>16982.599999999999</v>
      </c>
      <c r="O384" s="87">
        <v>0</v>
      </c>
      <c r="P384" s="87">
        <f t="shared" si="64"/>
        <v>16982.599999999999</v>
      </c>
      <c r="Q384" s="87"/>
      <c r="R384" s="87">
        <f t="shared" si="65"/>
        <v>16982.599999999999</v>
      </c>
      <c r="S384" s="87"/>
      <c r="T384" s="87">
        <f t="shared" si="66"/>
        <v>16982.599999999999</v>
      </c>
    </row>
    <row r="385" spans="1:20" x14ac:dyDescent="0.3">
      <c r="A385" s="358" t="s">
        <v>233</v>
      </c>
      <c r="B385" s="84" t="s">
        <v>110</v>
      </c>
      <c r="C385" s="84" t="s">
        <v>64</v>
      </c>
      <c r="D385" s="85" t="s">
        <v>65</v>
      </c>
      <c r="E385" s="84" t="s">
        <v>66</v>
      </c>
      <c r="F385" s="83">
        <f>F386+F411+F453+F482</f>
        <v>1035152.4</v>
      </c>
      <c r="G385" s="83">
        <f>G386+G411+G453+G482</f>
        <v>15897.799999999997</v>
      </c>
      <c r="H385" s="83">
        <f t="shared" si="59"/>
        <v>1051050.2</v>
      </c>
      <c r="I385" s="83">
        <f>I386+I411+I453+I482</f>
        <v>-6982.6</v>
      </c>
      <c r="J385" s="83">
        <f t="shared" si="60"/>
        <v>1044067.6</v>
      </c>
      <c r="K385" s="83">
        <f>K386+K411+K453+K482</f>
        <v>16920.100000000002</v>
      </c>
      <c r="L385" s="83">
        <f t="shared" si="62"/>
        <v>1060987.7</v>
      </c>
      <c r="M385" s="83">
        <f>M386+M411+M453+M482</f>
        <v>18869.099999999999</v>
      </c>
      <c r="N385" s="83">
        <f t="shared" si="63"/>
        <v>1079856.8</v>
      </c>
      <c r="O385" s="83">
        <f>O386+O411+O453+O482</f>
        <v>22833.3</v>
      </c>
      <c r="P385" s="83">
        <f t="shared" si="64"/>
        <v>1102690.1000000001</v>
      </c>
      <c r="Q385" s="83">
        <f>Q386+Q411+Q453+Q482</f>
        <v>48316.200000000004</v>
      </c>
      <c r="R385" s="83">
        <f t="shared" si="65"/>
        <v>1151006.3</v>
      </c>
      <c r="S385" s="83">
        <f>S386+S411+S453+S482</f>
        <v>59922</v>
      </c>
      <c r="T385" s="83">
        <f t="shared" si="66"/>
        <v>1210928.3</v>
      </c>
    </row>
    <row r="386" spans="1:20" x14ac:dyDescent="0.3">
      <c r="A386" s="148" t="s">
        <v>234</v>
      </c>
      <c r="B386" s="10" t="s">
        <v>110</v>
      </c>
      <c r="C386" s="10" t="s">
        <v>63</v>
      </c>
      <c r="D386" s="86" t="s">
        <v>65</v>
      </c>
      <c r="E386" s="10" t="s">
        <v>66</v>
      </c>
      <c r="F386" s="87">
        <f>F387</f>
        <v>333142.00000000006</v>
      </c>
      <c r="G386" s="87">
        <f>G387</f>
        <v>7319.7999999999993</v>
      </c>
      <c r="H386" s="87">
        <f t="shared" si="59"/>
        <v>340461.80000000005</v>
      </c>
      <c r="I386" s="87">
        <f>I387</f>
        <v>0</v>
      </c>
      <c r="J386" s="87">
        <f t="shared" si="60"/>
        <v>340461.80000000005</v>
      </c>
      <c r="K386" s="87">
        <f>K387</f>
        <v>9063.8000000000011</v>
      </c>
      <c r="L386" s="87">
        <f t="shared" si="62"/>
        <v>349525.60000000003</v>
      </c>
      <c r="M386" s="87">
        <f>M387</f>
        <v>9856.2000000000007</v>
      </c>
      <c r="N386" s="87">
        <f t="shared" si="63"/>
        <v>359381.80000000005</v>
      </c>
      <c r="O386" s="87">
        <f>O387</f>
        <v>16352.800000000001</v>
      </c>
      <c r="P386" s="87">
        <f t="shared" si="64"/>
        <v>375734.60000000003</v>
      </c>
      <c r="Q386" s="87">
        <f>Q387</f>
        <v>30351.9</v>
      </c>
      <c r="R386" s="87">
        <f t="shared" si="65"/>
        <v>406086.50000000006</v>
      </c>
      <c r="S386" s="87">
        <f>S387</f>
        <v>18540</v>
      </c>
      <c r="T386" s="87">
        <f t="shared" si="66"/>
        <v>424626.50000000006</v>
      </c>
    </row>
    <row r="387" spans="1:20" ht="36" customHeight="1" x14ac:dyDescent="0.3">
      <c r="A387" s="148" t="s">
        <v>688</v>
      </c>
      <c r="B387" s="10" t="s">
        <v>110</v>
      </c>
      <c r="C387" s="10" t="s">
        <v>63</v>
      </c>
      <c r="D387" s="86" t="s">
        <v>222</v>
      </c>
      <c r="E387" s="10" t="s">
        <v>66</v>
      </c>
      <c r="F387" s="87">
        <f>F388+F396+F401+F406</f>
        <v>333142.00000000006</v>
      </c>
      <c r="G387" s="87">
        <f>G388+G396+G401+G406</f>
        <v>7319.7999999999993</v>
      </c>
      <c r="H387" s="87">
        <f t="shared" si="59"/>
        <v>340461.80000000005</v>
      </c>
      <c r="I387" s="87">
        <f>I388+I396+I401+I406</f>
        <v>0</v>
      </c>
      <c r="J387" s="87">
        <f t="shared" si="60"/>
        <v>340461.80000000005</v>
      </c>
      <c r="K387" s="87">
        <f>K388+K396+K401+K406</f>
        <v>9063.8000000000011</v>
      </c>
      <c r="L387" s="87">
        <f t="shared" si="62"/>
        <v>349525.60000000003</v>
      </c>
      <c r="M387" s="87">
        <f>M388+M396+M401+M406</f>
        <v>9856.2000000000007</v>
      </c>
      <c r="N387" s="87">
        <f t="shared" si="63"/>
        <v>359381.80000000005</v>
      </c>
      <c r="O387" s="87">
        <f>O388+O396+O401+O406</f>
        <v>16352.800000000001</v>
      </c>
      <c r="P387" s="87">
        <f t="shared" si="64"/>
        <v>375734.60000000003</v>
      </c>
      <c r="Q387" s="87">
        <f>Q388+Q396+Q401+Q406</f>
        <v>30351.9</v>
      </c>
      <c r="R387" s="87">
        <f t="shared" si="65"/>
        <v>406086.50000000006</v>
      </c>
      <c r="S387" s="87">
        <f>S388+S396+S401+S406</f>
        <v>18540</v>
      </c>
      <c r="T387" s="87">
        <f t="shared" si="66"/>
        <v>424626.50000000006</v>
      </c>
    </row>
    <row r="388" spans="1:20" ht="30" x14ac:dyDescent="0.3">
      <c r="A388" s="148" t="s">
        <v>235</v>
      </c>
      <c r="B388" s="10" t="s">
        <v>110</v>
      </c>
      <c r="C388" s="10" t="s">
        <v>63</v>
      </c>
      <c r="D388" s="86" t="s">
        <v>236</v>
      </c>
      <c r="E388" s="10" t="s">
        <v>66</v>
      </c>
      <c r="F388" s="87">
        <f>F389</f>
        <v>290121.7</v>
      </c>
      <c r="G388" s="87">
        <f>G389</f>
        <v>1958.3999999999999</v>
      </c>
      <c r="H388" s="87">
        <f t="shared" si="59"/>
        <v>292080.10000000003</v>
      </c>
      <c r="I388" s="87">
        <f>I389</f>
        <v>0</v>
      </c>
      <c r="J388" s="87">
        <f t="shared" si="60"/>
        <v>292080.10000000003</v>
      </c>
      <c r="K388" s="87">
        <f>K389</f>
        <v>363.6</v>
      </c>
      <c r="L388" s="87">
        <f t="shared" si="62"/>
        <v>292443.7</v>
      </c>
      <c r="M388" s="87">
        <f>M389</f>
        <v>697.8</v>
      </c>
      <c r="N388" s="87">
        <f t="shared" si="63"/>
        <v>293141.5</v>
      </c>
      <c r="O388" s="87">
        <f>O389</f>
        <v>1770.2</v>
      </c>
      <c r="P388" s="87">
        <f t="shared" si="64"/>
        <v>294911.7</v>
      </c>
      <c r="Q388" s="87">
        <f>Q389</f>
        <v>7624.7</v>
      </c>
      <c r="R388" s="87">
        <f t="shared" si="65"/>
        <v>302536.40000000002</v>
      </c>
      <c r="S388" s="87">
        <f>S389</f>
        <v>18540</v>
      </c>
      <c r="T388" s="87">
        <f t="shared" si="66"/>
        <v>321076.40000000002</v>
      </c>
    </row>
    <row r="389" spans="1:20" ht="75" x14ac:dyDescent="0.3">
      <c r="A389" s="148" t="s">
        <v>237</v>
      </c>
      <c r="B389" s="10" t="s">
        <v>110</v>
      </c>
      <c r="C389" s="10" t="s">
        <v>63</v>
      </c>
      <c r="D389" s="86" t="s">
        <v>238</v>
      </c>
      <c r="E389" s="10" t="s">
        <v>66</v>
      </c>
      <c r="F389" s="87">
        <f>F390+F393</f>
        <v>290121.7</v>
      </c>
      <c r="G389" s="87">
        <f>G390+G393</f>
        <v>1958.3999999999999</v>
      </c>
      <c r="H389" s="87">
        <f t="shared" si="59"/>
        <v>292080.10000000003</v>
      </c>
      <c r="I389" s="87">
        <f>I390+I393</f>
        <v>0</v>
      </c>
      <c r="J389" s="87">
        <f t="shared" si="60"/>
        <v>292080.10000000003</v>
      </c>
      <c r="K389" s="87">
        <f>K390+K393</f>
        <v>363.6</v>
      </c>
      <c r="L389" s="87">
        <f t="shared" si="62"/>
        <v>292443.7</v>
      </c>
      <c r="M389" s="87">
        <f>M390+M393</f>
        <v>697.8</v>
      </c>
      <c r="N389" s="87">
        <f t="shared" si="63"/>
        <v>293141.5</v>
      </c>
      <c r="O389" s="87">
        <f>O390+O393</f>
        <v>1770.2</v>
      </c>
      <c r="P389" s="87">
        <f t="shared" si="64"/>
        <v>294911.7</v>
      </c>
      <c r="Q389" s="87">
        <f>Q390+Q393</f>
        <v>7624.7</v>
      </c>
      <c r="R389" s="87">
        <f t="shared" si="65"/>
        <v>302536.40000000002</v>
      </c>
      <c r="S389" s="87">
        <f>S390+S393</f>
        <v>18540</v>
      </c>
      <c r="T389" s="87">
        <f t="shared" si="66"/>
        <v>321076.40000000002</v>
      </c>
    </row>
    <row r="390" spans="1:20" ht="45" x14ac:dyDescent="0.3">
      <c r="A390" s="148" t="s">
        <v>239</v>
      </c>
      <c r="B390" s="10" t="s">
        <v>110</v>
      </c>
      <c r="C390" s="10" t="s">
        <v>63</v>
      </c>
      <c r="D390" s="86" t="s">
        <v>240</v>
      </c>
      <c r="E390" s="10" t="s">
        <v>66</v>
      </c>
      <c r="F390" s="87">
        <f>F391</f>
        <v>186430</v>
      </c>
      <c r="G390" s="87">
        <f>G391</f>
        <v>0</v>
      </c>
      <c r="H390" s="87">
        <f t="shared" si="59"/>
        <v>186430</v>
      </c>
      <c r="I390" s="87">
        <f>I391</f>
        <v>0</v>
      </c>
      <c r="J390" s="87">
        <f t="shared" si="60"/>
        <v>186430</v>
      </c>
      <c r="K390" s="87">
        <f>K391</f>
        <v>0</v>
      </c>
      <c r="L390" s="87">
        <f t="shared" si="62"/>
        <v>186430</v>
      </c>
      <c r="M390" s="87">
        <f>M391</f>
        <v>0</v>
      </c>
      <c r="N390" s="87">
        <f t="shared" si="63"/>
        <v>186430</v>
      </c>
      <c r="O390" s="87">
        <f>O391</f>
        <v>0</v>
      </c>
      <c r="P390" s="87">
        <f t="shared" si="64"/>
        <v>186430</v>
      </c>
      <c r="Q390" s="87">
        <f>Q391</f>
        <v>0</v>
      </c>
      <c r="R390" s="87">
        <f t="shared" si="65"/>
        <v>186430</v>
      </c>
      <c r="S390" s="87">
        <f>S391</f>
        <v>18540</v>
      </c>
      <c r="T390" s="87">
        <f t="shared" si="66"/>
        <v>204970</v>
      </c>
    </row>
    <row r="391" spans="1:20" ht="31.5" customHeight="1" x14ac:dyDescent="0.3">
      <c r="A391" s="148" t="s">
        <v>176</v>
      </c>
      <c r="B391" s="10" t="s">
        <v>110</v>
      </c>
      <c r="C391" s="10" t="s">
        <v>63</v>
      </c>
      <c r="D391" s="86" t="s">
        <v>240</v>
      </c>
      <c r="E391" s="10">
        <v>600</v>
      </c>
      <c r="F391" s="87">
        <f>F392</f>
        <v>186430</v>
      </c>
      <c r="G391" s="87">
        <f>G392</f>
        <v>0</v>
      </c>
      <c r="H391" s="87">
        <f t="shared" si="59"/>
        <v>186430</v>
      </c>
      <c r="I391" s="87">
        <f>I392</f>
        <v>0</v>
      </c>
      <c r="J391" s="87">
        <f t="shared" si="60"/>
        <v>186430</v>
      </c>
      <c r="K391" s="87">
        <f>K392</f>
        <v>0</v>
      </c>
      <c r="L391" s="87">
        <f t="shared" si="62"/>
        <v>186430</v>
      </c>
      <c r="M391" s="87">
        <f>M392</f>
        <v>0</v>
      </c>
      <c r="N391" s="87">
        <f t="shared" si="63"/>
        <v>186430</v>
      </c>
      <c r="O391" s="87">
        <f>O392</f>
        <v>0</v>
      </c>
      <c r="P391" s="87">
        <f t="shared" si="64"/>
        <v>186430</v>
      </c>
      <c r="Q391" s="87">
        <f>Q392</f>
        <v>0</v>
      </c>
      <c r="R391" s="87">
        <f t="shared" si="65"/>
        <v>186430</v>
      </c>
      <c r="S391" s="87">
        <f>S392</f>
        <v>18540</v>
      </c>
      <c r="T391" s="87">
        <f t="shared" si="66"/>
        <v>204970</v>
      </c>
    </row>
    <row r="392" spans="1:20" x14ac:dyDescent="0.3">
      <c r="A392" s="148" t="s">
        <v>184</v>
      </c>
      <c r="B392" s="10" t="s">
        <v>110</v>
      </c>
      <c r="C392" s="10" t="s">
        <v>63</v>
      </c>
      <c r="D392" s="86" t="s">
        <v>240</v>
      </c>
      <c r="E392" s="10">
        <v>610</v>
      </c>
      <c r="F392" s="87">
        <v>186430</v>
      </c>
      <c r="G392" s="87"/>
      <c r="H392" s="87">
        <f t="shared" si="59"/>
        <v>186430</v>
      </c>
      <c r="I392" s="87"/>
      <c r="J392" s="87">
        <f t="shared" si="60"/>
        <v>186430</v>
      </c>
      <c r="K392" s="87"/>
      <c r="L392" s="87">
        <f t="shared" si="62"/>
        <v>186430</v>
      </c>
      <c r="M392" s="87"/>
      <c r="N392" s="87">
        <f t="shared" si="63"/>
        <v>186430</v>
      </c>
      <c r="O392" s="87"/>
      <c r="P392" s="87">
        <f t="shared" si="64"/>
        <v>186430</v>
      </c>
      <c r="Q392" s="87"/>
      <c r="R392" s="87">
        <f t="shared" si="65"/>
        <v>186430</v>
      </c>
      <c r="S392" s="133">
        <v>18540</v>
      </c>
      <c r="T392" s="87">
        <f t="shared" si="66"/>
        <v>204970</v>
      </c>
    </row>
    <row r="393" spans="1:20" ht="31.15" customHeight="1" x14ac:dyDescent="0.3">
      <c r="A393" s="148" t="s">
        <v>241</v>
      </c>
      <c r="B393" s="10" t="s">
        <v>110</v>
      </c>
      <c r="C393" s="10" t="s">
        <v>63</v>
      </c>
      <c r="D393" s="86" t="s">
        <v>242</v>
      </c>
      <c r="E393" s="10" t="s">
        <v>66</v>
      </c>
      <c r="F393" s="87">
        <f>F394</f>
        <v>103691.7</v>
      </c>
      <c r="G393" s="87">
        <f>G394</f>
        <v>1958.3999999999999</v>
      </c>
      <c r="H393" s="87">
        <f t="shared" si="59"/>
        <v>105650.09999999999</v>
      </c>
      <c r="I393" s="87">
        <f>I394</f>
        <v>0</v>
      </c>
      <c r="J393" s="87">
        <f t="shared" si="60"/>
        <v>105650.09999999999</v>
      </c>
      <c r="K393" s="87">
        <f>K394</f>
        <v>363.6</v>
      </c>
      <c r="L393" s="87">
        <f t="shared" si="62"/>
        <v>106013.7</v>
      </c>
      <c r="M393" s="87">
        <f>M394</f>
        <v>697.8</v>
      </c>
      <c r="N393" s="87">
        <f t="shared" si="63"/>
        <v>106711.5</v>
      </c>
      <c r="O393" s="87">
        <f>O394</f>
        <v>1770.2</v>
      </c>
      <c r="P393" s="87">
        <f t="shared" si="64"/>
        <v>108481.7</v>
      </c>
      <c r="Q393" s="87">
        <f>Q394</f>
        <v>7624.7</v>
      </c>
      <c r="R393" s="87">
        <f t="shared" si="65"/>
        <v>116106.4</v>
      </c>
      <c r="S393" s="87">
        <f>S394</f>
        <v>0</v>
      </c>
      <c r="T393" s="87">
        <f t="shared" si="66"/>
        <v>116106.4</v>
      </c>
    </row>
    <row r="394" spans="1:20" ht="30" customHeight="1" x14ac:dyDescent="0.3">
      <c r="A394" s="148" t="s">
        <v>176</v>
      </c>
      <c r="B394" s="10" t="s">
        <v>110</v>
      </c>
      <c r="C394" s="10" t="s">
        <v>63</v>
      </c>
      <c r="D394" s="86" t="s">
        <v>242</v>
      </c>
      <c r="E394" s="10">
        <v>600</v>
      </c>
      <c r="F394" s="87">
        <f>F395</f>
        <v>103691.7</v>
      </c>
      <c r="G394" s="87">
        <f>G395</f>
        <v>1958.3999999999999</v>
      </c>
      <c r="H394" s="87">
        <f t="shared" si="59"/>
        <v>105650.09999999999</v>
      </c>
      <c r="I394" s="87">
        <f>I395</f>
        <v>0</v>
      </c>
      <c r="J394" s="87">
        <f t="shared" si="60"/>
        <v>105650.09999999999</v>
      </c>
      <c r="K394" s="87">
        <f>K395</f>
        <v>363.6</v>
      </c>
      <c r="L394" s="87">
        <f t="shared" si="62"/>
        <v>106013.7</v>
      </c>
      <c r="M394" s="87">
        <f>M395</f>
        <v>697.8</v>
      </c>
      <c r="N394" s="87">
        <f t="shared" si="63"/>
        <v>106711.5</v>
      </c>
      <c r="O394" s="87">
        <f>O395</f>
        <v>1770.2</v>
      </c>
      <c r="P394" s="87">
        <f t="shared" si="64"/>
        <v>108481.7</v>
      </c>
      <c r="Q394" s="87">
        <f>Q395</f>
        <v>7624.7</v>
      </c>
      <c r="R394" s="87">
        <f t="shared" si="65"/>
        <v>116106.4</v>
      </c>
      <c r="S394" s="87">
        <f>S395</f>
        <v>0</v>
      </c>
      <c r="T394" s="87">
        <f t="shared" si="66"/>
        <v>116106.4</v>
      </c>
    </row>
    <row r="395" spans="1:20" x14ac:dyDescent="0.3">
      <c r="A395" s="148" t="s">
        <v>184</v>
      </c>
      <c r="B395" s="10" t="s">
        <v>110</v>
      </c>
      <c r="C395" s="10" t="s">
        <v>63</v>
      </c>
      <c r="D395" s="86" t="s">
        <v>242</v>
      </c>
      <c r="E395" s="10">
        <v>610</v>
      </c>
      <c r="F395" s="87">
        <v>103691.7</v>
      </c>
      <c r="G395" s="87">
        <f>1907.8+50.6</f>
        <v>1958.3999999999999</v>
      </c>
      <c r="H395" s="87">
        <f t="shared" si="59"/>
        <v>105650.09999999999</v>
      </c>
      <c r="I395" s="87"/>
      <c r="J395" s="87">
        <f t="shared" si="60"/>
        <v>105650.09999999999</v>
      </c>
      <c r="K395" s="87">
        <v>363.6</v>
      </c>
      <c r="L395" s="87">
        <f t="shared" si="62"/>
        <v>106013.7</v>
      </c>
      <c r="M395" s="87">
        <v>697.8</v>
      </c>
      <c r="N395" s="87">
        <f t="shared" si="63"/>
        <v>106711.5</v>
      </c>
      <c r="O395" s="87">
        <v>1770.2</v>
      </c>
      <c r="P395" s="87">
        <f t="shared" si="64"/>
        <v>108481.7</v>
      </c>
      <c r="Q395" s="87">
        <v>7624.7</v>
      </c>
      <c r="R395" s="87">
        <f t="shared" si="65"/>
        <v>116106.4</v>
      </c>
      <c r="S395" s="87">
        <v>0</v>
      </c>
      <c r="T395" s="87">
        <f t="shared" si="66"/>
        <v>116106.4</v>
      </c>
    </row>
    <row r="396" spans="1:20" x14ac:dyDescent="0.3">
      <c r="A396" s="148" t="s">
        <v>243</v>
      </c>
      <c r="B396" s="10" t="s">
        <v>110</v>
      </c>
      <c r="C396" s="10" t="s">
        <v>63</v>
      </c>
      <c r="D396" s="86" t="s">
        <v>249</v>
      </c>
      <c r="E396" s="10" t="s">
        <v>66</v>
      </c>
      <c r="F396" s="87">
        <f t="shared" ref="F396:S399" si="67">F397</f>
        <v>40</v>
      </c>
      <c r="G396" s="87">
        <f t="shared" si="67"/>
        <v>0</v>
      </c>
      <c r="H396" s="87">
        <f t="shared" si="59"/>
        <v>40</v>
      </c>
      <c r="I396" s="87">
        <f t="shared" si="67"/>
        <v>0</v>
      </c>
      <c r="J396" s="87">
        <f t="shared" si="60"/>
        <v>40</v>
      </c>
      <c r="K396" s="87">
        <f t="shared" si="67"/>
        <v>0</v>
      </c>
      <c r="L396" s="87">
        <f t="shared" si="62"/>
        <v>40</v>
      </c>
      <c r="M396" s="87">
        <f t="shared" si="67"/>
        <v>0</v>
      </c>
      <c r="N396" s="87">
        <f t="shared" si="63"/>
        <v>40</v>
      </c>
      <c r="O396" s="87">
        <f t="shared" si="67"/>
        <v>0</v>
      </c>
      <c r="P396" s="87">
        <f t="shared" si="64"/>
        <v>40</v>
      </c>
      <c r="Q396" s="87">
        <f t="shared" si="67"/>
        <v>0</v>
      </c>
      <c r="R396" s="87">
        <f t="shared" si="65"/>
        <v>40</v>
      </c>
      <c r="S396" s="87">
        <f t="shared" si="67"/>
        <v>0</v>
      </c>
      <c r="T396" s="87">
        <f t="shared" si="66"/>
        <v>40</v>
      </c>
    </row>
    <row r="397" spans="1:20" ht="30" x14ac:dyDescent="0.3">
      <c r="A397" s="148" t="s">
        <v>245</v>
      </c>
      <c r="B397" s="10" t="s">
        <v>110</v>
      </c>
      <c r="C397" s="10" t="s">
        <v>63</v>
      </c>
      <c r="D397" s="86" t="s">
        <v>251</v>
      </c>
      <c r="E397" s="10" t="s">
        <v>66</v>
      </c>
      <c r="F397" s="87">
        <f t="shared" si="67"/>
        <v>40</v>
      </c>
      <c r="G397" s="87">
        <f t="shared" si="67"/>
        <v>0</v>
      </c>
      <c r="H397" s="87">
        <f t="shared" si="59"/>
        <v>40</v>
      </c>
      <c r="I397" s="87">
        <f t="shared" si="67"/>
        <v>0</v>
      </c>
      <c r="J397" s="87">
        <f t="shared" si="60"/>
        <v>40</v>
      </c>
      <c r="K397" s="87">
        <f t="shared" si="67"/>
        <v>0</v>
      </c>
      <c r="L397" s="87">
        <f t="shared" si="62"/>
        <v>40</v>
      </c>
      <c r="M397" s="87">
        <f t="shared" si="67"/>
        <v>0</v>
      </c>
      <c r="N397" s="87">
        <f t="shared" si="63"/>
        <v>40</v>
      </c>
      <c r="O397" s="87">
        <f t="shared" si="67"/>
        <v>0</v>
      </c>
      <c r="P397" s="87">
        <f t="shared" si="64"/>
        <v>40</v>
      </c>
      <c r="Q397" s="87">
        <f t="shared" si="67"/>
        <v>0</v>
      </c>
      <c r="R397" s="87">
        <f t="shared" si="65"/>
        <v>40</v>
      </c>
      <c r="S397" s="87">
        <f t="shared" si="67"/>
        <v>0</v>
      </c>
      <c r="T397" s="87">
        <f t="shared" si="66"/>
        <v>40</v>
      </c>
    </row>
    <row r="398" spans="1:20" ht="30" x14ac:dyDescent="0.3">
      <c r="A398" s="148" t="s">
        <v>247</v>
      </c>
      <c r="B398" s="10" t="s">
        <v>110</v>
      </c>
      <c r="C398" s="10" t="s">
        <v>63</v>
      </c>
      <c r="D398" s="86" t="s">
        <v>806</v>
      </c>
      <c r="E398" s="10" t="s">
        <v>66</v>
      </c>
      <c r="F398" s="87">
        <f t="shared" si="67"/>
        <v>40</v>
      </c>
      <c r="G398" s="87">
        <f t="shared" si="67"/>
        <v>0</v>
      </c>
      <c r="H398" s="87">
        <f t="shared" si="59"/>
        <v>40</v>
      </c>
      <c r="I398" s="87">
        <f t="shared" si="67"/>
        <v>0</v>
      </c>
      <c r="J398" s="87">
        <f t="shared" si="60"/>
        <v>40</v>
      </c>
      <c r="K398" s="87">
        <f t="shared" si="67"/>
        <v>0</v>
      </c>
      <c r="L398" s="87">
        <f t="shared" si="62"/>
        <v>40</v>
      </c>
      <c r="M398" s="87">
        <f t="shared" si="67"/>
        <v>0</v>
      </c>
      <c r="N398" s="87">
        <f t="shared" si="63"/>
        <v>40</v>
      </c>
      <c r="O398" s="87">
        <f t="shared" si="67"/>
        <v>0</v>
      </c>
      <c r="P398" s="87">
        <f t="shared" si="64"/>
        <v>40</v>
      </c>
      <c r="Q398" s="87">
        <f t="shared" si="67"/>
        <v>0</v>
      </c>
      <c r="R398" s="87">
        <f t="shared" si="65"/>
        <v>40</v>
      </c>
      <c r="S398" s="87">
        <f t="shared" si="67"/>
        <v>0</v>
      </c>
      <c r="T398" s="87">
        <f t="shared" si="66"/>
        <v>40</v>
      </c>
    </row>
    <row r="399" spans="1:20" ht="28.5" customHeight="1" x14ac:dyDescent="0.3">
      <c r="A399" s="148" t="s">
        <v>176</v>
      </c>
      <c r="B399" s="10" t="s">
        <v>110</v>
      </c>
      <c r="C399" s="10" t="s">
        <v>63</v>
      </c>
      <c r="D399" s="86" t="s">
        <v>806</v>
      </c>
      <c r="E399" s="10">
        <v>600</v>
      </c>
      <c r="F399" s="87">
        <f t="shared" si="67"/>
        <v>40</v>
      </c>
      <c r="G399" s="87">
        <f t="shared" si="67"/>
        <v>0</v>
      </c>
      <c r="H399" s="87">
        <f t="shared" si="59"/>
        <v>40</v>
      </c>
      <c r="I399" s="87">
        <f t="shared" si="67"/>
        <v>0</v>
      </c>
      <c r="J399" s="87">
        <f t="shared" si="60"/>
        <v>40</v>
      </c>
      <c r="K399" s="87">
        <f t="shared" si="67"/>
        <v>0</v>
      </c>
      <c r="L399" s="87">
        <f t="shared" si="62"/>
        <v>40</v>
      </c>
      <c r="M399" s="87">
        <f t="shared" si="67"/>
        <v>0</v>
      </c>
      <c r="N399" s="87">
        <f t="shared" si="63"/>
        <v>40</v>
      </c>
      <c r="O399" s="87">
        <f t="shared" si="67"/>
        <v>0</v>
      </c>
      <c r="P399" s="87">
        <f t="shared" si="64"/>
        <v>40</v>
      </c>
      <c r="Q399" s="87">
        <f t="shared" si="67"/>
        <v>0</v>
      </c>
      <c r="R399" s="87">
        <f t="shared" si="65"/>
        <v>40</v>
      </c>
      <c r="S399" s="87">
        <f t="shared" si="67"/>
        <v>0</v>
      </c>
      <c r="T399" s="87">
        <f t="shared" si="66"/>
        <v>40</v>
      </c>
    </row>
    <row r="400" spans="1:20" x14ac:dyDescent="0.3">
      <c r="A400" s="148" t="s">
        <v>184</v>
      </c>
      <c r="B400" s="10" t="s">
        <v>110</v>
      </c>
      <c r="C400" s="10" t="s">
        <v>63</v>
      </c>
      <c r="D400" s="86" t="s">
        <v>806</v>
      </c>
      <c r="E400" s="10">
        <v>610</v>
      </c>
      <c r="F400" s="87">
        <v>40</v>
      </c>
      <c r="G400" s="87"/>
      <c r="H400" s="87">
        <f t="shared" si="59"/>
        <v>40</v>
      </c>
      <c r="I400" s="87"/>
      <c r="J400" s="87">
        <f t="shared" si="60"/>
        <v>40</v>
      </c>
      <c r="K400" s="87"/>
      <c r="L400" s="87">
        <f t="shared" si="62"/>
        <v>40</v>
      </c>
      <c r="M400" s="87"/>
      <c r="N400" s="87">
        <f t="shared" si="63"/>
        <v>40</v>
      </c>
      <c r="O400" s="87"/>
      <c r="P400" s="87">
        <f t="shared" si="64"/>
        <v>40</v>
      </c>
      <c r="Q400" s="87"/>
      <c r="R400" s="87">
        <f t="shared" si="65"/>
        <v>40</v>
      </c>
      <c r="S400" s="87"/>
      <c r="T400" s="87">
        <f t="shared" si="66"/>
        <v>40</v>
      </c>
    </row>
    <row r="401" spans="1:20" x14ac:dyDescent="0.3">
      <c r="A401" s="148" t="s">
        <v>248</v>
      </c>
      <c r="B401" s="10" t="s">
        <v>110</v>
      </c>
      <c r="C401" s="10" t="s">
        <v>63</v>
      </c>
      <c r="D401" s="86" t="s">
        <v>223</v>
      </c>
      <c r="E401" s="10" t="s">
        <v>66</v>
      </c>
      <c r="F401" s="87">
        <f t="shared" ref="F401:S404" si="68">F402</f>
        <v>41298.400000000001</v>
      </c>
      <c r="G401" s="87">
        <f t="shared" si="68"/>
        <v>5381.9</v>
      </c>
      <c r="H401" s="87">
        <f t="shared" si="59"/>
        <v>46680.3</v>
      </c>
      <c r="I401" s="87">
        <f t="shared" si="68"/>
        <v>0</v>
      </c>
      <c r="J401" s="87">
        <f t="shared" si="60"/>
        <v>46680.3</v>
      </c>
      <c r="K401" s="87">
        <f t="shared" si="68"/>
        <v>0</v>
      </c>
      <c r="L401" s="87">
        <f t="shared" si="62"/>
        <v>46680.3</v>
      </c>
      <c r="M401" s="87">
        <f t="shared" si="68"/>
        <v>7978.3</v>
      </c>
      <c r="N401" s="87">
        <f t="shared" si="63"/>
        <v>54658.600000000006</v>
      </c>
      <c r="O401" s="87">
        <f t="shared" si="68"/>
        <v>14112.4</v>
      </c>
      <c r="P401" s="87">
        <f t="shared" si="64"/>
        <v>68771</v>
      </c>
      <c r="Q401" s="87">
        <f t="shared" si="68"/>
        <v>3907</v>
      </c>
      <c r="R401" s="87">
        <f t="shared" si="65"/>
        <v>72678</v>
      </c>
      <c r="S401" s="87">
        <f t="shared" si="68"/>
        <v>0</v>
      </c>
      <c r="T401" s="87">
        <f t="shared" si="66"/>
        <v>72678</v>
      </c>
    </row>
    <row r="402" spans="1:20" ht="30" x14ac:dyDescent="0.3">
      <c r="A402" s="148" t="s">
        <v>250</v>
      </c>
      <c r="B402" s="10" t="s">
        <v>110</v>
      </c>
      <c r="C402" s="10" t="s">
        <v>63</v>
      </c>
      <c r="D402" s="86" t="s">
        <v>225</v>
      </c>
      <c r="E402" s="10" t="s">
        <v>66</v>
      </c>
      <c r="F402" s="87">
        <f t="shared" si="68"/>
        <v>41298.400000000001</v>
      </c>
      <c r="G402" s="87">
        <f t="shared" si="68"/>
        <v>5381.9</v>
      </c>
      <c r="H402" s="87">
        <f t="shared" si="59"/>
        <v>46680.3</v>
      </c>
      <c r="I402" s="87">
        <f t="shared" si="68"/>
        <v>0</v>
      </c>
      <c r="J402" s="87">
        <f t="shared" si="60"/>
        <v>46680.3</v>
      </c>
      <c r="K402" s="87">
        <f t="shared" si="68"/>
        <v>0</v>
      </c>
      <c r="L402" s="87">
        <f t="shared" si="62"/>
        <v>46680.3</v>
      </c>
      <c r="M402" s="87">
        <f t="shared" si="68"/>
        <v>7978.3</v>
      </c>
      <c r="N402" s="87">
        <f t="shared" si="63"/>
        <v>54658.600000000006</v>
      </c>
      <c r="O402" s="87">
        <f t="shared" si="68"/>
        <v>14112.4</v>
      </c>
      <c r="P402" s="87">
        <f t="shared" si="64"/>
        <v>68771</v>
      </c>
      <c r="Q402" s="87">
        <f t="shared" si="68"/>
        <v>3907</v>
      </c>
      <c r="R402" s="87">
        <f t="shared" si="65"/>
        <v>72678</v>
      </c>
      <c r="S402" s="87">
        <f t="shared" si="68"/>
        <v>0</v>
      </c>
      <c r="T402" s="87">
        <f t="shared" si="66"/>
        <v>72678</v>
      </c>
    </row>
    <row r="403" spans="1:20" x14ac:dyDescent="0.3">
      <c r="A403" s="148" t="s">
        <v>252</v>
      </c>
      <c r="B403" s="10" t="s">
        <v>110</v>
      </c>
      <c r="C403" s="10" t="s">
        <v>63</v>
      </c>
      <c r="D403" s="86" t="s">
        <v>807</v>
      </c>
      <c r="E403" s="10" t="s">
        <v>66</v>
      </c>
      <c r="F403" s="87">
        <f t="shared" si="68"/>
        <v>41298.400000000001</v>
      </c>
      <c r="G403" s="87">
        <f t="shared" si="68"/>
        <v>5381.9</v>
      </c>
      <c r="H403" s="87">
        <f t="shared" si="59"/>
        <v>46680.3</v>
      </c>
      <c r="I403" s="87">
        <f t="shared" si="68"/>
        <v>0</v>
      </c>
      <c r="J403" s="87">
        <f t="shared" si="60"/>
        <v>46680.3</v>
      </c>
      <c r="K403" s="87">
        <f t="shared" si="68"/>
        <v>0</v>
      </c>
      <c r="L403" s="87">
        <f t="shared" si="62"/>
        <v>46680.3</v>
      </c>
      <c r="M403" s="87">
        <f t="shared" si="68"/>
        <v>7978.3</v>
      </c>
      <c r="N403" s="87">
        <f t="shared" si="63"/>
        <v>54658.600000000006</v>
      </c>
      <c r="O403" s="87">
        <f t="shared" si="68"/>
        <v>14112.4</v>
      </c>
      <c r="P403" s="87">
        <f t="shared" si="64"/>
        <v>68771</v>
      </c>
      <c r="Q403" s="87">
        <f t="shared" si="68"/>
        <v>3907</v>
      </c>
      <c r="R403" s="87">
        <f t="shared" si="65"/>
        <v>72678</v>
      </c>
      <c r="S403" s="87">
        <f t="shared" si="68"/>
        <v>0</v>
      </c>
      <c r="T403" s="87">
        <f t="shared" si="66"/>
        <v>72678</v>
      </c>
    </row>
    <row r="404" spans="1:20" ht="33.6" customHeight="1" x14ac:dyDescent="0.3">
      <c r="A404" s="148" t="s">
        <v>176</v>
      </c>
      <c r="B404" s="10" t="s">
        <v>110</v>
      </c>
      <c r="C404" s="10" t="s">
        <v>63</v>
      </c>
      <c r="D404" s="86" t="s">
        <v>807</v>
      </c>
      <c r="E404" s="10">
        <v>600</v>
      </c>
      <c r="F404" s="87">
        <f t="shared" si="68"/>
        <v>41298.400000000001</v>
      </c>
      <c r="G404" s="87">
        <f t="shared" si="68"/>
        <v>5381.9</v>
      </c>
      <c r="H404" s="87">
        <f t="shared" si="59"/>
        <v>46680.3</v>
      </c>
      <c r="I404" s="87">
        <f t="shared" si="68"/>
        <v>0</v>
      </c>
      <c r="J404" s="87">
        <f t="shared" si="60"/>
        <v>46680.3</v>
      </c>
      <c r="K404" s="87">
        <f t="shared" si="68"/>
        <v>0</v>
      </c>
      <c r="L404" s="87">
        <f t="shared" si="62"/>
        <v>46680.3</v>
      </c>
      <c r="M404" s="87">
        <f t="shared" si="68"/>
        <v>7978.3</v>
      </c>
      <c r="N404" s="87">
        <f t="shared" si="63"/>
        <v>54658.600000000006</v>
      </c>
      <c r="O404" s="87">
        <f t="shared" si="68"/>
        <v>14112.4</v>
      </c>
      <c r="P404" s="87">
        <f t="shared" si="64"/>
        <v>68771</v>
      </c>
      <c r="Q404" s="87">
        <f t="shared" si="68"/>
        <v>3907</v>
      </c>
      <c r="R404" s="87">
        <f t="shared" si="65"/>
        <v>72678</v>
      </c>
      <c r="S404" s="87">
        <f t="shared" si="68"/>
        <v>0</v>
      </c>
      <c r="T404" s="87">
        <f t="shared" si="66"/>
        <v>72678</v>
      </c>
    </row>
    <row r="405" spans="1:20" x14ac:dyDescent="0.3">
      <c r="A405" s="148" t="s">
        <v>184</v>
      </c>
      <c r="B405" s="10" t="s">
        <v>110</v>
      </c>
      <c r="C405" s="10" t="s">
        <v>63</v>
      </c>
      <c r="D405" s="86" t="s">
        <v>807</v>
      </c>
      <c r="E405" s="10">
        <v>610</v>
      </c>
      <c r="F405" s="87">
        <v>41298.400000000001</v>
      </c>
      <c r="G405" s="87">
        <v>5381.9</v>
      </c>
      <c r="H405" s="87">
        <f t="shared" si="59"/>
        <v>46680.3</v>
      </c>
      <c r="I405" s="87"/>
      <c r="J405" s="87">
        <f t="shared" si="60"/>
        <v>46680.3</v>
      </c>
      <c r="K405" s="87"/>
      <c r="L405" s="87">
        <f t="shared" si="62"/>
        <v>46680.3</v>
      </c>
      <c r="M405" s="87">
        <f>7708.3+270</f>
        <v>7978.3</v>
      </c>
      <c r="N405" s="87">
        <f t="shared" si="63"/>
        <v>54658.600000000006</v>
      </c>
      <c r="O405" s="87">
        <v>14112.4</v>
      </c>
      <c r="P405" s="87">
        <f t="shared" si="64"/>
        <v>68771</v>
      </c>
      <c r="Q405" s="87">
        <v>3907</v>
      </c>
      <c r="R405" s="87">
        <f t="shared" si="65"/>
        <v>72678</v>
      </c>
      <c r="S405" s="87">
        <v>0</v>
      </c>
      <c r="T405" s="87">
        <f t="shared" si="66"/>
        <v>72678</v>
      </c>
    </row>
    <row r="406" spans="1:20" ht="30" x14ac:dyDescent="0.3">
      <c r="A406" s="148" t="s">
        <v>817</v>
      </c>
      <c r="B406" s="10" t="s">
        <v>110</v>
      </c>
      <c r="C406" s="10" t="s">
        <v>63</v>
      </c>
      <c r="D406" s="86" t="s">
        <v>284</v>
      </c>
      <c r="E406" s="10" t="s">
        <v>66</v>
      </c>
      <c r="F406" s="87">
        <f t="shared" ref="F406:S409" si="69">F407</f>
        <v>1681.9</v>
      </c>
      <c r="G406" s="87">
        <f t="shared" si="69"/>
        <v>-20.5</v>
      </c>
      <c r="H406" s="87">
        <f t="shared" si="59"/>
        <v>1661.4</v>
      </c>
      <c r="I406" s="87">
        <f t="shared" si="69"/>
        <v>0</v>
      </c>
      <c r="J406" s="87">
        <f t="shared" si="60"/>
        <v>1661.4</v>
      </c>
      <c r="K406" s="87">
        <f t="shared" si="69"/>
        <v>8700.2000000000007</v>
      </c>
      <c r="L406" s="87">
        <f t="shared" si="62"/>
        <v>10361.6</v>
      </c>
      <c r="M406" s="87">
        <f t="shared" si="69"/>
        <v>1180.0999999999999</v>
      </c>
      <c r="N406" s="87">
        <f t="shared" si="63"/>
        <v>11541.7</v>
      </c>
      <c r="O406" s="87">
        <f t="shared" si="69"/>
        <v>470.2</v>
      </c>
      <c r="P406" s="87">
        <f t="shared" si="64"/>
        <v>12011.900000000001</v>
      </c>
      <c r="Q406" s="87">
        <f t="shared" si="69"/>
        <v>18820.2</v>
      </c>
      <c r="R406" s="87">
        <f t="shared" si="65"/>
        <v>30832.100000000002</v>
      </c>
      <c r="S406" s="87">
        <f t="shared" si="69"/>
        <v>0</v>
      </c>
      <c r="T406" s="87">
        <f t="shared" si="66"/>
        <v>30832.100000000002</v>
      </c>
    </row>
    <row r="407" spans="1:20" ht="48" customHeight="1" x14ac:dyDescent="0.3">
      <c r="A407" s="148" t="s">
        <v>255</v>
      </c>
      <c r="B407" s="10" t="s">
        <v>110</v>
      </c>
      <c r="C407" s="10" t="s">
        <v>63</v>
      </c>
      <c r="D407" s="86" t="s">
        <v>286</v>
      </c>
      <c r="E407" s="10" t="s">
        <v>66</v>
      </c>
      <c r="F407" s="87">
        <f t="shared" si="69"/>
        <v>1681.9</v>
      </c>
      <c r="G407" s="87">
        <f t="shared" si="69"/>
        <v>-20.5</v>
      </c>
      <c r="H407" s="87">
        <f t="shared" si="59"/>
        <v>1661.4</v>
      </c>
      <c r="I407" s="87">
        <f t="shared" si="69"/>
        <v>0</v>
      </c>
      <c r="J407" s="87">
        <f t="shared" si="60"/>
        <v>1661.4</v>
      </c>
      <c r="K407" s="87">
        <f t="shared" si="69"/>
        <v>8700.2000000000007</v>
      </c>
      <c r="L407" s="87">
        <f t="shared" si="62"/>
        <v>10361.6</v>
      </c>
      <c r="M407" s="87">
        <f t="shared" si="69"/>
        <v>1180.0999999999999</v>
      </c>
      <c r="N407" s="87">
        <f t="shared" si="63"/>
        <v>11541.7</v>
      </c>
      <c r="O407" s="87">
        <f t="shared" si="69"/>
        <v>470.2</v>
      </c>
      <c r="P407" s="87">
        <f t="shared" si="64"/>
        <v>12011.900000000001</v>
      </c>
      <c r="Q407" s="87">
        <f t="shared" si="69"/>
        <v>18820.2</v>
      </c>
      <c r="R407" s="87">
        <f t="shared" si="65"/>
        <v>30832.100000000002</v>
      </c>
      <c r="S407" s="87">
        <f t="shared" si="69"/>
        <v>0</v>
      </c>
      <c r="T407" s="87">
        <f t="shared" si="66"/>
        <v>30832.100000000002</v>
      </c>
    </row>
    <row r="408" spans="1:20" ht="30" x14ac:dyDescent="0.3">
      <c r="A408" s="148" t="s">
        <v>257</v>
      </c>
      <c r="B408" s="10" t="s">
        <v>110</v>
      </c>
      <c r="C408" s="10" t="s">
        <v>63</v>
      </c>
      <c r="D408" s="86" t="s">
        <v>808</v>
      </c>
      <c r="E408" s="10" t="s">
        <v>66</v>
      </c>
      <c r="F408" s="87">
        <f t="shared" si="69"/>
        <v>1681.9</v>
      </c>
      <c r="G408" s="87">
        <f t="shared" si="69"/>
        <v>-20.5</v>
      </c>
      <c r="H408" s="87">
        <f t="shared" si="59"/>
        <v>1661.4</v>
      </c>
      <c r="I408" s="87">
        <f t="shared" si="69"/>
        <v>0</v>
      </c>
      <c r="J408" s="87">
        <f t="shared" si="60"/>
        <v>1661.4</v>
      </c>
      <c r="K408" s="87">
        <f t="shared" si="69"/>
        <v>8700.2000000000007</v>
      </c>
      <c r="L408" s="87">
        <f t="shared" si="62"/>
        <v>10361.6</v>
      </c>
      <c r="M408" s="87">
        <f t="shared" si="69"/>
        <v>1180.0999999999999</v>
      </c>
      <c r="N408" s="87">
        <f t="shared" si="63"/>
        <v>11541.7</v>
      </c>
      <c r="O408" s="87">
        <f t="shared" si="69"/>
        <v>470.2</v>
      </c>
      <c r="P408" s="87">
        <f t="shared" si="64"/>
        <v>12011.900000000001</v>
      </c>
      <c r="Q408" s="87">
        <f t="shared" si="69"/>
        <v>18820.2</v>
      </c>
      <c r="R408" s="87">
        <f t="shared" si="65"/>
        <v>30832.100000000002</v>
      </c>
      <c r="S408" s="87">
        <f t="shared" si="69"/>
        <v>0</v>
      </c>
      <c r="T408" s="87">
        <f t="shared" si="66"/>
        <v>30832.100000000002</v>
      </c>
    </row>
    <row r="409" spans="1:20" ht="32.25" customHeight="1" x14ac:dyDescent="0.3">
      <c r="A409" s="148" t="s">
        <v>176</v>
      </c>
      <c r="B409" s="10" t="s">
        <v>110</v>
      </c>
      <c r="C409" s="10" t="s">
        <v>63</v>
      </c>
      <c r="D409" s="86" t="s">
        <v>808</v>
      </c>
      <c r="E409" s="10">
        <v>600</v>
      </c>
      <c r="F409" s="87">
        <f t="shared" si="69"/>
        <v>1681.9</v>
      </c>
      <c r="G409" s="87">
        <f t="shared" si="69"/>
        <v>-20.5</v>
      </c>
      <c r="H409" s="87">
        <f t="shared" si="59"/>
        <v>1661.4</v>
      </c>
      <c r="I409" s="87">
        <f t="shared" si="69"/>
        <v>0</v>
      </c>
      <c r="J409" s="87">
        <f t="shared" si="60"/>
        <v>1661.4</v>
      </c>
      <c r="K409" s="87">
        <f t="shared" si="69"/>
        <v>8700.2000000000007</v>
      </c>
      <c r="L409" s="87">
        <f t="shared" si="62"/>
        <v>10361.6</v>
      </c>
      <c r="M409" s="87">
        <f t="shared" si="69"/>
        <v>1180.0999999999999</v>
      </c>
      <c r="N409" s="87">
        <f t="shared" si="63"/>
        <v>11541.7</v>
      </c>
      <c r="O409" s="87">
        <f t="shared" si="69"/>
        <v>470.2</v>
      </c>
      <c r="P409" s="87">
        <f t="shared" si="64"/>
        <v>12011.900000000001</v>
      </c>
      <c r="Q409" s="87">
        <f t="shared" si="69"/>
        <v>18820.2</v>
      </c>
      <c r="R409" s="87">
        <f t="shared" si="65"/>
        <v>30832.100000000002</v>
      </c>
      <c r="S409" s="87">
        <f t="shared" si="69"/>
        <v>0</v>
      </c>
      <c r="T409" s="87">
        <f t="shared" si="66"/>
        <v>30832.100000000002</v>
      </c>
    </row>
    <row r="410" spans="1:20" ht="16.149999999999999" customHeight="1" x14ac:dyDescent="0.3">
      <c r="A410" s="148" t="s">
        <v>184</v>
      </c>
      <c r="B410" s="10" t="s">
        <v>110</v>
      </c>
      <c r="C410" s="10" t="s">
        <v>63</v>
      </c>
      <c r="D410" s="86" t="s">
        <v>808</v>
      </c>
      <c r="E410" s="10">
        <v>610</v>
      </c>
      <c r="F410" s="87">
        <v>1681.9</v>
      </c>
      <c r="G410" s="87">
        <v>-20.5</v>
      </c>
      <c r="H410" s="87">
        <f t="shared" si="59"/>
        <v>1661.4</v>
      </c>
      <c r="I410" s="87"/>
      <c r="J410" s="87">
        <f t="shared" si="60"/>
        <v>1661.4</v>
      </c>
      <c r="K410" s="87">
        <v>8700.2000000000007</v>
      </c>
      <c r="L410" s="87">
        <f t="shared" si="62"/>
        <v>10361.6</v>
      </c>
      <c r="M410" s="87">
        <v>1180.0999999999999</v>
      </c>
      <c r="N410" s="87">
        <f t="shared" si="63"/>
        <v>11541.7</v>
      </c>
      <c r="O410" s="87">
        <v>470.2</v>
      </c>
      <c r="P410" s="87">
        <f t="shared" si="64"/>
        <v>12011.900000000001</v>
      </c>
      <c r="Q410" s="87">
        <v>18820.2</v>
      </c>
      <c r="R410" s="87">
        <f t="shared" si="65"/>
        <v>30832.100000000002</v>
      </c>
      <c r="S410" s="87"/>
      <c r="T410" s="87">
        <f t="shared" si="66"/>
        <v>30832.100000000002</v>
      </c>
    </row>
    <row r="411" spans="1:20" ht="16.899999999999999" customHeight="1" x14ac:dyDescent="0.3">
      <c r="A411" s="148" t="s">
        <v>258</v>
      </c>
      <c r="B411" s="10" t="s">
        <v>110</v>
      </c>
      <c r="C411" s="10" t="s">
        <v>68</v>
      </c>
      <c r="D411" s="86" t="s">
        <v>65</v>
      </c>
      <c r="E411" s="10" t="s">
        <v>66</v>
      </c>
      <c r="F411" s="87">
        <f>F412+F448</f>
        <v>603936.5</v>
      </c>
      <c r="G411" s="87">
        <f>G412+G448</f>
        <v>8460.5999999999985</v>
      </c>
      <c r="H411" s="87">
        <f t="shared" si="59"/>
        <v>612397.1</v>
      </c>
      <c r="I411" s="87">
        <f>I412+I448</f>
        <v>-6982.6</v>
      </c>
      <c r="J411" s="87">
        <f t="shared" si="60"/>
        <v>605414.5</v>
      </c>
      <c r="K411" s="87">
        <f>K412+K448</f>
        <v>7667</v>
      </c>
      <c r="L411" s="87">
        <f t="shared" si="62"/>
        <v>613081.5</v>
      </c>
      <c r="M411" s="87">
        <f>M412+M448</f>
        <v>8454.2999999999993</v>
      </c>
      <c r="N411" s="87">
        <f t="shared" si="63"/>
        <v>621535.80000000005</v>
      </c>
      <c r="O411" s="87">
        <f>O412+O448</f>
        <v>6334.7999999999993</v>
      </c>
      <c r="P411" s="87">
        <f t="shared" si="64"/>
        <v>627870.60000000009</v>
      </c>
      <c r="Q411" s="87">
        <f>Q412+Q448</f>
        <v>12790</v>
      </c>
      <c r="R411" s="87">
        <f t="shared" si="65"/>
        <v>640660.60000000009</v>
      </c>
      <c r="S411" s="87">
        <f>S412+S448</f>
        <v>41330</v>
      </c>
      <c r="T411" s="87">
        <f t="shared" si="66"/>
        <v>681990.60000000009</v>
      </c>
    </row>
    <row r="412" spans="1:20" ht="33" customHeight="1" x14ac:dyDescent="0.3">
      <c r="A412" s="148" t="s">
        <v>711</v>
      </c>
      <c r="B412" s="10" t="s">
        <v>110</v>
      </c>
      <c r="C412" s="10" t="s">
        <v>68</v>
      </c>
      <c r="D412" s="86" t="s">
        <v>222</v>
      </c>
      <c r="E412" s="10" t="s">
        <v>66</v>
      </c>
      <c r="F412" s="87">
        <f>F413+F427+F432+F443</f>
        <v>602986.5</v>
      </c>
      <c r="G412" s="87">
        <f>G413+G427+G432+G443</f>
        <v>8460.5999999999985</v>
      </c>
      <c r="H412" s="87">
        <f t="shared" si="59"/>
        <v>611447.1</v>
      </c>
      <c r="I412" s="87">
        <f>I413+I427+I432+I443</f>
        <v>-6982.6</v>
      </c>
      <c r="J412" s="87">
        <f t="shared" si="60"/>
        <v>604464.5</v>
      </c>
      <c r="K412" s="87">
        <f>K413+K427+K432+K443</f>
        <v>7667</v>
      </c>
      <c r="L412" s="87">
        <f t="shared" si="62"/>
        <v>612131.5</v>
      </c>
      <c r="M412" s="87">
        <f>M413+M427+M432+M443</f>
        <v>8454.2999999999993</v>
      </c>
      <c r="N412" s="87">
        <f t="shared" si="63"/>
        <v>620585.80000000005</v>
      </c>
      <c r="O412" s="87">
        <f>O413+O427+O432+O443</f>
        <v>6319.7999999999993</v>
      </c>
      <c r="P412" s="87">
        <f t="shared" si="64"/>
        <v>626905.60000000009</v>
      </c>
      <c r="Q412" s="87">
        <f>Q413+Q427+Q432+Q443</f>
        <v>12790</v>
      </c>
      <c r="R412" s="87">
        <f t="shared" si="65"/>
        <v>639695.60000000009</v>
      </c>
      <c r="S412" s="87">
        <f>S413+S427+S432+S443</f>
        <v>41330</v>
      </c>
      <c r="T412" s="87">
        <f t="shared" si="66"/>
        <v>681025.60000000009</v>
      </c>
    </row>
    <row r="413" spans="1:20" ht="16.149999999999999" customHeight="1" x14ac:dyDescent="0.3">
      <c r="A413" s="148" t="s">
        <v>616</v>
      </c>
      <c r="B413" s="10" t="s">
        <v>110</v>
      </c>
      <c r="C413" s="10" t="s">
        <v>68</v>
      </c>
      <c r="D413" s="86" t="s">
        <v>259</v>
      </c>
      <c r="E413" s="10" t="s">
        <v>66</v>
      </c>
      <c r="F413" s="87">
        <f>F414</f>
        <v>528559.20000000007</v>
      </c>
      <c r="G413" s="87">
        <f>G414</f>
        <v>3976.7</v>
      </c>
      <c r="H413" s="87">
        <f t="shared" si="59"/>
        <v>532535.9</v>
      </c>
      <c r="I413" s="87">
        <f>I414</f>
        <v>-6982.6</v>
      </c>
      <c r="J413" s="87">
        <f t="shared" si="60"/>
        <v>525553.30000000005</v>
      </c>
      <c r="K413" s="87">
        <f>K414</f>
        <v>7667</v>
      </c>
      <c r="L413" s="87">
        <f t="shared" si="62"/>
        <v>533220.30000000005</v>
      </c>
      <c r="M413" s="87">
        <f>M414</f>
        <v>2741</v>
      </c>
      <c r="N413" s="87">
        <f t="shared" si="63"/>
        <v>535961.30000000005</v>
      </c>
      <c r="O413" s="87">
        <f>O414</f>
        <v>4094.5</v>
      </c>
      <c r="P413" s="87">
        <f t="shared" si="64"/>
        <v>540055.80000000005</v>
      </c>
      <c r="Q413" s="87">
        <f>Q414</f>
        <v>12400.5</v>
      </c>
      <c r="R413" s="87">
        <f t="shared" si="65"/>
        <v>552456.30000000005</v>
      </c>
      <c r="S413" s="87">
        <f>S414</f>
        <v>41330</v>
      </c>
      <c r="T413" s="87">
        <f t="shared" si="66"/>
        <v>593786.30000000005</v>
      </c>
    </row>
    <row r="414" spans="1:20" ht="93.75" customHeight="1" x14ac:dyDescent="0.3">
      <c r="A414" s="148" t="s">
        <v>260</v>
      </c>
      <c r="B414" s="10" t="s">
        <v>110</v>
      </c>
      <c r="C414" s="10" t="s">
        <v>68</v>
      </c>
      <c r="D414" s="86" t="s">
        <v>261</v>
      </c>
      <c r="E414" s="10" t="s">
        <v>66</v>
      </c>
      <c r="F414" s="87">
        <f>F415+F418+F421+F424</f>
        <v>528559.20000000007</v>
      </c>
      <c r="G414" s="87">
        <f>G415+G418+G421+G424</f>
        <v>3976.7</v>
      </c>
      <c r="H414" s="87">
        <f t="shared" si="59"/>
        <v>532535.9</v>
      </c>
      <c r="I414" s="87">
        <f>I415+I418+I421+I424</f>
        <v>-6982.6</v>
      </c>
      <c r="J414" s="87">
        <f t="shared" si="60"/>
        <v>525553.30000000005</v>
      </c>
      <c r="K414" s="87">
        <f>K415+K418+K421+K424</f>
        <v>7667</v>
      </c>
      <c r="L414" s="87">
        <f t="shared" si="62"/>
        <v>533220.30000000005</v>
      </c>
      <c r="M414" s="87">
        <f>M415+M418+M421+M424</f>
        <v>2741</v>
      </c>
      <c r="N414" s="87">
        <f t="shared" si="63"/>
        <v>535961.30000000005</v>
      </c>
      <c r="O414" s="87">
        <f>O415+O418+O421+O424</f>
        <v>4094.5</v>
      </c>
      <c r="P414" s="87">
        <f t="shared" si="64"/>
        <v>540055.80000000005</v>
      </c>
      <c r="Q414" s="87">
        <f>Q415+Q418+Q421+Q424</f>
        <v>12400.5</v>
      </c>
      <c r="R414" s="87">
        <f t="shared" si="65"/>
        <v>552456.30000000005</v>
      </c>
      <c r="S414" s="87">
        <f>S415+S418+S421+S424</f>
        <v>41330</v>
      </c>
      <c r="T414" s="87">
        <f t="shared" si="66"/>
        <v>593786.30000000005</v>
      </c>
    </row>
    <row r="415" spans="1:20" ht="45" x14ac:dyDescent="0.3">
      <c r="A415" s="148" t="s">
        <v>262</v>
      </c>
      <c r="B415" s="10" t="s">
        <v>110</v>
      </c>
      <c r="C415" s="10" t="s">
        <v>68</v>
      </c>
      <c r="D415" s="86" t="s">
        <v>263</v>
      </c>
      <c r="E415" s="10" t="s">
        <v>66</v>
      </c>
      <c r="F415" s="87">
        <f>F416</f>
        <v>365529</v>
      </c>
      <c r="G415" s="87">
        <f>G416</f>
        <v>0</v>
      </c>
      <c r="H415" s="87">
        <f t="shared" si="59"/>
        <v>365529</v>
      </c>
      <c r="I415" s="87">
        <f>I416</f>
        <v>0</v>
      </c>
      <c r="J415" s="87">
        <f t="shared" si="60"/>
        <v>365529</v>
      </c>
      <c r="K415" s="87">
        <f>K416</f>
        <v>0</v>
      </c>
      <c r="L415" s="87">
        <f t="shared" si="62"/>
        <v>365529</v>
      </c>
      <c r="M415" s="87">
        <f>M416</f>
        <v>0</v>
      </c>
      <c r="N415" s="87">
        <f t="shared" si="63"/>
        <v>365529</v>
      </c>
      <c r="O415" s="87">
        <f>O416</f>
        <v>0</v>
      </c>
      <c r="P415" s="87">
        <f t="shared" si="64"/>
        <v>365529</v>
      </c>
      <c r="Q415" s="87">
        <f>Q416</f>
        <v>0</v>
      </c>
      <c r="R415" s="87">
        <f t="shared" si="65"/>
        <v>365529</v>
      </c>
      <c r="S415" s="87">
        <f>S416</f>
        <v>41330</v>
      </c>
      <c r="T415" s="87">
        <f t="shared" si="66"/>
        <v>406859</v>
      </c>
    </row>
    <row r="416" spans="1:20" ht="33" customHeight="1" x14ac:dyDescent="0.3">
      <c r="A416" s="148" t="s">
        <v>176</v>
      </c>
      <c r="B416" s="10" t="s">
        <v>110</v>
      </c>
      <c r="C416" s="10" t="s">
        <v>68</v>
      </c>
      <c r="D416" s="86" t="s">
        <v>263</v>
      </c>
      <c r="E416" s="10">
        <v>600</v>
      </c>
      <c r="F416" s="87">
        <f>F417</f>
        <v>365529</v>
      </c>
      <c r="G416" s="87">
        <f>G417</f>
        <v>0</v>
      </c>
      <c r="H416" s="87">
        <f t="shared" si="59"/>
        <v>365529</v>
      </c>
      <c r="I416" s="87">
        <f>I417</f>
        <v>0</v>
      </c>
      <c r="J416" s="87">
        <f t="shared" si="60"/>
        <v>365529</v>
      </c>
      <c r="K416" s="87">
        <f>K417</f>
        <v>0</v>
      </c>
      <c r="L416" s="87">
        <f t="shared" si="62"/>
        <v>365529</v>
      </c>
      <c r="M416" s="87">
        <f>M417</f>
        <v>0</v>
      </c>
      <c r="N416" s="87">
        <f t="shared" si="63"/>
        <v>365529</v>
      </c>
      <c r="O416" s="87">
        <f>O417</f>
        <v>0</v>
      </c>
      <c r="P416" s="87">
        <f t="shared" si="64"/>
        <v>365529</v>
      </c>
      <c r="Q416" s="87">
        <f>Q417</f>
        <v>0</v>
      </c>
      <c r="R416" s="87">
        <f t="shared" si="65"/>
        <v>365529</v>
      </c>
      <c r="S416" s="87">
        <f>S417</f>
        <v>41330</v>
      </c>
      <c r="T416" s="87">
        <f t="shared" si="66"/>
        <v>406859</v>
      </c>
    </row>
    <row r="417" spans="1:20" x14ac:dyDescent="0.3">
      <c r="A417" s="148" t="s">
        <v>184</v>
      </c>
      <c r="B417" s="10" t="s">
        <v>110</v>
      </c>
      <c r="C417" s="10" t="s">
        <v>68</v>
      </c>
      <c r="D417" s="86" t="s">
        <v>263</v>
      </c>
      <c r="E417" s="10">
        <v>610</v>
      </c>
      <c r="F417" s="87">
        <v>365529</v>
      </c>
      <c r="G417" s="87"/>
      <c r="H417" s="87">
        <f t="shared" si="59"/>
        <v>365529</v>
      </c>
      <c r="I417" s="87"/>
      <c r="J417" s="87">
        <f t="shared" si="60"/>
        <v>365529</v>
      </c>
      <c r="K417" s="87"/>
      <c r="L417" s="87">
        <f t="shared" si="62"/>
        <v>365529</v>
      </c>
      <c r="M417" s="87"/>
      <c r="N417" s="87">
        <f t="shared" si="63"/>
        <v>365529</v>
      </c>
      <c r="O417" s="87"/>
      <c r="P417" s="87">
        <f t="shared" si="64"/>
        <v>365529</v>
      </c>
      <c r="Q417" s="87"/>
      <c r="R417" s="87">
        <f t="shared" si="65"/>
        <v>365529</v>
      </c>
      <c r="S417" s="133">
        <v>41330</v>
      </c>
      <c r="T417" s="87">
        <f t="shared" si="66"/>
        <v>406859</v>
      </c>
    </row>
    <row r="418" spans="1:20" ht="45" x14ac:dyDescent="0.3">
      <c r="A418" s="148" t="s">
        <v>264</v>
      </c>
      <c r="B418" s="10" t="s">
        <v>110</v>
      </c>
      <c r="C418" s="10" t="s">
        <v>68</v>
      </c>
      <c r="D418" s="86" t="s">
        <v>265</v>
      </c>
      <c r="E418" s="10" t="s">
        <v>66</v>
      </c>
      <c r="F418" s="87">
        <f>F419</f>
        <v>112285.7</v>
      </c>
      <c r="G418" s="87">
        <f>G419</f>
        <v>3889.5</v>
      </c>
      <c r="H418" s="87">
        <f t="shared" si="59"/>
        <v>116175.2</v>
      </c>
      <c r="I418" s="87">
        <f>I419</f>
        <v>-6982.6</v>
      </c>
      <c r="J418" s="87">
        <f t="shared" si="60"/>
        <v>109192.59999999999</v>
      </c>
      <c r="K418" s="87">
        <f>K419</f>
        <v>7656.2</v>
      </c>
      <c r="L418" s="87">
        <f t="shared" si="62"/>
        <v>116848.79999999999</v>
      </c>
      <c r="M418" s="87">
        <f>M419</f>
        <v>2628.3</v>
      </c>
      <c r="N418" s="87">
        <f t="shared" si="63"/>
        <v>119477.09999999999</v>
      </c>
      <c r="O418" s="87">
        <f>O419</f>
        <v>3866.4</v>
      </c>
      <c r="P418" s="87">
        <f t="shared" si="64"/>
        <v>123343.49999999999</v>
      </c>
      <c r="Q418" s="87">
        <f>Q419</f>
        <v>11864</v>
      </c>
      <c r="R418" s="87">
        <f t="shared" si="65"/>
        <v>135207.5</v>
      </c>
      <c r="S418" s="87">
        <f>S419</f>
        <v>0</v>
      </c>
      <c r="T418" s="87">
        <f t="shared" si="66"/>
        <v>135207.5</v>
      </c>
    </row>
    <row r="419" spans="1:20" ht="33" customHeight="1" x14ac:dyDescent="0.3">
      <c r="A419" s="148" t="s">
        <v>176</v>
      </c>
      <c r="B419" s="10" t="s">
        <v>110</v>
      </c>
      <c r="C419" s="10" t="s">
        <v>68</v>
      </c>
      <c r="D419" s="86" t="s">
        <v>265</v>
      </c>
      <c r="E419" s="10">
        <v>600</v>
      </c>
      <c r="F419" s="87">
        <f>F420</f>
        <v>112285.7</v>
      </c>
      <c r="G419" s="87">
        <f>G420</f>
        <v>3889.5</v>
      </c>
      <c r="H419" s="87">
        <f t="shared" si="59"/>
        <v>116175.2</v>
      </c>
      <c r="I419" s="87">
        <f>I420</f>
        <v>-6982.6</v>
      </c>
      <c r="J419" s="87">
        <f t="shared" si="60"/>
        <v>109192.59999999999</v>
      </c>
      <c r="K419" s="87">
        <f>K420</f>
        <v>7656.2</v>
      </c>
      <c r="L419" s="87">
        <f t="shared" si="62"/>
        <v>116848.79999999999</v>
      </c>
      <c r="M419" s="87">
        <f>M420</f>
        <v>2628.3</v>
      </c>
      <c r="N419" s="87">
        <f t="shared" si="63"/>
        <v>119477.09999999999</v>
      </c>
      <c r="O419" s="87">
        <f>O420</f>
        <v>3866.4</v>
      </c>
      <c r="P419" s="87">
        <f t="shared" si="64"/>
        <v>123343.49999999999</v>
      </c>
      <c r="Q419" s="87">
        <f>Q420</f>
        <v>11864</v>
      </c>
      <c r="R419" s="87">
        <f t="shared" si="65"/>
        <v>135207.5</v>
      </c>
      <c r="S419" s="87">
        <f>S420</f>
        <v>0</v>
      </c>
      <c r="T419" s="87">
        <f t="shared" si="66"/>
        <v>135207.5</v>
      </c>
    </row>
    <row r="420" spans="1:20" x14ac:dyDescent="0.3">
      <c r="A420" s="148" t="s">
        <v>184</v>
      </c>
      <c r="B420" s="10" t="s">
        <v>110</v>
      </c>
      <c r="C420" s="10" t="s">
        <v>68</v>
      </c>
      <c r="D420" s="86" t="s">
        <v>265</v>
      </c>
      <c r="E420" s="10">
        <v>610</v>
      </c>
      <c r="F420" s="87">
        <v>112285.7</v>
      </c>
      <c r="G420" s="87">
        <f>4199.7-310.2</f>
        <v>3889.5</v>
      </c>
      <c r="H420" s="87">
        <f t="shared" si="59"/>
        <v>116175.2</v>
      </c>
      <c r="I420" s="87">
        <v>-6982.6</v>
      </c>
      <c r="J420" s="87">
        <f t="shared" si="60"/>
        <v>109192.59999999999</v>
      </c>
      <c r="K420" s="87">
        <v>7656.2</v>
      </c>
      <c r="L420" s="87">
        <f t="shared" si="62"/>
        <v>116848.79999999999</v>
      </c>
      <c r="M420" s="87">
        <v>2628.3</v>
      </c>
      <c r="N420" s="87">
        <f t="shared" si="63"/>
        <v>119477.09999999999</v>
      </c>
      <c r="O420" s="87">
        <v>3866.4</v>
      </c>
      <c r="P420" s="87">
        <f t="shared" si="64"/>
        <v>123343.49999999999</v>
      </c>
      <c r="Q420" s="87">
        <v>11864</v>
      </c>
      <c r="R420" s="87">
        <f t="shared" si="65"/>
        <v>135207.5</v>
      </c>
      <c r="S420" s="87"/>
      <c r="T420" s="87">
        <f t="shared" si="66"/>
        <v>135207.5</v>
      </c>
    </row>
    <row r="421" spans="1:20" ht="30" x14ac:dyDescent="0.3">
      <c r="A421" s="148" t="s">
        <v>266</v>
      </c>
      <c r="B421" s="10" t="s">
        <v>110</v>
      </c>
      <c r="C421" s="10" t="s">
        <v>68</v>
      </c>
      <c r="D421" s="86" t="s">
        <v>267</v>
      </c>
      <c r="E421" s="10" t="s">
        <v>66</v>
      </c>
      <c r="F421" s="87">
        <f>F422</f>
        <v>7075.4</v>
      </c>
      <c r="G421" s="87">
        <f>G422</f>
        <v>87.2</v>
      </c>
      <c r="H421" s="87">
        <f t="shared" si="59"/>
        <v>7162.5999999999995</v>
      </c>
      <c r="I421" s="87">
        <f>I422</f>
        <v>0</v>
      </c>
      <c r="J421" s="87">
        <f t="shared" si="60"/>
        <v>7162.5999999999995</v>
      </c>
      <c r="K421" s="87">
        <f>K422</f>
        <v>10.8</v>
      </c>
      <c r="L421" s="87">
        <f t="shared" si="62"/>
        <v>7173.4</v>
      </c>
      <c r="M421" s="87">
        <f>M422</f>
        <v>112.7</v>
      </c>
      <c r="N421" s="87">
        <f t="shared" si="63"/>
        <v>7286.0999999999995</v>
      </c>
      <c r="O421" s="87">
        <f>O422</f>
        <v>228.1</v>
      </c>
      <c r="P421" s="87">
        <f t="shared" si="64"/>
        <v>7514.2</v>
      </c>
      <c r="Q421" s="87">
        <f>Q422</f>
        <v>536.5</v>
      </c>
      <c r="R421" s="87">
        <f t="shared" si="65"/>
        <v>8050.7</v>
      </c>
      <c r="S421" s="87">
        <f>S422</f>
        <v>0</v>
      </c>
      <c r="T421" s="87">
        <f t="shared" si="66"/>
        <v>8050.7</v>
      </c>
    </row>
    <row r="422" spans="1:20" ht="32.450000000000003" customHeight="1" x14ac:dyDescent="0.3">
      <c r="A422" s="148" t="s">
        <v>176</v>
      </c>
      <c r="B422" s="10" t="s">
        <v>110</v>
      </c>
      <c r="C422" s="10" t="s">
        <v>68</v>
      </c>
      <c r="D422" s="86" t="s">
        <v>267</v>
      </c>
      <c r="E422" s="10">
        <v>600</v>
      </c>
      <c r="F422" s="87">
        <f>F423</f>
        <v>7075.4</v>
      </c>
      <c r="G422" s="87">
        <f>G423</f>
        <v>87.2</v>
      </c>
      <c r="H422" s="87">
        <f t="shared" si="59"/>
        <v>7162.5999999999995</v>
      </c>
      <c r="I422" s="87">
        <f>I423</f>
        <v>0</v>
      </c>
      <c r="J422" s="87">
        <f t="shared" si="60"/>
        <v>7162.5999999999995</v>
      </c>
      <c r="K422" s="87">
        <f>K423</f>
        <v>10.8</v>
      </c>
      <c r="L422" s="87">
        <f t="shared" si="62"/>
        <v>7173.4</v>
      </c>
      <c r="M422" s="87">
        <f>M423</f>
        <v>112.7</v>
      </c>
      <c r="N422" s="87">
        <f t="shared" si="63"/>
        <v>7286.0999999999995</v>
      </c>
      <c r="O422" s="87">
        <f>O423</f>
        <v>228.1</v>
      </c>
      <c r="P422" s="87">
        <f t="shared" si="64"/>
        <v>7514.2</v>
      </c>
      <c r="Q422" s="87">
        <f>Q423</f>
        <v>536.5</v>
      </c>
      <c r="R422" s="87">
        <f t="shared" si="65"/>
        <v>8050.7</v>
      </c>
      <c r="S422" s="87">
        <f>S423</f>
        <v>0</v>
      </c>
      <c r="T422" s="87">
        <f t="shared" si="66"/>
        <v>8050.7</v>
      </c>
    </row>
    <row r="423" spans="1:20" ht="17.45" customHeight="1" x14ac:dyDescent="0.3">
      <c r="A423" s="148" t="s">
        <v>184</v>
      </c>
      <c r="B423" s="10" t="s">
        <v>110</v>
      </c>
      <c r="C423" s="10" t="s">
        <v>68</v>
      </c>
      <c r="D423" s="86" t="s">
        <v>267</v>
      </c>
      <c r="E423" s="10">
        <v>610</v>
      </c>
      <c r="F423" s="87">
        <v>7075.4</v>
      </c>
      <c r="G423" s="87">
        <v>87.2</v>
      </c>
      <c r="H423" s="87">
        <f t="shared" si="59"/>
        <v>7162.5999999999995</v>
      </c>
      <c r="I423" s="87"/>
      <c r="J423" s="87">
        <f t="shared" si="60"/>
        <v>7162.5999999999995</v>
      </c>
      <c r="K423" s="87">
        <v>10.8</v>
      </c>
      <c r="L423" s="87">
        <f t="shared" si="62"/>
        <v>7173.4</v>
      </c>
      <c r="M423" s="87">
        <v>112.7</v>
      </c>
      <c r="N423" s="87">
        <f t="shared" si="63"/>
        <v>7286.0999999999995</v>
      </c>
      <c r="O423" s="87">
        <v>228.1</v>
      </c>
      <c r="P423" s="87">
        <f t="shared" si="64"/>
        <v>7514.2</v>
      </c>
      <c r="Q423" s="87">
        <v>536.5</v>
      </c>
      <c r="R423" s="87">
        <f t="shared" si="65"/>
        <v>8050.7</v>
      </c>
      <c r="S423" s="87"/>
      <c r="T423" s="87">
        <f t="shared" si="66"/>
        <v>8050.7</v>
      </c>
    </row>
    <row r="424" spans="1:20" ht="137.25" customHeight="1" x14ac:dyDescent="0.3">
      <c r="A424" s="362" t="s">
        <v>871</v>
      </c>
      <c r="B424" s="10" t="s">
        <v>110</v>
      </c>
      <c r="C424" s="10" t="s">
        <v>68</v>
      </c>
      <c r="D424" s="10" t="s">
        <v>872</v>
      </c>
      <c r="E424" s="10" t="s">
        <v>66</v>
      </c>
      <c r="F424" s="11">
        <f>F425</f>
        <v>43669.1</v>
      </c>
      <c r="G424" s="11">
        <f>G425</f>
        <v>0</v>
      </c>
      <c r="H424" s="87">
        <f t="shared" si="59"/>
        <v>43669.1</v>
      </c>
      <c r="I424" s="11">
        <f>I425</f>
        <v>0</v>
      </c>
      <c r="J424" s="87">
        <f t="shared" si="60"/>
        <v>43669.1</v>
      </c>
      <c r="K424" s="11">
        <f>K425</f>
        <v>0</v>
      </c>
      <c r="L424" s="87">
        <f t="shared" si="62"/>
        <v>43669.1</v>
      </c>
      <c r="M424" s="11">
        <f>M425</f>
        <v>0</v>
      </c>
      <c r="N424" s="87">
        <f t="shared" si="63"/>
        <v>43669.1</v>
      </c>
      <c r="O424" s="11">
        <f>O425</f>
        <v>0</v>
      </c>
      <c r="P424" s="87">
        <f t="shared" si="64"/>
        <v>43669.1</v>
      </c>
      <c r="Q424" s="11">
        <f>Q425</f>
        <v>0</v>
      </c>
      <c r="R424" s="87">
        <f t="shared" si="65"/>
        <v>43669.1</v>
      </c>
      <c r="S424" s="11">
        <f>S425</f>
        <v>0</v>
      </c>
      <c r="T424" s="87">
        <f t="shared" si="66"/>
        <v>43669.1</v>
      </c>
    </row>
    <row r="425" spans="1:20" ht="30" x14ac:dyDescent="0.3">
      <c r="A425" s="148" t="s">
        <v>176</v>
      </c>
      <c r="B425" s="10" t="s">
        <v>110</v>
      </c>
      <c r="C425" s="10" t="s">
        <v>68</v>
      </c>
      <c r="D425" s="10" t="s">
        <v>872</v>
      </c>
      <c r="E425" s="10">
        <v>600</v>
      </c>
      <c r="F425" s="11">
        <f>F426</f>
        <v>43669.1</v>
      </c>
      <c r="G425" s="11">
        <f>G426</f>
        <v>0</v>
      </c>
      <c r="H425" s="87">
        <f t="shared" si="59"/>
        <v>43669.1</v>
      </c>
      <c r="I425" s="11">
        <f>I426</f>
        <v>0</v>
      </c>
      <c r="J425" s="87">
        <f t="shared" si="60"/>
        <v>43669.1</v>
      </c>
      <c r="K425" s="11">
        <f>K426</f>
        <v>0</v>
      </c>
      <c r="L425" s="87">
        <f t="shared" si="62"/>
        <v>43669.1</v>
      </c>
      <c r="M425" s="11">
        <f>M426</f>
        <v>0</v>
      </c>
      <c r="N425" s="87">
        <f t="shared" si="63"/>
        <v>43669.1</v>
      </c>
      <c r="O425" s="11">
        <f>O426</f>
        <v>0</v>
      </c>
      <c r="P425" s="87">
        <f t="shared" si="64"/>
        <v>43669.1</v>
      </c>
      <c r="Q425" s="11">
        <f>Q426</f>
        <v>0</v>
      </c>
      <c r="R425" s="87">
        <f t="shared" si="65"/>
        <v>43669.1</v>
      </c>
      <c r="S425" s="11">
        <f>S426</f>
        <v>0</v>
      </c>
      <c r="T425" s="87">
        <f t="shared" si="66"/>
        <v>43669.1</v>
      </c>
    </row>
    <row r="426" spans="1:20" x14ac:dyDescent="0.3">
      <c r="A426" s="148" t="s">
        <v>184</v>
      </c>
      <c r="B426" s="10" t="s">
        <v>110</v>
      </c>
      <c r="C426" s="10" t="s">
        <v>68</v>
      </c>
      <c r="D426" s="10" t="s">
        <v>872</v>
      </c>
      <c r="E426" s="10">
        <v>610</v>
      </c>
      <c r="F426" s="11">
        <v>43669.1</v>
      </c>
      <c r="G426" s="11"/>
      <c r="H426" s="87">
        <f t="shared" si="59"/>
        <v>43669.1</v>
      </c>
      <c r="I426" s="11"/>
      <c r="J426" s="87">
        <f t="shared" si="60"/>
        <v>43669.1</v>
      </c>
      <c r="K426" s="11"/>
      <c r="L426" s="87">
        <f t="shared" si="62"/>
        <v>43669.1</v>
      </c>
      <c r="M426" s="11"/>
      <c r="N426" s="87">
        <f t="shared" si="63"/>
        <v>43669.1</v>
      </c>
      <c r="O426" s="11"/>
      <c r="P426" s="87">
        <f t="shared" si="64"/>
        <v>43669.1</v>
      </c>
      <c r="Q426" s="11"/>
      <c r="R426" s="87">
        <f t="shared" si="65"/>
        <v>43669.1</v>
      </c>
      <c r="S426" s="11"/>
      <c r="T426" s="87">
        <f t="shared" si="66"/>
        <v>43669.1</v>
      </c>
    </row>
    <row r="427" spans="1:20" x14ac:dyDescent="0.3">
      <c r="A427" s="148" t="s">
        <v>243</v>
      </c>
      <c r="B427" s="10" t="s">
        <v>110</v>
      </c>
      <c r="C427" s="10" t="s">
        <v>68</v>
      </c>
      <c r="D427" s="86" t="s">
        <v>249</v>
      </c>
      <c r="E427" s="10" t="s">
        <v>66</v>
      </c>
      <c r="F427" s="87">
        <f t="shared" ref="F427:S430" si="70">F428</f>
        <v>452.5</v>
      </c>
      <c r="G427" s="87">
        <f t="shared" si="70"/>
        <v>0</v>
      </c>
      <c r="H427" s="87">
        <f t="shared" si="59"/>
        <v>452.5</v>
      </c>
      <c r="I427" s="87">
        <f t="shared" si="70"/>
        <v>0</v>
      </c>
      <c r="J427" s="87">
        <f t="shared" si="60"/>
        <v>452.5</v>
      </c>
      <c r="K427" s="87">
        <f t="shared" si="70"/>
        <v>0</v>
      </c>
      <c r="L427" s="87">
        <f t="shared" si="62"/>
        <v>452.5</v>
      </c>
      <c r="M427" s="87">
        <f t="shared" si="70"/>
        <v>0</v>
      </c>
      <c r="N427" s="87">
        <f t="shared" si="63"/>
        <v>452.5</v>
      </c>
      <c r="O427" s="87">
        <f t="shared" si="70"/>
        <v>0</v>
      </c>
      <c r="P427" s="87">
        <f t="shared" si="64"/>
        <v>452.5</v>
      </c>
      <c r="Q427" s="87">
        <f t="shared" si="70"/>
        <v>0</v>
      </c>
      <c r="R427" s="87">
        <f t="shared" si="65"/>
        <v>452.5</v>
      </c>
      <c r="S427" s="87">
        <f t="shared" si="70"/>
        <v>0</v>
      </c>
      <c r="T427" s="87">
        <f t="shared" si="66"/>
        <v>452.5</v>
      </c>
    </row>
    <row r="428" spans="1:20" ht="30" x14ac:dyDescent="0.3">
      <c r="A428" s="148" t="s">
        <v>245</v>
      </c>
      <c r="B428" s="10" t="s">
        <v>110</v>
      </c>
      <c r="C428" s="10" t="s">
        <v>68</v>
      </c>
      <c r="D428" s="86" t="s">
        <v>251</v>
      </c>
      <c r="E428" s="10" t="s">
        <v>66</v>
      </c>
      <c r="F428" s="87">
        <f t="shared" si="70"/>
        <v>452.5</v>
      </c>
      <c r="G428" s="87">
        <f t="shared" si="70"/>
        <v>0</v>
      </c>
      <c r="H428" s="87">
        <f t="shared" si="59"/>
        <v>452.5</v>
      </c>
      <c r="I428" s="87">
        <f t="shared" si="70"/>
        <v>0</v>
      </c>
      <c r="J428" s="87">
        <f t="shared" si="60"/>
        <v>452.5</v>
      </c>
      <c r="K428" s="87">
        <f t="shared" si="70"/>
        <v>0</v>
      </c>
      <c r="L428" s="87">
        <f t="shared" si="62"/>
        <v>452.5</v>
      </c>
      <c r="M428" s="87">
        <f t="shared" si="70"/>
        <v>0</v>
      </c>
      <c r="N428" s="87">
        <f t="shared" si="63"/>
        <v>452.5</v>
      </c>
      <c r="O428" s="87">
        <f t="shared" si="70"/>
        <v>0</v>
      </c>
      <c r="P428" s="87">
        <f t="shared" si="64"/>
        <v>452.5</v>
      </c>
      <c r="Q428" s="87">
        <f t="shared" si="70"/>
        <v>0</v>
      </c>
      <c r="R428" s="87">
        <f t="shared" si="65"/>
        <v>452.5</v>
      </c>
      <c r="S428" s="87">
        <f t="shared" si="70"/>
        <v>0</v>
      </c>
      <c r="T428" s="87">
        <f t="shared" si="66"/>
        <v>452.5</v>
      </c>
    </row>
    <row r="429" spans="1:20" ht="30" x14ac:dyDescent="0.3">
      <c r="A429" s="148" t="s">
        <v>268</v>
      </c>
      <c r="B429" s="10" t="s">
        <v>110</v>
      </c>
      <c r="C429" s="10" t="s">
        <v>68</v>
      </c>
      <c r="D429" s="86" t="s">
        <v>811</v>
      </c>
      <c r="E429" s="10" t="s">
        <v>66</v>
      </c>
      <c r="F429" s="87">
        <f t="shared" si="70"/>
        <v>452.5</v>
      </c>
      <c r="G429" s="87">
        <f t="shared" si="70"/>
        <v>0</v>
      </c>
      <c r="H429" s="87">
        <f t="shared" si="59"/>
        <v>452.5</v>
      </c>
      <c r="I429" s="87">
        <f t="shared" si="70"/>
        <v>0</v>
      </c>
      <c r="J429" s="87">
        <f t="shared" si="60"/>
        <v>452.5</v>
      </c>
      <c r="K429" s="87">
        <f t="shared" si="70"/>
        <v>0</v>
      </c>
      <c r="L429" s="87">
        <f t="shared" si="62"/>
        <v>452.5</v>
      </c>
      <c r="M429" s="87">
        <f t="shared" si="70"/>
        <v>0</v>
      </c>
      <c r="N429" s="87">
        <f t="shared" si="63"/>
        <v>452.5</v>
      </c>
      <c r="O429" s="87">
        <f t="shared" si="70"/>
        <v>0</v>
      </c>
      <c r="P429" s="87">
        <f t="shared" si="64"/>
        <v>452.5</v>
      </c>
      <c r="Q429" s="87">
        <f t="shared" si="70"/>
        <v>0</v>
      </c>
      <c r="R429" s="87">
        <f t="shared" si="65"/>
        <v>452.5</v>
      </c>
      <c r="S429" s="87">
        <f t="shared" si="70"/>
        <v>0</v>
      </c>
      <c r="T429" s="87">
        <f t="shared" si="66"/>
        <v>452.5</v>
      </c>
    </row>
    <row r="430" spans="1:20" ht="31.15" customHeight="1" x14ac:dyDescent="0.3">
      <c r="A430" s="148" t="s">
        <v>176</v>
      </c>
      <c r="B430" s="10" t="s">
        <v>110</v>
      </c>
      <c r="C430" s="10" t="s">
        <v>68</v>
      </c>
      <c r="D430" s="86" t="s">
        <v>811</v>
      </c>
      <c r="E430" s="10">
        <v>600</v>
      </c>
      <c r="F430" s="87">
        <f t="shared" si="70"/>
        <v>452.5</v>
      </c>
      <c r="G430" s="87">
        <f t="shared" si="70"/>
        <v>0</v>
      </c>
      <c r="H430" s="87">
        <f t="shared" si="59"/>
        <v>452.5</v>
      </c>
      <c r="I430" s="87">
        <f t="shared" si="70"/>
        <v>0</v>
      </c>
      <c r="J430" s="87">
        <f t="shared" si="60"/>
        <v>452.5</v>
      </c>
      <c r="K430" s="87">
        <f t="shared" si="70"/>
        <v>0</v>
      </c>
      <c r="L430" s="87">
        <f t="shared" si="62"/>
        <v>452.5</v>
      </c>
      <c r="M430" s="87">
        <f t="shared" si="70"/>
        <v>0</v>
      </c>
      <c r="N430" s="87">
        <f t="shared" si="63"/>
        <v>452.5</v>
      </c>
      <c r="O430" s="87">
        <f t="shared" si="70"/>
        <v>0</v>
      </c>
      <c r="P430" s="87">
        <f t="shared" si="64"/>
        <v>452.5</v>
      </c>
      <c r="Q430" s="87">
        <f t="shared" si="70"/>
        <v>0</v>
      </c>
      <c r="R430" s="87">
        <f t="shared" si="65"/>
        <v>452.5</v>
      </c>
      <c r="S430" s="87">
        <f t="shared" si="70"/>
        <v>0</v>
      </c>
      <c r="T430" s="87">
        <f t="shared" si="66"/>
        <v>452.5</v>
      </c>
    </row>
    <row r="431" spans="1:20" x14ac:dyDescent="0.3">
      <c r="A431" s="148" t="s">
        <v>184</v>
      </c>
      <c r="B431" s="10" t="s">
        <v>110</v>
      </c>
      <c r="C431" s="10" t="s">
        <v>68</v>
      </c>
      <c r="D431" s="86" t="s">
        <v>811</v>
      </c>
      <c r="E431" s="10">
        <v>610</v>
      </c>
      <c r="F431" s="87">
        <v>452.5</v>
      </c>
      <c r="G431" s="87"/>
      <c r="H431" s="87">
        <f t="shared" si="59"/>
        <v>452.5</v>
      </c>
      <c r="I431" s="87"/>
      <c r="J431" s="87">
        <f t="shared" si="60"/>
        <v>452.5</v>
      </c>
      <c r="K431" s="87"/>
      <c r="L431" s="87">
        <f t="shared" si="62"/>
        <v>452.5</v>
      </c>
      <c r="M431" s="87"/>
      <c r="N431" s="87">
        <f t="shared" si="63"/>
        <v>452.5</v>
      </c>
      <c r="O431" s="87"/>
      <c r="P431" s="87">
        <f t="shared" si="64"/>
        <v>452.5</v>
      </c>
      <c r="Q431" s="87"/>
      <c r="R431" s="87">
        <f t="shared" si="65"/>
        <v>452.5</v>
      </c>
      <c r="S431" s="87"/>
      <c r="T431" s="87">
        <f t="shared" si="66"/>
        <v>452.5</v>
      </c>
    </row>
    <row r="432" spans="1:20" x14ac:dyDescent="0.3">
      <c r="A432" s="148" t="s">
        <v>248</v>
      </c>
      <c r="B432" s="10" t="s">
        <v>110</v>
      </c>
      <c r="C432" s="10" t="s">
        <v>68</v>
      </c>
      <c r="D432" s="86" t="s">
        <v>223</v>
      </c>
      <c r="E432" s="10" t="s">
        <v>66</v>
      </c>
      <c r="F432" s="87">
        <f>F433+F437</f>
        <v>70058.100000000006</v>
      </c>
      <c r="G432" s="87">
        <f>G433+G437</f>
        <v>4483.8999999999996</v>
      </c>
      <c r="H432" s="87">
        <f t="shared" si="59"/>
        <v>74542</v>
      </c>
      <c r="I432" s="87">
        <f>I433+I437</f>
        <v>0</v>
      </c>
      <c r="J432" s="87">
        <f t="shared" si="60"/>
        <v>74542</v>
      </c>
      <c r="K432" s="87">
        <f>K433+K437</f>
        <v>0</v>
      </c>
      <c r="L432" s="87">
        <f t="shared" si="62"/>
        <v>74542</v>
      </c>
      <c r="M432" s="87">
        <f>M433+M437</f>
        <v>5160.8</v>
      </c>
      <c r="N432" s="87">
        <f t="shared" si="63"/>
        <v>79702.8</v>
      </c>
      <c r="O432" s="87">
        <f>O433+O437</f>
        <v>1120.4000000000001</v>
      </c>
      <c r="P432" s="87">
        <f t="shared" si="64"/>
        <v>80823.199999999997</v>
      </c>
      <c r="Q432" s="87">
        <f>Q433+Q437</f>
        <v>389.5</v>
      </c>
      <c r="R432" s="87">
        <f t="shared" si="65"/>
        <v>81212.7</v>
      </c>
      <c r="S432" s="87">
        <f>S433+S437</f>
        <v>0</v>
      </c>
      <c r="T432" s="87">
        <f t="shared" si="66"/>
        <v>81212.7</v>
      </c>
    </row>
    <row r="433" spans="1:20" ht="30" x14ac:dyDescent="0.3">
      <c r="A433" s="148" t="s">
        <v>269</v>
      </c>
      <c r="B433" s="10" t="s">
        <v>110</v>
      </c>
      <c r="C433" s="10" t="s">
        <v>68</v>
      </c>
      <c r="D433" s="86" t="s">
        <v>225</v>
      </c>
      <c r="E433" s="10" t="s">
        <v>66</v>
      </c>
      <c r="F433" s="87">
        <f t="shared" ref="F433:S435" si="71">F434</f>
        <v>14209.2</v>
      </c>
      <c r="G433" s="87">
        <f t="shared" si="71"/>
        <v>4483.8999999999996</v>
      </c>
      <c r="H433" s="87">
        <f t="shared" si="59"/>
        <v>18693.099999999999</v>
      </c>
      <c r="I433" s="87">
        <f t="shared" si="71"/>
        <v>0</v>
      </c>
      <c r="J433" s="87">
        <f t="shared" si="60"/>
        <v>18693.099999999999</v>
      </c>
      <c r="K433" s="87">
        <f t="shared" si="71"/>
        <v>0</v>
      </c>
      <c r="L433" s="87">
        <f t="shared" si="62"/>
        <v>18693.099999999999</v>
      </c>
      <c r="M433" s="87">
        <f>M434+M437+M440</f>
        <v>5160.8</v>
      </c>
      <c r="N433" s="87">
        <f t="shared" si="63"/>
        <v>23853.899999999998</v>
      </c>
      <c r="O433" s="87">
        <f>O434+O437+O440</f>
        <v>1120.4000000000001</v>
      </c>
      <c r="P433" s="87">
        <f t="shared" si="64"/>
        <v>24974.3</v>
      </c>
      <c r="Q433" s="87">
        <f>Q434+Q437+Q440</f>
        <v>389.5</v>
      </c>
      <c r="R433" s="87">
        <f t="shared" si="65"/>
        <v>25363.8</v>
      </c>
      <c r="S433" s="87">
        <f>S434+S437+S440</f>
        <v>0</v>
      </c>
      <c r="T433" s="87">
        <f t="shared" si="66"/>
        <v>25363.8</v>
      </c>
    </row>
    <row r="434" spans="1:20" ht="30" x14ac:dyDescent="0.3">
      <c r="A434" s="148" t="s">
        <v>270</v>
      </c>
      <c r="B434" s="10" t="s">
        <v>110</v>
      </c>
      <c r="C434" s="10" t="s">
        <v>68</v>
      </c>
      <c r="D434" s="86" t="s">
        <v>812</v>
      </c>
      <c r="E434" s="10" t="s">
        <v>66</v>
      </c>
      <c r="F434" s="87">
        <f t="shared" si="71"/>
        <v>14209.2</v>
      </c>
      <c r="G434" s="87">
        <f t="shared" si="71"/>
        <v>4483.8999999999996</v>
      </c>
      <c r="H434" s="87">
        <f t="shared" si="59"/>
        <v>18693.099999999999</v>
      </c>
      <c r="I434" s="87">
        <f t="shared" si="71"/>
        <v>0</v>
      </c>
      <c r="J434" s="87">
        <f t="shared" si="60"/>
        <v>18693.099999999999</v>
      </c>
      <c r="K434" s="87">
        <f t="shared" si="71"/>
        <v>0</v>
      </c>
      <c r="L434" s="87">
        <f t="shared" si="62"/>
        <v>18693.099999999999</v>
      </c>
      <c r="M434" s="87">
        <f t="shared" si="71"/>
        <v>2452.3000000000002</v>
      </c>
      <c r="N434" s="87">
        <f t="shared" si="63"/>
        <v>21145.399999999998</v>
      </c>
      <c r="O434" s="87">
        <f t="shared" si="71"/>
        <v>1120.4000000000001</v>
      </c>
      <c r="P434" s="87">
        <f t="shared" si="64"/>
        <v>22265.8</v>
      </c>
      <c r="Q434" s="87">
        <f t="shared" si="71"/>
        <v>389.5</v>
      </c>
      <c r="R434" s="87">
        <f t="shared" si="65"/>
        <v>22655.3</v>
      </c>
      <c r="S434" s="87">
        <f t="shared" si="71"/>
        <v>0</v>
      </c>
      <c r="T434" s="87">
        <f t="shared" si="66"/>
        <v>22655.3</v>
      </c>
    </row>
    <row r="435" spans="1:20" ht="30.6" customHeight="1" x14ac:dyDescent="0.3">
      <c r="A435" s="148" t="s">
        <v>176</v>
      </c>
      <c r="B435" s="10" t="s">
        <v>110</v>
      </c>
      <c r="C435" s="10" t="s">
        <v>68</v>
      </c>
      <c r="D435" s="86" t="s">
        <v>812</v>
      </c>
      <c r="E435" s="10">
        <v>600</v>
      </c>
      <c r="F435" s="87">
        <f t="shared" si="71"/>
        <v>14209.2</v>
      </c>
      <c r="G435" s="87">
        <f t="shared" si="71"/>
        <v>4483.8999999999996</v>
      </c>
      <c r="H435" s="87">
        <f t="shared" si="59"/>
        <v>18693.099999999999</v>
      </c>
      <c r="I435" s="87">
        <f t="shared" si="71"/>
        <v>0</v>
      </c>
      <c r="J435" s="87">
        <f t="shared" si="60"/>
        <v>18693.099999999999</v>
      </c>
      <c r="K435" s="87">
        <f t="shared" si="71"/>
        <v>0</v>
      </c>
      <c r="L435" s="87">
        <f t="shared" si="62"/>
        <v>18693.099999999999</v>
      </c>
      <c r="M435" s="87">
        <f t="shared" si="71"/>
        <v>2452.3000000000002</v>
      </c>
      <c r="N435" s="87">
        <f t="shared" si="63"/>
        <v>21145.399999999998</v>
      </c>
      <c r="O435" s="87">
        <f t="shared" si="71"/>
        <v>1120.4000000000001</v>
      </c>
      <c r="P435" s="87">
        <f t="shared" si="64"/>
        <v>22265.8</v>
      </c>
      <c r="Q435" s="87">
        <f t="shared" si="71"/>
        <v>389.5</v>
      </c>
      <c r="R435" s="87">
        <f t="shared" si="65"/>
        <v>22655.3</v>
      </c>
      <c r="S435" s="87">
        <f t="shared" si="71"/>
        <v>0</v>
      </c>
      <c r="T435" s="87">
        <f t="shared" si="66"/>
        <v>22655.3</v>
      </c>
    </row>
    <row r="436" spans="1:20" x14ac:dyDescent="0.3">
      <c r="A436" s="148" t="s">
        <v>184</v>
      </c>
      <c r="B436" s="10" t="s">
        <v>110</v>
      </c>
      <c r="C436" s="10" t="s">
        <v>68</v>
      </c>
      <c r="D436" s="86" t="s">
        <v>812</v>
      </c>
      <c r="E436" s="10">
        <v>610</v>
      </c>
      <c r="F436" s="87">
        <v>14209.2</v>
      </c>
      <c r="G436" s="87">
        <v>4483.8999999999996</v>
      </c>
      <c r="H436" s="87">
        <f t="shared" si="59"/>
        <v>18693.099999999999</v>
      </c>
      <c r="I436" s="87"/>
      <c r="J436" s="87">
        <f t="shared" si="60"/>
        <v>18693.099999999999</v>
      </c>
      <c r="K436" s="87"/>
      <c r="L436" s="87">
        <f t="shared" si="62"/>
        <v>18693.099999999999</v>
      </c>
      <c r="M436" s="87">
        <v>2452.3000000000002</v>
      </c>
      <c r="N436" s="87">
        <f t="shared" si="63"/>
        <v>21145.399999999998</v>
      </c>
      <c r="O436" s="87">
        <v>1120.4000000000001</v>
      </c>
      <c r="P436" s="87">
        <f t="shared" si="64"/>
        <v>22265.8</v>
      </c>
      <c r="Q436" s="87">
        <v>389.5</v>
      </c>
      <c r="R436" s="87">
        <f t="shared" si="65"/>
        <v>22655.3</v>
      </c>
      <c r="S436" s="87"/>
      <c r="T436" s="87">
        <f t="shared" si="66"/>
        <v>22655.3</v>
      </c>
    </row>
    <row r="437" spans="1:20" ht="75" x14ac:dyDescent="0.3">
      <c r="A437" s="362" t="s">
        <v>873</v>
      </c>
      <c r="B437" s="10" t="s">
        <v>110</v>
      </c>
      <c r="C437" s="10" t="s">
        <v>68</v>
      </c>
      <c r="D437" s="10" t="s">
        <v>899</v>
      </c>
      <c r="E437" s="10" t="s">
        <v>66</v>
      </c>
      <c r="F437" s="11">
        <f>F438</f>
        <v>55848.9</v>
      </c>
      <c r="G437" s="11">
        <f>G438</f>
        <v>0</v>
      </c>
      <c r="H437" s="87">
        <f t="shared" si="59"/>
        <v>55848.9</v>
      </c>
      <c r="I437" s="11">
        <f>I438</f>
        <v>0</v>
      </c>
      <c r="J437" s="87">
        <f t="shared" si="60"/>
        <v>55848.9</v>
      </c>
      <c r="K437" s="11">
        <f>K438</f>
        <v>0</v>
      </c>
      <c r="L437" s="87">
        <f t="shared" si="62"/>
        <v>55848.9</v>
      </c>
      <c r="M437" s="11">
        <f>M438</f>
        <v>0</v>
      </c>
      <c r="N437" s="87">
        <f t="shared" si="63"/>
        <v>55848.9</v>
      </c>
      <c r="O437" s="11">
        <f>O438</f>
        <v>0</v>
      </c>
      <c r="P437" s="87">
        <f t="shared" si="64"/>
        <v>55848.9</v>
      </c>
      <c r="Q437" s="11">
        <f>Q438</f>
        <v>0</v>
      </c>
      <c r="R437" s="87">
        <f t="shared" si="65"/>
        <v>55848.9</v>
      </c>
      <c r="S437" s="11">
        <f>S438</f>
        <v>0</v>
      </c>
      <c r="T437" s="87">
        <f t="shared" si="66"/>
        <v>55848.9</v>
      </c>
    </row>
    <row r="438" spans="1:20" ht="30" x14ac:dyDescent="0.3">
      <c r="A438" s="148" t="s">
        <v>176</v>
      </c>
      <c r="B438" s="10" t="s">
        <v>110</v>
      </c>
      <c r="C438" s="10" t="s">
        <v>68</v>
      </c>
      <c r="D438" s="10" t="s">
        <v>899</v>
      </c>
      <c r="E438" s="10">
        <v>600</v>
      </c>
      <c r="F438" s="11">
        <f>F439</f>
        <v>55848.9</v>
      </c>
      <c r="G438" s="11">
        <f>G439</f>
        <v>0</v>
      </c>
      <c r="H438" s="87">
        <f t="shared" si="59"/>
        <v>55848.9</v>
      </c>
      <c r="I438" s="11">
        <f>I439</f>
        <v>0</v>
      </c>
      <c r="J438" s="87">
        <f t="shared" si="60"/>
        <v>55848.9</v>
      </c>
      <c r="K438" s="11">
        <f>K439</f>
        <v>0</v>
      </c>
      <c r="L438" s="87">
        <f t="shared" si="62"/>
        <v>55848.9</v>
      </c>
      <c r="M438" s="11">
        <f>M439</f>
        <v>0</v>
      </c>
      <c r="N438" s="87">
        <f t="shared" si="63"/>
        <v>55848.9</v>
      </c>
      <c r="O438" s="11">
        <f>O439</f>
        <v>0</v>
      </c>
      <c r="P438" s="87">
        <f t="shared" si="64"/>
        <v>55848.9</v>
      </c>
      <c r="Q438" s="11">
        <f>Q439</f>
        <v>0</v>
      </c>
      <c r="R438" s="87">
        <f t="shared" si="65"/>
        <v>55848.9</v>
      </c>
      <c r="S438" s="11">
        <f>S439</f>
        <v>0</v>
      </c>
      <c r="T438" s="87">
        <f t="shared" si="66"/>
        <v>55848.9</v>
      </c>
    </row>
    <row r="439" spans="1:20" x14ac:dyDescent="0.3">
      <c r="A439" s="148" t="s">
        <v>184</v>
      </c>
      <c r="B439" s="10" t="s">
        <v>110</v>
      </c>
      <c r="C439" s="10" t="s">
        <v>68</v>
      </c>
      <c r="D439" s="10" t="s">
        <v>899</v>
      </c>
      <c r="E439" s="10">
        <v>610</v>
      </c>
      <c r="F439" s="11">
        <v>55848.9</v>
      </c>
      <c r="G439" s="11"/>
      <c r="H439" s="87">
        <f t="shared" si="59"/>
        <v>55848.9</v>
      </c>
      <c r="I439" s="11"/>
      <c r="J439" s="87">
        <f t="shared" si="60"/>
        <v>55848.9</v>
      </c>
      <c r="K439" s="11"/>
      <c r="L439" s="87">
        <f t="shared" si="62"/>
        <v>55848.9</v>
      </c>
      <c r="M439" s="11"/>
      <c r="N439" s="87">
        <f t="shared" si="63"/>
        <v>55848.9</v>
      </c>
      <c r="O439" s="11"/>
      <c r="P439" s="87">
        <f t="shared" si="64"/>
        <v>55848.9</v>
      </c>
      <c r="Q439" s="11"/>
      <c r="R439" s="87">
        <f t="shared" si="65"/>
        <v>55848.9</v>
      </c>
      <c r="S439" s="11"/>
      <c r="T439" s="87">
        <f t="shared" si="66"/>
        <v>55848.9</v>
      </c>
    </row>
    <row r="440" spans="1:20" ht="90" x14ac:dyDescent="0.3">
      <c r="A440" s="360" t="s">
        <v>1094</v>
      </c>
      <c r="B440" s="10" t="s">
        <v>110</v>
      </c>
      <c r="C440" s="10" t="s">
        <v>68</v>
      </c>
      <c r="D440" s="10" t="s">
        <v>1095</v>
      </c>
      <c r="E440" s="10" t="s">
        <v>66</v>
      </c>
      <c r="F440" s="11"/>
      <c r="G440" s="87"/>
      <c r="H440" s="11"/>
      <c r="I440" s="87"/>
      <c r="J440" s="11"/>
      <c r="K440" s="87"/>
      <c r="L440" s="11"/>
      <c r="M440" s="87">
        <f>M441</f>
        <v>2708.5</v>
      </c>
      <c r="N440" s="87">
        <f t="shared" si="63"/>
        <v>2708.5</v>
      </c>
      <c r="O440" s="87">
        <f>O441</f>
        <v>0</v>
      </c>
      <c r="P440" s="87">
        <f t="shared" si="64"/>
        <v>2708.5</v>
      </c>
      <c r="Q440" s="87">
        <f>Q441</f>
        <v>0</v>
      </c>
      <c r="R440" s="87">
        <f t="shared" si="65"/>
        <v>2708.5</v>
      </c>
      <c r="S440" s="87">
        <f>S441</f>
        <v>0</v>
      </c>
      <c r="T440" s="87">
        <f t="shared" si="66"/>
        <v>2708.5</v>
      </c>
    </row>
    <row r="441" spans="1:20" ht="30" x14ac:dyDescent="0.3">
      <c r="A441" s="148" t="s">
        <v>176</v>
      </c>
      <c r="B441" s="10" t="s">
        <v>110</v>
      </c>
      <c r="C441" s="10" t="s">
        <v>68</v>
      </c>
      <c r="D441" s="10" t="s">
        <v>1095</v>
      </c>
      <c r="E441" s="10" t="s">
        <v>505</v>
      </c>
      <c r="F441" s="11"/>
      <c r="G441" s="87"/>
      <c r="H441" s="11"/>
      <c r="I441" s="87"/>
      <c r="J441" s="11"/>
      <c r="K441" s="87"/>
      <c r="L441" s="11"/>
      <c r="M441" s="87">
        <f>M442</f>
        <v>2708.5</v>
      </c>
      <c r="N441" s="87">
        <f t="shared" si="63"/>
        <v>2708.5</v>
      </c>
      <c r="O441" s="87">
        <f>O442</f>
        <v>0</v>
      </c>
      <c r="P441" s="87">
        <f t="shared" si="64"/>
        <v>2708.5</v>
      </c>
      <c r="Q441" s="87">
        <f>Q442</f>
        <v>0</v>
      </c>
      <c r="R441" s="87">
        <f t="shared" si="65"/>
        <v>2708.5</v>
      </c>
      <c r="S441" s="87">
        <f>S442</f>
        <v>0</v>
      </c>
      <c r="T441" s="87">
        <f t="shared" si="66"/>
        <v>2708.5</v>
      </c>
    </row>
    <row r="442" spans="1:20" x14ac:dyDescent="0.3">
      <c r="A442" s="148" t="s">
        <v>184</v>
      </c>
      <c r="B442" s="10" t="s">
        <v>110</v>
      </c>
      <c r="C442" s="10" t="s">
        <v>68</v>
      </c>
      <c r="D442" s="10" t="s">
        <v>1095</v>
      </c>
      <c r="E442" s="10" t="s">
        <v>506</v>
      </c>
      <c r="F442" s="11"/>
      <c r="G442" s="87"/>
      <c r="H442" s="11"/>
      <c r="I442" s="87"/>
      <c r="J442" s="11"/>
      <c r="K442" s="87"/>
      <c r="L442" s="11"/>
      <c r="M442" s="87">
        <v>2708.5</v>
      </c>
      <c r="N442" s="87">
        <f t="shared" si="63"/>
        <v>2708.5</v>
      </c>
      <c r="O442" s="87">
        <v>0</v>
      </c>
      <c r="P442" s="87">
        <f t="shared" si="64"/>
        <v>2708.5</v>
      </c>
      <c r="Q442" s="87"/>
      <c r="R442" s="87">
        <f t="shared" si="65"/>
        <v>2708.5</v>
      </c>
      <c r="S442" s="87"/>
      <c r="T442" s="87">
        <f t="shared" si="66"/>
        <v>2708.5</v>
      </c>
    </row>
    <row r="443" spans="1:20" ht="32.25" customHeight="1" x14ac:dyDescent="0.3">
      <c r="A443" s="148" t="s">
        <v>844</v>
      </c>
      <c r="B443" s="10" t="s">
        <v>110</v>
      </c>
      <c r="C443" s="10" t="s">
        <v>68</v>
      </c>
      <c r="D443" s="86" t="s">
        <v>284</v>
      </c>
      <c r="E443" s="10" t="s">
        <v>66</v>
      </c>
      <c r="F443" s="87">
        <f t="shared" ref="F443:S446" si="72">F444</f>
        <v>3916.7</v>
      </c>
      <c r="G443" s="87">
        <f t="shared" si="72"/>
        <v>0</v>
      </c>
      <c r="H443" s="87">
        <f t="shared" si="59"/>
        <v>3916.7</v>
      </c>
      <c r="I443" s="87">
        <f t="shared" si="72"/>
        <v>0</v>
      </c>
      <c r="J443" s="87">
        <f t="shared" si="60"/>
        <v>3916.7</v>
      </c>
      <c r="K443" s="87">
        <f t="shared" si="72"/>
        <v>0</v>
      </c>
      <c r="L443" s="87">
        <f t="shared" si="62"/>
        <v>3916.7</v>
      </c>
      <c r="M443" s="87">
        <f t="shared" si="72"/>
        <v>552.5</v>
      </c>
      <c r="N443" s="87">
        <f t="shared" si="63"/>
        <v>4469.2</v>
      </c>
      <c r="O443" s="87">
        <f t="shared" si="72"/>
        <v>1104.9000000000001</v>
      </c>
      <c r="P443" s="87">
        <f t="shared" si="64"/>
        <v>5574.1</v>
      </c>
      <c r="Q443" s="87">
        <f t="shared" si="72"/>
        <v>0</v>
      </c>
      <c r="R443" s="87">
        <f t="shared" si="65"/>
        <v>5574.1</v>
      </c>
      <c r="S443" s="87">
        <f t="shared" si="72"/>
        <v>0</v>
      </c>
      <c r="T443" s="87">
        <f t="shared" si="66"/>
        <v>5574.1</v>
      </c>
    </row>
    <row r="444" spans="1:20" ht="46.5" customHeight="1" x14ac:dyDescent="0.3">
      <c r="A444" s="148" t="s">
        <v>255</v>
      </c>
      <c r="B444" s="10" t="s">
        <v>110</v>
      </c>
      <c r="C444" s="10" t="s">
        <v>68</v>
      </c>
      <c r="D444" s="86" t="s">
        <v>286</v>
      </c>
      <c r="E444" s="10" t="s">
        <v>66</v>
      </c>
      <c r="F444" s="87">
        <f t="shared" si="72"/>
        <v>3916.7</v>
      </c>
      <c r="G444" s="87">
        <f t="shared" si="72"/>
        <v>0</v>
      </c>
      <c r="H444" s="87">
        <f t="shared" si="59"/>
        <v>3916.7</v>
      </c>
      <c r="I444" s="87">
        <f t="shared" si="72"/>
        <v>0</v>
      </c>
      <c r="J444" s="87">
        <f t="shared" si="60"/>
        <v>3916.7</v>
      </c>
      <c r="K444" s="87">
        <f t="shared" si="72"/>
        <v>0</v>
      </c>
      <c r="L444" s="87">
        <f t="shared" si="62"/>
        <v>3916.7</v>
      </c>
      <c r="M444" s="87">
        <f t="shared" si="72"/>
        <v>552.5</v>
      </c>
      <c r="N444" s="87">
        <f t="shared" si="63"/>
        <v>4469.2</v>
      </c>
      <c r="O444" s="87">
        <f t="shared" si="72"/>
        <v>1104.9000000000001</v>
      </c>
      <c r="P444" s="87">
        <f t="shared" si="64"/>
        <v>5574.1</v>
      </c>
      <c r="Q444" s="87">
        <f t="shared" si="72"/>
        <v>0</v>
      </c>
      <c r="R444" s="87">
        <f t="shared" si="65"/>
        <v>5574.1</v>
      </c>
      <c r="S444" s="87">
        <f t="shared" si="72"/>
        <v>0</v>
      </c>
      <c r="T444" s="87">
        <f t="shared" si="66"/>
        <v>5574.1</v>
      </c>
    </row>
    <row r="445" spans="1:20" ht="30" x14ac:dyDescent="0.3">
      <c r="A445" s="148" t="s">
        <v>271</v>
      </c>
      <c r="B445" s="10" t="s">
        <v>110</v>
      </c>
      <c r="C445" s="10" t="s">
        <v>68</v>
      </c>
      <c r="D445" s="86" t="s">
        <v>845</v>
      </c>
      <c r="E445" s="10" t="s">
        <v>66</v>
      </c>
      <c r="F445" s="87">
        <f t="shared" si="72"/>
        <v>3916.7</v>
      </c>
      <c r="G445" s="87">
        <f t="shared" si="72"/>
        <v>0</v>
      </c>
      <c r="H445" s="87">
        <f t="shared" si="59"/>
        <v>3916.7</v>
      </c>
      <c r="I445" s="87">
        <f t="shared" si="72"/>
        <v>0</v>
      </c>
      <c r="J445" s="87">
        <f t="shared" si="60"/>
        <v>3916.7</v>
      </c>
      <c r="K445" s="87">
        <f t="shared" si="72"/>
        <v>0</v>
      </c>
      <c r="L445" s="87">
        <f t="shared" si="62"/>
        <v>3916.7</v>
      </c>
      <c r="M445" s="87">
        <f t="shared" si="72"/>
        <v>552.5</v>
      </c>
      <c r="N445" s="87">
        <f t="shared" si="63"/>
        <v>4469.2</v>
      </c>
      <c r="O445" s="87">
        <f t="shared" si="72"/>
        <v>1104.9000000000001</v>
      </c>
      <c r="P445" s="87">
        <f t="shared" si="64"/>
        <v>5574.1</v>
      </c>
      <c r="Q445" s="87">
        <f t="shared" si="72"/>
        <v>0</v>
      </c>
      <c r="R445" s="87">
        <f t="shared" si="65"/>
        <v>5574.1</v>
      </c>
      <c r="S445" s="87">
        <f t="shared" si="72"/>
        <v>0</v>
      </c>
      <c r="T445" s="87">
        <f t="shared" si="66"/>
        <v>5574.1</v>
      </c>
    </row>
    <row r="446" spans="1:20" ht="31.9" customHeight="1" x14ac:dyDescent="0.3">
      <c r="A446" s="148" t="s">
        <v>176</v>
      </c>
      <c r="B446" s="10" t="s">
        <v>110</v>
      </c>
      <c r="C446" s="10" t="s">
        <v>68</v>
      </c>
      <c r="D446" s="86" t="s">
        <v>845</v>
      </c>
      <c r="E446" s="10">
        <v>600</v>
      </c>
      <c r="F446" s="87">
        <f t="shared" si="72"/>
        <v>3916.7</v>
      </c>
      <c r="G446" s="87">
        <f t="shared" si="72"/>
        <v>0</v>
      </c>
      <c r="H446" s="87">
        <f t="shared" ref="H446:H523" si="73">F446+G446</f>
        <v>3916.7</v>
      </c>
      <c r="I446" s="87">
        <f t="shared" si="72"/>
        <v>0</v>
      </c>
      <c r="J446" s="87">
        <f t="shared" ref="J446:J523" si="74">H446+I446</f>
        <v>3916.7</v>
      </c>
      <c r="K446" s="87">
        <f t="shared" si="72"/>
        <v>0</v>
      </c>
      <c r="L446" s="87">
        <f t="shared" si="62"/>
        <v>3916.7</v>
      </c>
      <c r="M446" s="87">
        <f t="shared" si="72"/>
        <v>552.5</v>
      </c>
      <c r="N446" s="87">
        <f t="shared" si="63"/>
        <v>4469.2</v>
      </c>
      <c r="O446" s="87">
        <f t="shared" si="72"/>
        <v>1104.9000000000001</v>
      </c>
      <c r="P446" s="87">
        <f t="shared" si="64"/>
        <v>5574.1</v>
      </c>
      <c r="Q446" s="87">
        <f t="shared" si="72"/>
        <v>0</v>
      </c>
      <c r="R446" s="87">
        <f t="shared" si="65"/>
        <v>5574.1</v>
      </c>
      <c r="S446" s="87">
        <f t="shared" si="72"/>
        <v>0</v>
      </c>
      <c r="T446" s="87">
        <f t="shared" si="66"/>
        <v>5574.1</v>
      </c>
    </row>
    <row r="447" spans="1:20" x14ac:dyDescent="0.3">
      <c r="A447" s="148" t="s">
        <v>184</v>
      </c>
      <c r="B447" s="10" t="s">
        <v>110</v>
      </c>
      <c r="C447" s="10" t="s">
        <v>68</v>
      </c>
      <c r="D447" s="86" t="s">
        <v>845</v>
      </c>
      <c r="E447" s="10">
        <v>610</v>
      </c>
      <c r="F447" s="87">
        <v>3916.7</v>
      </c>
      <c r="G447" s="87"/>
      <c r="H447" s="87">
        <f t="shared" si="73"/>
        <v>3916.7</v>
      </c>
      <c r="I447" s="87"/>
      <c r="J447" s="87">
        <f t="shared" si="74"/>
        <v>3916.7</v>
      </c>
      <c r="K447" s="87"/>
      <c r="L447" s="87">
        <f t="shared" si="62"/>
        <v>3916.7</v>
      </c>
      <c r="M447" s="87">
        <v>552.5</v>
      </c>
      <c r="N447" s="87">
        <f t="shared" si="63"/>
        <v>4469.2</v>
      </c>
      <c r="O447" s="87">
        <v>1104.9000000000001</v>
      </c>
      <c r="P447" s="87">
        <f t="shared" si="64"/>
        <v>5574.1</v>
      </c>
      <c r="Q447" s="87"/>
      <c r="R447" s="87">
        <f t="shared" si="65"/>
        <v>5574.1</v>
      </c>
      <c r="S447" s="87"/>
      <c r="T447" s="87">
        <f t="shared" si="66"/>
        <v>5574.1</v>
      </c>
    </row>
    <row r="448" spans="1:20" x14ac:dyDescent="0.3">
      <c r="A448" s="148" t="s">
        <v>690</v>
      </c>
      <c r="B448" s="10" t="s">
        <v>110</v>
      </c>
      <c r="C448" s="10" t="s">
        <v>68</v>
      </c>
      <c r="D448" s="10" t="s">
        <v>501</v>
      </c>
      <c r="E448" s="10" t="s">
        <v>66</v>
      </c>
      <c r="F448" s="11">
        <f t="shared" ref="F448:S451" si="75">F449</f>
        <v>950</v>
      </c>
      <c r="G448" s="11">
        <f t="shared" si="75"/>
        <v>0</v>
      </c>
      <c r="H448" s="87">
        <f t="shared" si="73"/>
        <v>950</v>
      </c>
      <c r="I448" s="11">
        <f t="shared" si="75"/>
        <v>0</v>
      </c>
      <c r="J448" s="87">
        <f t="shared" si="74"/>
        <v>950</v>
      </c>
      <c r="K448" s="11">
        <f t="shared" si="75"/>
        <v>0</v>
      </c>
      <c r="L448" s="87">
        <f t="shared" si="62"/>
        <v>950</v>
      </c>
      <c r="M448" s="11">
        <f t="shared" si="75"/>
        <v>0</v>
      </c>
      <c r="N448" s="87">
        <f t="shared" si="63"/>
        <v>950</v>
      </c>
      <c r="O448" s="11">
        <f t="shared" si="75"/>
        <v>15</v>
      </c>
      <c r="P448" s="87">
        <f t="shared" si="64"/>
        <v>965</v>
      </c>
      <c r="Q448" s="11">
        <f t="shared" si="75"/>
        <v>0</v>
      </c>
      <c r="R448" s="87">
        <f t="shared" si="65"/>
        <v>965</v>
      </c>
      <c r="S448" s="11">
        <f t="shared" si="75"/>
        <v>0</v>
      </c>
      <c r="T448" s="87">
        <f t="shared" si="66"/>
        <v>965</v>
      </c>
    </row>
    <row r="449" spans="1:20" ht="60" x14ac:dyDescent="0.3">
      <c r="A449" s="148" t="s">
        <v>502</v>
      </c>
      <c r="B449" s="10" t="s">
        <v>110</v>
      </c>
      <c r="C449" s="10" t="s">
        <v>68</v>
      </c>
      <c r="D449" s="10" t="s">
        <v>503</v>
      </c>
      <c r="E449" s="10" t="s">
        <v>66</v>
      </c>
      <c r="F449" s="11">
        <f t="shared" si="75"/>
        <v>950</v>
      </c>
      <c r="G449" s="11">
        <f t="shared" si="75"/>
        <v>0</v>
      </c>
      <c r="H449" s="87">
        <f t="shared" si="73"/>
        <v>950</v>
      </c>
      <c r="I449" s="11">
        <f t="shared" si="75"/>
        <v>0</v>
      </c>
      <c r="J449" s="87">
        <f t="shared" si="74"/>
        <v>950</v>
      </c>
      <c r="K449" s="11">
        <f t="shared" si="75"/>
        <v>0</v>
      </c>
      <c r="L449" s="87">
        <f t="shared" ref="L449:L526" si="76">J449+K449</f>
        <v>950</v>
      </c>
      <c r="M449" s="11">
        <f t="shared" si="75"/>
        <v>0</v>
      </c>
      <c r="N449" s="87">
        <f t="shared" ref="N449:N526" si="77">L449+M449</f>
        <v>950</v>
      </c>
      <c r="O449" s="11">
        <f t="shared" si="75"/>
        <v>15</v>
      </c>
      <c r="P449" s="87">
        <f t="shared" ref="P449:P526" si="78">N449+O449</f>
        <v>965</v>
      </c>
      <c r="Q449" s="11">
        <f t="shared" si="75"/>
        <v>0</v>
      </c>
      <c r="R449" s="87">
        <f t="shared" ref="R449:R526" si="79">P449+Q449</f>
        <v>965</v>
      </c>
      <c r="S449" s="11">
        <f t="shared" si="75"/>
        <v>0</v>
      </c>
      <c r="T449" s="87">
        <f t="shared" ref="T449:T527" si="80">R449+S449</f>
        <v>965</v>
      </c>
    </row>
    <row r="450" spans="1:20" ht="60" x14ac:dyDescent="0.3">
      <c r="A450" s="148" t="s">
        <v>691</v>
      </c>
      <c r="B450" s="10" t="s">
        <v>110</v>
      </c>
      <c r="C450" s="10" t="s">
        <v>68</v>
      </c>
      <c r="D450" s="10" t="s">
        <v>591</v>
      </c>
      <c r="E450" s="10" t="s">
        <v>66</v>
      </c>
      <c r="F450" s="11">
        <f t="shared" si="75"/>
        <v>950</v>
      </c>
      <c r="G450" s="11">
        <f t="shared" si="75"/>
        <v>0</v>
      </c>
      <c r="H450" s="87">
        <f t="shared" si="73"/>
        <v>950</v>
      </c>
      <c r="I450" s="11">
        <f t="shared" si="75"/>
        <v>0</v>
      </c>
      <c r="J450" s="87">
        <f t="shared" si="74"/>
        <v>950</v>
      </c>
      <c r="K450" s="11">
        <f t="shared" si="75"/>
        <v>0</v>
      </c>
      <c r="L450" s="87">
        <f t="shared" si="76"/>
        <v>950</v>
      </c>
      <c r="M450" s="11">
        <f t="shared" si="75"/>
        <v>0</v>
      </c>
      <c r="N450" s="87">
        <f t="shared" si="77"/>
        <v>950</v>
      </c>
      <c r="O450" s="11">
        <f t="shared" si="75"/>
        <v>15</v>
      </c>
      <c r="P450" s="87">
        <f t="shared" si="78"/>
        <v>965</v>
      </c>
      <c r="Q450" s="11">
        <f t="shared" si="75"/>
        <v>0</v>
      </c>
      <c r="R450" s="87">
        <f t="shared" si="79"/>
        <v>965</v>
      </c>
      <c r="S450" s="11">
        <f t="shared" si="75"/>
        <v>0</v>
      </c>
      <c r="T450" s="87">
        <f t="shared" si="80"/>
        <v>965</v>
      </c>
    </row>
    <row r="451" spans="1:20" ht="30" x14ac:dyDescent="0.3">
      <c r="A451" s="148" t="s">
        <v>176</v>
      </c>
      <c r="B451" s="10" t="s">
        <v>110</v>
      </c>
      <c r="C451" s="10" t="s">
        <v>68</v>
      </c>
      <c r="D451" s="10" t="s">
        <v>591</v>
      </c>
      <c r="E451" s="10" t="s">
        <v>505</v>
      </c>
      <c r="F451" s="11">
        <f t="shared" si="75"/>
        <v>950</v>
      </c>
      <c r="G451" s="11">
        <f t="shared" si="75"/>
        <v>0</v>
      </c>
      <c r="H451" s="87">
        <f t="shared" si="73"/>
        <v>950</v>
      </c>
      <c r="I451" s="11">
        <f t="shared" si="75"/>
        <v>0</v>
      </c>
      <c r="J451" s="87">
        <f t="shared" si="74"/>
        <v>950</v>
      </c>
      <c r="K451" s="11">
        <f t="shared" si="75"/>
        <v>0</v>
      </c>
      <c r="L451" s="87">
        <f t="shared" si="76"/>
        <v>950</v>
      </c>
      <c r="M451" s="11">
        <f t="shared" si="75"/>
        <v>0</v>
      </c>
      <c r="N451" s="87">
        <f t="shared" si="77"/>
        <v>950</v>
      </c>
      <c r="O451" s="11">
        <f t="shared" si="75"/>
        <v>15</v>
      </c>
      <c r="P451" s="87">
        <f t="shared" si="78"/>
        <v>965</v>
      </c>
      <c r="Q451" s="11">
        <f t="shared" si="75"/>
        <v>0</v>
      </c>
      <c r="R451" s="87">
        <f t="shared" si="79"/>
        <v>965</v>
      </c>
      <c r="S451" s="11">
        <f t="shared" si="75"/>
        <v>0</v>
      </c>
      <c r="T451" s="87">
        <f t="shared" si="80"/>
        <v>965</v>
      </c>
    </row>
    <row r="452" spans="1:20" x14ac:dyDescent="0.3">
      <c r="A452" s="148" t="s">
        <v>184</v>
      </c>
      <c r="B452" s="10" t="s">
        <v>110</v>
      </c>
      <c r="C452" s="10" t="s">
        <v>68</v>
      </c>
      <c r="D452" s="10" t="s">
        <v>591</v>
      </c>
      <c r="E452" s="10" t="s">
        <v>506</v>
      </c>
      <c r="F452" s="11">
        <v>950</v>
      </c>
      <c r="G452" s="11"/>
      <c r="H452" s="87">
        <f t="shared" si="73"/>
        <v>950</v>
      </c>
      <c r="I452" s="11"/>
      <c r="J452" s="87">
        <f t="shared" si="74"/>
        <v>950</v>
      </c>
      <c r="K452" s="11"/>
      <c r="L452" s="87">
        <f t="shared" si="76"/>
        <v>950</v>
      </c>
      <c r="M452" s="11"/>
      <c r="N452" s="87">
        <f t="shared" si="77"/>
        <v>950</v>
      </c>
      <c r="O452" s="11">
        <v>15</v>
      </c>
      <c r="P452" s="87">
        <f t="shared" si="78"/>
        <v>965</v>
      </c>
      <c r="Q452" s="11"/>
      <c r="R452" s="87">
        <f t="shared" si="79"/>
        <v>965</v>
      </c>
      <c r="S452" s="11"/>
      <c r="T452" s="87">
        <f t="shared" si="80"/>
        <v>965</v>
      </c>
    </row>
    <row r="453" spans="1:20" x14ac:dyDescent="0.3">
      <c r="A453" s="148" t="s">
        <v>272</v>
      </c>
      <c r="B453" s="10" t="s">
        <v>110</v>
      </c>
      <c r="C453" s="10" t="s">
        <v>80</v>
      </c>
      <c r="D453" s="86" t="s">
        <v>65</v>
      </c>
      <c r="E453" s="10" t="s">
        <v>66</v>
      </c>
      <c r="F453" s="87">
        <f>F454+F460</f>
        <v>66829.5</v>
      </c>
      <c r="G453" s="87">
        <f>G454+G460</f>
        <v>117.4</v>
      </c>
      <c r="H453" s="87">
        <f t="shared" si="73"/>
        <v>66946.899999999994</v>
      </c>
      <c r="I453" s="87">
        <f>I454+I460</f>
        <v>0</v>
      </c>
      <c r="J453" s="87">
        <f t="shared" si="74"/>
        <v>66946.899999999994</v>
      </c>
      <c r="K453" s="87">
        <f>K454+K460</f>
        <v>433.2</v>
      </c>
      <c r="L453" s="87">
        <f t="shared" si="76"/>
        <v>67380.099999999991</v>
      </c>
      <c r="M453" s="87">
        <f>M454+M460</f>
        <v>558.6</v>
      </c>
      <c r="N453" s="87">
        <f t="shared" si="77"/>
        <v>67938.7</v>
      </c>
      <c r="O453" s="87">
        <f>O454+O460+O476</f>
        <v>145.69999999999999</v>
      </c>
      <c r="P453" s="87">
        <f t="shared" si="78"/>
        <v>68084.399999999994</v>
      </c>
      <c r="Q453" s="87">
        <f>Q454+Q460+Q476</f>
        <v>3780.5</v>
      </c>
      <c r="R453" s="87">
        <f t="shared" si="79"/>
        <v>71864.899999999994</v>
      </c>
      <c r="S453" s="87">
        <f>S454+S460+S476</f>
        <v>0</v>
      </c>
      <c r="T453" s="87">
        <f t="shared" si="80"/>
        <v>71864.899999999994</v>
      </c>
    </row>
    <row r="454" spans="1:20" ht="30" x14ac:dyDescent="0.3">
      <c r="A454" s="148" t="s">
        <v>680</v>
      </c>
      <c r="B454" s="10" t="s">
        <v>110</v>
      </c>
      <c r="C454" s="10" t="s">
        <v>80</v>
      </c>
      <c r="D454" s="86" t="s">
        <v>273</v>
      </c>
      <c r="E454" s="10" t="s">
        <v>66</v>
      </c>
      <c r="F454" s="87">
        <f t="shared" ref="F454:S458" si="81">F455</f>
        <v>24243.9</v>
      </c>
      <c r="G454" s="87">
        <f t="shared" si="81"/>
        <v>40.4</v>
      </c>
      <c r="H454" s="87">
        <f t="shared" si="73"/>
        <v>24284.300000000003</v>
      </c>
      <c r="I454" s="87">
        <f t="shared" si="81"/>
        <v>0</v>
      </c>
      <c r="J454" s="87">
        <f t="shared" si="74"/>
        <v>24284.300000000003</v>
      </c>
      <c r="K454" s="87">
        <f t="shared" si="81"/>
        <v>404.8</v>
      </c>
      <c r="L454" s="87">
        <f t="shared" si="76"/>
        <v>24689.100000000002</v>
      </c>
      <c r="M454" s="87">
        <f t="shared" si="81"/>
        <v>536.9</v>
      </c>
      <c r="N454" s="87">
        <f t="shared" si="77"/>
        <v>25226.000000000004</v>
      </c>
      <c r="O454" s="87">
        <f t="shared" si="81"/>
        <v>23.4</v>
      </c>
      <c r="P454" s="87">
        <f t="shared" si="78"/>
        <v>25249.400000000005</v>
      </c>
      <c r="Q454" s="87">
        <f t="shared" si="81"/>
        <v>2916.1</v>
      </c>
      <c r="R454" s="87">
        <f t="shared" si="79"/>
        <v>28165.500000000004</v>
      </c>
      <c r="S454" s="87">
        <f t="shared" si="81"/>
        <v>0</v>
      </c>
      <c r="T454" s="87">
        <f t="shared" si="80"/>
        <v>28165.500000000004</v>
      </c>
    </row>
    <row r="455" spans="1:20" ht="45" x14ac:dyDescent="0.3">
      <c r="A455" s="148" t="s">
        <v>274</v>
      </c>
      <c r="B455" s="10" t="s">
        <v>110</v>
      </c>
      <c r="C455" s="10" t="s">
        <v>80</v>
      </c>
      <c r="D455" s="86" t="s">
        <v>275</v>
      </c>
      <c r="E455" s="10" t="s">
        <v>66</v>
      </c>
      <c r="F455" s="87">
        <f t="shared" si="81"/>
        <v>24243.9</v>
      </c>
      <c r="G455" s="87">
        <f t="shared" si="81"/>
        <v>40.4</v>
      </c>
      <c r="H455" s="87">
        <f t="shared" si="73"/>
        <v>24284.300000000003</v>
      </c>
      <c r="I455" s="87">
        <f t="shared" si="81"/>
        <v>0</v>
      </c>
      <c r="J455" s="87">
        <f t="shared" si="74"/>
        <v>24284.300000000003</v>
      </c>
      <c r="K455" s="87">
        <f t="shared" si="81"/>
        <v>404.8</v>
      </c>
      <c r="L455" s="87">
        <f t="shared" si="76"/>
        <v>24689.100000000002</v>
      </c>
      <c r="M455" s="87">
        <f t="shared" si="81"/>
        <v>536.9</v>
      </c>
      <c r="N455" s="87">
        <f t="shared" si="77"/>
        <v>25226.000000000004</v>
      </c>
      <c r="O455" s="87">
        <f t="shared" si="81"/>
        <v>23.4</v>
      </c>
      <c r="P455" s="87">
        <f t="shared" si="78"/>
        <v>25249.400000000005</v>
      </c>
      <c r="Q455" s="87">
        <f t="shared" si="81"/>
        <v>2916.1</v>
      </c>
      <c r="R455" s="87">
        <f t="shared" si="79"/>
        <v>28165.500000000004</v>
      </c>
      <c r="S455" s="87">
        <f t="shared" si="81"/>
        <v>0</v>
      </c>
      <c r="T455" s="87">
        <f t="shared" si="80"/>
        <v>28165.500000000004</v>
      </c>
    </row>
    <row r="456" spans="1:20" ht="30" x14ac:dyDescent="0.3">
      <c r="A456" s="148" t="s">
        <v>292</v>
      </c>
      <c r="B456" s="10" t="s">
        <v>110</v>
      </c>
      <c r="C456" s="10" t="s">
        <v>80</v>
      </c>
      <c r="D456" s="86" t="s">
        <v>276</v>
      </c>
      <c r="E456" s="10" t="s">
        <v>66</v>
      </c>
      <c r="F456" s="87">
        <f t="shared" si="81"/>
        <v>24243.9</v>
      </c>
      <c r="G456" s="87">
        <f t="shared" si="81"/>
        <v>40.4</v>
      </c>
      <c r="H456" s="87">
        <f t="shared" si="73"/>
        <v>24284.300000000003</v>
      </c>
      <c r="I456" s="87">
        <f t="shared" si="81"/>
        <v>0</v>
      </c>
      <c r="J456" s="87">
        <f t="shared" si="74"/>
        <v>24284.300000000003</v>
      </c>
      <c r="K456" s="87">
        <f t="shared" si="81"/>
        <v>404.8</v>
      </c>
      <c r="L456" s="87">
        <f t="shared" si="76"/>
        <v>24689.100000000002</v>
      </c>
      <c r="M456" s="87">
        <f t="shared" si="81"/>
        <v>536.9</v>
      </c>
      <c r="N456" s="87">
        <f t="shared" si="77"/>
        <v>25226.000000000004</v>
      </c>
      <c r="O456" s="87">
        <f t="shared" si="81"/>
        <v>23.4</v>
      </c>
      <c r="P456" s="87">
        <f t="shared" si="78"/>
        <v>25249.400000000005</v>
      </c>
      <c r="Q456" s="87">
        <f t="shared" si="81"/>
        <v>2916.1</v>
      </c>
      <c r="R456" s="87">
        <f t="shared" si="79"/>
        <v>28165.500000000004</v>
      </c>
      <c r="S456" s="87">
        <f t="shared" si="81"/>
        <v>0</v>
      </c>
      <c r="T456" s="87">
        <f t="shared" si="80"/>
        <v>28165.500000000004</v>
      </c>
    </row>
    <row r="457" spans="1:20" ht="45" x14ac:dyDescent="0.3">
      <c r="A457" s="148" t="s">
        <v>277</v>
      </c>
      <c r="B457" s="10" t="s">
        <v>110</v>
      </c>
      <c r="C457" s="10" t="s">
        <v>80</v>
      </c>
      <c r="D457" s="86" t="s">
        <v>278</v>
      </c>
      <c r="E457" s="10" t="s">
        <v>66</v>
      </c>
      <c r="F457" s="87">
        <f t="shared" si="81"/>
        <v>24243.9</v>
      </c>
      <c r="G457" s="87">
        <f t="shared" si="81"/>
        <v>40.4</v>
      </c>
      <c r="H457" s="87">
        <f t="shared" si="73"/>
        <v>24284.300000000003</v>
      </c>
      <c r="I457" s="87">
        <f t="shared" si="81"/>
        <v>0</v>
      </c>
      <c r="J457" s="87">
        <f t="shared" si="74"/>
        <v>24284.300000000003</v>
      </c>
      <c r="K457" s="87">
        <f t="shared" si="81"/>
        <v>404.8</v>
      </c>
      <c r="L457" s="87">
        <f t="shared" si="76"/>
        <v>24689.100000000002</v>
      </c>
      <c r="M457" s="87">
        <f t="shared" si="81"/>
        <v>536.9</v>
      </c>
      <c r="N457" s="87">
        <f t="shared" si="77"/>
        <v>25226.000000000004</v>
      </c>
      <c r="O457" s="87">
        <f t="shared" si="81"/>
        <v>23.4</v>
      </c>
      <c r="P457" s="87">
        <f t="shared" si="78"/>
        <v>25249.400000000005</v>
      </c>
      <c r="Q457" s="87">
        <f t="shared" si="81"/>
        <v>2916.1</v>
      </c>
      <c r="R457" s="87">
        <f t="shared" si="79"/>
        <v>28165.500000000004</v>
      </c>
      <c r="S457" s="87">
        <f t="shared" si="81"/>
        <v>0</v>
      </c>
      <c r="T457" s="87">
        <f t="shared" si="80"/>
        <v>28165.500000000004</v>
      </c>
    </row>
    <row r="458" spans="1:20" ht="34.9" customHeight="1" x14ac:dyDescent="0.3">
      <c r="A458" s="148" t="s">
        <v>176</v>
      </c>
      <c r="B458" s="10" t="s">
        <v>110</v>
      </c>
      <c r="C458" s="10" t="s">
        <v>80</v>
      </c>
      <c r="D458" s="86" t="s">
        <v>278</v>
      </c>
      <c r="E458" s="10">
        <v>600</v>
      </c>
      <c r="F458" s="87">
        <f t="shared" si="81"/>
        <v>24243.9</v>
      </c>
      <c r="G458" s="87">
        <f t="shared" si="81"/>
        <v>40.4</v>
      </c>
      <c r="H458" s="87">
        <f t="shared" si="73"/>
        <v>24284.300000000003</v>
      </c>
      <c r="I458" s="87">
        <f t="shared" si="81"/>
        <v>0</v>
      </c>
      <c r="J458" s="87">
        <f t="shared" si="74"/>
        <v>24284.300000000003</v>
      </c>
      <c r="K458" s="87">
        <f t="shared" si="81"/>
        <v>404.8</v>
      </c>
      <c r="L458" s="87">
        <f t="shared" si="76"/>
        <v>24689.100000000002</v>
      </c>
      <c r="M458" s="87">
        <f t="shared" si="81"/>
        <v>536.9</v>
      </c>
      <c r="N458" s="87">
        <f t="shared" si="77"/>
        <v>25226.000000000004</v>
      </c>
      <c r="O458" s="87">
        <f t="shared" si="81"/>
        <v>23.4</v>
      </c>
      <c r="P458" s="87">
        <f t="shared" si="78"/>
        <v>25249.400000000005</v>
      </c>
      <c r="Q458" s="87">
        <f t="shared" si="81"/>
        <v>2916.1</v>
      </c>
      <c r="R458" s="87">
        <f t="shared" si="79"/>
        <v>28165.500000000004</v>
      </c>
      <c r="S458" s="87">
        <f t="shared" si="81"/>
        <v>0</v>
      </c>
      <c r="T458" s="87">
        <f t="shared" si="80"/>
        <v>28165.500000000004</v>
      </c>
    </row>
    <row r="459" spans="1:20" ht="16.149999999999999" customHeight="1" x14ac:dyDescent="0.3">
      <c r="A459" s="148" t="s">
        <v>184</v>
      </c>
      <c r="B459" s="10" t="s">
        <v>110</v>
      </c>
      <c r="C459" s="10" t="s">
        <v>80</v>
      </c>
      <c r="D459" s="86" t="s">
        <v>278</v>
      </c>
      <c r="E459" s="10">
        <v>610</v>
      </c>
      <c r="F459" s="87">
        <v>24243.9</v>
      </c>
      <c r="G459" s="87">
        <v>40.4</v>
      </c>
      <c r="H459" s="87">
        <f t="shared" si="73"/>
        <v>24284.300000000003</v>
      </c>
      <c r="I459" s="87"/>
      <c r="J459" s="87">
        <f t="shared" si="74"/>
        <v>24284.300000000003</v>
      </c>
      <c r="K459" s="87">
        <v>404.8</v>
      </c>
      <c r="L459" s="87">
        <f t="shared" si="76"/>
        <v>24689.100000000002</v>
      </c>
      <c r="M459" s="87">
        <v>536.9</v>
      </c>
      <c r="N459" s="87">
        <f t="shared" si="77"/>
        <v>25226.000000000004</v>
      </c>
      <c r="O459" s="87">
        <v>23.4</v>
      </c>
      <c r="P459" s="87">
        <f t="shared" si="78"/>
        <v>25249.400000000005</v>
      </c>
      <c r="Q459" s="87">
        <v>2916.1</v>
      </c>
      <c r="R459" s="87">
        <f t="shared" si="79"/>
        <v>28165.500000000004</v>
      </c>
      <c r="S459" s="87"/>
      <c r="T459" s="87">
        <f t="shared" si="80"/>
        <v>28165.500000000004</v>
      </c>
    </row>
    <row r="460" spans="1:20" ht="30.6" customHeight="1" x14ac:dyDescent="0.3">
      <c r="A460" s="148" t="s">
        <v>688</v>
      </c>
      <c r="B460" s="10" t="s">
        <v>110</v>
      </c>
      <c r="C460" s="10" t="s">
        <v>80</v>
      </c>
      <c r="D460" s="86" t="s">
        <v>222</v>
      </c>
      <c r="E460" s="10" t="s">
        <v>66</v>
      </c>
      <c r="F460" s="87">
        <f>F466+F471+F462</f>
        <v>42585.599999999999</v>
      </c>
      <c r="G460" s="87">
        <f>G466+G471+G462</f>
        <v>77</v>
      </c>
      <c r="H460" s="87">
        <f t="shared" si="73"/>
        <v>42662.6</v>
      </c>
      <c r="I460" s="87">
        <f>I466+I471+I462</f>
        <v>0</v>
      </c>
      <c r="J460" s="87">
        <f t="shared" si="74"/>
        <v>42662.6</v>
      </c>
      <c r="K460" s="87">
        <f>K466+K471+K462</f>
        <v>28.4</v>
      </c>
      <c r="L460" s="87">
        <f t="shared" si="76"/>
        <v>42691</v>
      </c>
      <c r="M460" s="87">
        <f>M466+M471+M462</f>
        <v>21.7</v>
      </c>
      <c r="N460" s="87">
        <f t="shared" si="77"/>
        <v>42712.7</v>
      </c>
      <c r="O460" s="87">
        <f>O466+O471+O462</f>
        <v>43.3</v>
      </c>
      <c r="P460" s="87">
        <f t="shared" si="78"/>
        <v>42756</v>
      </c>
      <c r="Q460" s="87">
        <f>Q466+Q471+Q462</f>
        <v>864.4</v>
      </c>
      <c r="R460" s="87">
        <f t="shared" si="79"/>
        <v>43620.4</v>
      </c>
      <c r="S460" s="87">
        <f>S466+S471+S462</f>
        <v>0</v>
      </c>
      <c r="T460" s="87">
        <f t="shared" si="80"/>
        <v>43620.4</v>
      </c>
    </row>
    <row r="461" spans="1:20" ht="30.6" customHeight="1" x14ac:dyDescent="0.3">
      <c r="A461" s="148" t="s">
        <v>614</v>
      </c>
      <c r="B461" s="10" t="s">
        <v>110</v>
      </c>
      <c r="C461" s="10" t="s">
        <v>80</v>
      </c>
      <c r="D461" s="10" t="s">
        <v>244</v>
      </c>
      <c r="E461" s="10" t="s">
        <v>66</v>
      </c>
      <c r="F461" s="11">
        <f t="shared" ref="F461:S464" si="82">F462</f>
        <v>41978.400000000001</v>
      </c>
      <c r="G461" s="11">
        <f t="shared" si="82"/>
        <v>77</v>
      </c>
      <c r="H461" s="87">
        <f t="shared" si="73"/>
        <v>42055.4</v>
      </c>
      <c r="I461" s="11">
        <f t="shared" si="82"/>
        <v>0</v>
      </c>
      <c r="J461" s="87">
        <f t="shared" si="74"/>
        <v>42055.4</v>
      </c>
      <c r="K461" s="11">
        <f t="shared" si="82"/>
        <v>28.4</v>
      </c>
      <c r="L461" s="87">
        <f t="shared" si="76"/>
        <v>42083.8</v>
      </c>
      <c r="M461" s="11">
        <f t="shared" si="82"/>
        <v>21.7</v>
      </c>
      <c r="N461" s="87">
        <f t="shared" si="77"/>
        <v>42105.5</v>
      </c>
      <c r="O461" s="11">
        <f t="shared" si="82"/>
        <v>43.3</v>
      </c>
      <c r="P461" s="87">
        <f t="shared" si="78"/>
        <v>42148.800000000003</v>
      </c>
      <c r="Q461" s="11">
        <f t="shared" si="82"/>
        <v>864.4</v>
      </c>
      <c r="R461" s="87">
        <f t="shared" si="79"/>
        <v>43013.200000000004</v>
      </c>
      <c r="S461" s="11">
        <f t="shared" si="82"/>
        <v>0</v>
      </c>
      <c r="T461" s="87">
        <f t="shared" si="80"/>
        <v>43013.200000000004</v>
      </c>
    </row>
    <row r="462" spans="1:20" ht="49.5" customHeight="1" x14ac:dyDescent="0.3">
      <c r="A462" s="148" t="s">
        <v>281</v>
      </c>
      <c r="B462" s="10" t="s">
        <v>110</v>
      </c>
      <c r="C462" s="10" t="s">
        <v>80</v>
      </c>
      <c r="D462" s="10" t="s">
        <v>246</v>
      </c>
      <c r="E462" s="10" t="s">
        <v>66</v>
      </c>
      <c r="F462" s="11">
        <f t="shared" si="82"/>
        <v>41978.400000000001</v>
      </c>
      <c r="G462" s="11">
        <f t="shared" si="82"/>
        <v>77</v>
      </c>
      <c r="H462" s="87">
        <f t="shared" si="73"/>
        <v>42055.4</v>
      </c>
      <c r="I462" s="11">
        <f t="shared" si="82"/>
        <v>0</v>
      </c>
      <c r="J462" s="87">
        <f t="shared" si="74"/>
        <v>42055.4</v>
      </c>
      <c r="K462" s="11">
        <f t="shared" si="82"/>
        <v>28.4</v>
      </c>
      <c r="L462" s="87">
        <f t="shared" si="76"/>
        <v>42083.8</v>
      </c>
      <c r="M462" s="11">
        <f t="shared" si="82"/>
        <v>21.7</v>
      </c>
      <c r="N462" s="87">
        <f t="shared" si="77"/>
        <v>42105.5</v>
      </c>
      <c r="O462" s="11">
        <f t="shared" si="82"/>
        <v>43.3</v>
      </c>
      <c r="P462" s="87">
        <f t="shared" si="78"/>
        <v>42148.800000000003</v>
      </c>
      <c r="Q462" s="11">
        <f t="shared" si="82"/>
        <v>864.4</v>
      </c>
      <c r="R462" s="87">
        <f t="shared" si="79"/>
        <v>43013.200000000004</v>
      </c>
      <c r="S462" s="11">
        <f t="shared" si="82"/>
        <v>0</v>
      </c>
      <c r="T462" s="87">
        <f t="shared" si="80"/>
        <v>43013.200000000004</v>
      </c>
    </row>
    <row r="463" spans="1:20" ht="49.5" customHeight="1" x14ac:dyDescent="0.3">
      <c r="A463" s="148" t="s">
        <v>282</v>
      </c>
      <c r="B463" s="10" t="s">
        <v>110</v>
      </c>
      <c r="C463" s="10" t="s">
        <v>80</v>
      </c>
      <c r="D463" s="10" t="s">
        <v>816</v>
      </c>
      <c r="E463" s="10" t="s">
        <v>66</v>
      </c>
      <c r="F463" s="11">
        <f t="shared" si="82"/>
        <v>41978.400000000001</v>
      </c>
      <c r="G463" s="11">
        <f t="shared" si="82"/>
        <v>77</v>
      </c>
      <c r="H463" s="87">
        <f t="shared" si="73"/>
        <v>42055.4</v>
      </c>
      <c r="I463" s="11">
        <f t="shared" si="82"/>
        <v>0</v>
      </c>
      <c r="J463" s="87">
        <f t="shared" si="74"/>
        <v>42055.4</v>
      </c>
      <c r="K463" s="11">
        <f t="shared" si="82"/>
        <v>28.4</v>
      </c>
      <c r="L463" s="87">
        <f t="shared" si="76"/>
        <v>42083.8</v>
      </c>
      <c r="M463" s="11">
        <f t="shared" si="82"/>
        <v>21.7</v>
      </c>
      <c r="N463" s="87">
        <f t="shared" si="77"/>
        <v>42105.5</v>
      </c>
      <c r="O463" s="11">
        <f t="shared" si="82"/>
        <v>43.3</v>
      </c>
      <c r="P463" s="87">
        <f t="shared" si="78"/>
        <v>42148.800000000003</v>
      </c>
      <c r="Q463" s="11">
        <f t="shared" si="82"/>
        <v>864.4</v>
      </c>
      <c r="R463" s="87">
        <f t="shared" si="79"/>
        <v>43013.200000000004</v>
      </c>
      <c r="S463" s="11">
        <f t="shared" si="82"/>
        <v>0</v>
      </c>
      <c r="T463" s="87">
        <f t="shared" si="80"/>
        <v>43013.200000000004</v>
      </c>
    </row>
    <row r="464" spans="1:20" ht="31.15" customHeight="1" x14ac:dyDescent="0.3">
      <c r="A464" s="148" t="s">
        <v>176</v>
      </c>
      <c r="B464" s="10" t="s">
        <v>110</v>
      </c>
      <c r="C464" s="10" t="s">
        <v>80</v>
      </c>
      <c r="D464" s="10" t="s">
        <v>816</v>
      </c>
      <c r="E464" s="10">
        <v>600</v>
      </c>
      <c r="F464" s="11">
        <f t="shared" si="82"/>
        <v>41978.400000000001</v>
      </c>
      <c r="G464" s="11">
        <f t="shared" si="82"/>
        <v>77</v>
      </c>
      <c r="H464" s="87">
        <f t="shared" si="73"/>
        <v>42055.4</v>
      </c>
      <c r="I464" s="11">
        <f t="shared" si="82"/>
        <v>0</v>
      </c>
      <c r="J464" s="87">
        <f t="shared" si="74"/>
        <v>42055.4</v>
      </c>
      <c r="K464" s="11">
        <f t="shared" si="82"/>
        <v>28.4</v>
      </c>
      <c r="L464" s="87">
        <f t="shared" si="76"/>
        <v>42083.8</v>
      </c>
      <c r="M464" s="11">
        <f t="shared" si="82"/>
        <v>21.7</v>
      </c>
      <c r="N464" s="87">
        <f t="shared" si="77"/>
        <v>42105.5</v>
      </c>
      <c r="O464" s="11">
        <f t="shared" si="82"/>
        <v>43.3</v>
      </c>
      <c r="P464" s="87">
        <f t="shared" si="78"/>
        <v>42148.800000000003</v>
      </c>
      <c r="Q464" s="11">
        <f t="shared" si="82"/>
        <v>864.4</v>
      </c>
      <c r="R464" s="87">
        <f t="shared" si="79"/>
        <v>43013.200000000004</v>
      </c>
      <c r="S464" s="11">
        <f t="shared" si="82"/>
        <v>0</v>
      </c>
      <c r="T464" s="87">
        <f t="shared" si="80"/>
        <v>43013.200000000004</v>
      </c>
    </row>
    <row r="465" spans="1:20" ht="21.6" customHeight="1" x14ac:dyDescent="0.3">
      <c r="A465" s="148" t="s">
        <v>184</v>
      </c>
      <c r="B465" s="10" t="s">
        <v>110</v>
      </c>
      <c r="C465" s="10" t="s">
        <v>80</v>
      </c>
      <c r="D465" s="10" t="s">
        <v>816</v>
      </c>
      <c r="E465" s="10">
        <v>610</v>
      </c>
      <c r="F465" s="11">
        <v>41978.400000000001</v>
      </c>
      <c r="G465" s="11">
        <v>77</v>
      </c>
      <c r="H465" s="87">
        <f t="shared" si="73"/>
        <v>42055.4</v>
      </c>
      <c r="I465" s="11"/>
      <c r="J465" s="87">
        <f t="shared" si="74"/>
        <v>42055.4</v>
      </c>
      <c r="K465" s="11">
        <v>28.4</v>
      </c>
      <c r="L465" s="87">
        <f t="shared" si="76"/>
        <v>42083.8</v>
      </c>
      <c r="M465" s="11">
        <v>21.7</v>
      </c>
      <c r="N465" s="87">
        <f t="shared" si="77"/>
        <v>42105.5</v>
      </c>
      <c r="O465" s="11">
        <v>43.3</v>
      </c>
      <c r="P465" s="87">
        <f t="shared" si="78"/>
        <v>42148.800000000003</v>
      </c>
      <c r="Q465" s="11">
        <v>864.4</v>
      </c>
      <c r="R465" s="87">
        <f t="shared" si="79"/>
        <v>43013.200000000004</v>
      </c>
      <c r="S465" s="11"/>
      <c r="T465" s="87">
        <f t="shared" si="80"/>
        <v>43013.200000000004</v>
      </c>
    </row>
    <row r="466" spans="1:20" x14ac:dyDescent="0.3">
      <c r="A466" s="148" t="s">
        <v>243</v>
      </c>
      <c r="B466" s="10" t="s">
        <v>110</v>
      </c>
      <c r="C466" s="10" t="s">
        <v>80</v>
      </c>
      <c r="D466" s="86" t="s">
        <v>249</v>
      </c>
      <c r="E466" s="10" t="s">
        <v>66</v>
      </c>
      <c r="F466" s="87">
        <f t="shared" ref="F466:S469" si="83">F467</f>
        <v>60</v>
      </c>
      <c r="G466" s="87">
        <f t="shared" si="83"/>
        <v>0</v>
      </c>
      <c r="H466" s="87">
        <f t="shared" si="73"/>
        <v>60</v>
      </c>
      <c r="I466" s="87">
        <f t="shared" si="83"/>
        <v>0</v>
      </c>
      <c r="J466" s="87">
        <f t="shared" si="74"/>
        <v>60</v>
      </c>
      <c r="K466" s="87">
        <f t="shared" si="83"/>
        <v>0</v>
      </c>
      <c r="L466" s="87">
        <f t="shared" si="76"/>
        <v>60</v>
      </c>
      <c r="M466" s="87">
        <f t="shared" si="83"/>
        <v>0</v>
      </c>
      <c r="N466" s="87">
        <f t="shared" si="77"/>
        <v>60</v>
      </c>
      <c r="O466" s="87">
        <f t="shared" si="83"/>
        <v>0</v>
      </c>
      <c r="P466" s="87">
        <f t="shared" si="78"/>
        <v>60</v>
      </c>
      <c r="Q466" s="87">
        <f t="shared" si="83"/>
        <v>0</v>
      </c>
      <c r="R466" s="87">
        <f t="shared" si="79"/>
        <v>60</v>
      </c>
      <c r="S466" s="87">
        <f t="shared" si="83"/>
        <v>0</v>
      </c>
      <c r="T466" s="87">
        <f t="shared" si="80"/>
        <v>60</v>
      </c>
    </row>
    <row r="467" spans="1:20" ht="30" x14ac:dyDescent="0.3">
      <c r="A467" s="148" t="s">
        <v>245</v>
      </c>
      <c r="B467" s="10" t="s">
        <v>110</v>
      </c>
      <c r="C467" s="10" t="s">
        <v>80</v>
      </c>
      <c r="D467" s="86" t="s">
        <v>251</v>
      </c>
      <c r="E467" s="10" t="s">
        <v>66</v>
      </c>
      <c r="F467" s="87">
        <f t="shared" si="83"/>
        <v>60</v>
      </c>
      <c r="G467" s="87">
        <f t="shared" si="83"/>
        <v>0</v>
      </c>
      <c r="H467" s="87">
        <f t="shared" si="73"/>
        <v>60</v>
      </c>
      <c r="I467" s="87">
        <f t="shared" si="83"/>
        <v>0</v>
      </c>
      <c r="J467" s="87">
        <f t="shared" si="74"/>
        <v>60</v>
      </c>
      <c r="K467" s="87">
        <f t="shared" si="83"/>
        <v>0</v>
      </c>
      <c r="L467" s="87">
        <f t="shared" si="76"/>
        <v>60</v>
      </c>
      <c r="M467" s="87">
        <f t="shared" si="83"/>
        <v>0</v>
      </c>
      <c r="N467" s="87">
        <f t="shared" si="77"/>
        <v>60</v>
      </c>
      <c r="O467" s="87">
        <f t="shared" si="83"/>
        <v>0</v>
      </c>
      <c r="P467" s="87">
        <f t="shared" si="78"/>
        <v>60</v>
      </c>
      <c r="Q467" s="87">
        <f t="shared" si="83"/>
        <v>0</v>
      </c>
      <c r="R467" s="87">
        <f t="shared" si="79"/>
        <v>60</v>
      </c>
      <c r="S467" s="87">
        <f t="shared" si="83"/>
        <v>0</v>
      </c>
      <c r="T467" s="87">
        <f t="shared" si="80"/>
        <v>60</v>
      </c>
    </row>
    <row r="468" spans="1:20" ht="30" x14ac:dyDescent="0.3">
      <c r="A468" s="148" t="s">
        <v>279</v>
      </c>
      <c r="B468" s="10" t="s">
        <v>110</v>
      </c>
      <c r="C468" s="10" t="s">
        <v>80</v>
      </c>
      <c r="D468" s="86" t="s">
        <v>815</v>
      </c>
      <c r="E468" s="10" t="s">
        <v>66</v>
      </c>
      <c r="F468" s="87">
        <f t="shared" si="83"/>
        <v>60</v>
      </c>
      <c r="G468" s="87">
        <f t="shared" si="83"/>
        <v>0</v>
      </c>
      <c r="H468" s="87">
        <f t="shared" si="73"/>
        <v>60</v>
      </c>
      <c r="I468" s="87">
        <f t="shared" si="83"/>
        <v>0</v>
      </c>
      <c r="J468" s="87">
        <f t="shared" si="74"/>
        <v>60</v>
      </c>
      <c r="K468" s="87">
        <f t="shared" si="83"/>
        <v>0</v>
      </c>
      <c r="L468" s="87">
        <f t="shared" si="76"/>
        <v>60</v>
      </c>
      <c r="M468" s="87">
        <f t="shared" si="83"/>
        <v>0</v>
      </c>
      <c r="N468" s="87">
        <f t="shared" si="77"/>
        <v>60</v>
      </c>
      <c r="O468" s="87">
        <f t="shared" si="83"/>
        <v>0</v>
      </c>
      <c r="P468" s="87">
        <f t="shared" si="78"/>
        <v>60</v>
      </c>
      <c r="Q468" s="87">
        <f t="shared" si="83"/>
        <v>0</v>
      </c>
      <c r="R468" s="87">
        <f t="shared" si="79"/>
        <v>60</v>
      </c>
      <c r="S468" s="87">
        <f t="shared" si="83"/>
        <v>0</v>
      </c>
      <c r="T468" s="87">
        <f t="shared" si="80"/>
        <v>60</v>
      </c>
    </row>
    <row r="469" spans="1:20" ht="34.9" customHeight="1" x14ac:dyDescent="0.3">
      <c r="A469" s="148" t="s">
        <v>176</v>
      </c>
      <c r="B469" s="10" t="s">
        <v>110</v>
      </c>
      <c r="C469" s="10" t="s">
        <v>80</v>
      </c>
      <c r="D469" s="86" t="s">
        <v>815</v>
      </c>
      <c r="E469" s="10">
        <v>600</v>
      </c>
      <c r="F469" s="87">
        <f t="shared" si="83"/>
        <v>60</v>
      </c>
      <c r="G469" s="87">
        <f t="shared" si="83"/>
        <v>0</v>
      </c>
      <c r="H469" s="87">
        <f t="shared" si="73"/>
        <v>60</v>
      </c>
      <c r="I469" s="87">
        <f t="shared" si="83"/>
        <v>0</v>
      </c>
      <c r="J469" s="87">
        <f t="shared" si="74"/>
        <v>60</v>
      </c>
      <c r="K469" s="87">
        <f t="shared" si="83"/>
        <v>0</v>
      </c>
      <c r="L469" s="87">
        <f t="shared" si="76"/>
        <v>60</v>
      </c>
      <c r="M469" s="87">
        <f t="shared" si="83"/>
        <v>0</v>
      </c>
      <c r="N469" s="87">
        <f t="shared" si="77"/>
        <v>60</v>
      </c>
      <c r="O469" s="87">
        <f t="shared" si="83"/>
        <v>0</v>
      </c>
      <c r="P469" s="87">
        <f t="shared" si="78"/>
        <v>60</v>
      </c>
      <c r="Q469" s="87">
        <f t="shared" si="83"/>
        <v>0</v>
      </c>
      <c r="R469" s="87">
        <f t="shared" si="79"/>
        <v>60</v>
      </c>
      <c r="S469" s="87">
        <f t="shared" si="83"/>
        <v>0</v>
      </c>
      <c r="T469" s="87">
        <f t="shared" si="80"/>
        <v>60</v>
      </c>
    </row>
    <row r="470" spans="1:20" x14ac:dyDescent="0.3">
      <c r="A470" s="148" t="s">
        <v>184</v>
      </c>
      <c r="B470" s="10" t="s">
        <v>110</v>
      </c>
      <c r="C470" s="10" t="s">
        <v>80</v>
      </c>
      <c r="D470" s="86" t="s">
        <v>815</v>
      </c>
      <c r="E470" s="10">
        <v>610</v>
      </c>
      <c r="F470" s="87">
        <v>60</v>
      </c>
      <c r="G470" s="87"/>
      <c r="H470" s="87">
        <f t="shared" si="73"/>
        <v>60</v>
      </c>
      <c r="I470" s="87"/>
      <c r="J470" s="87">
        <f t="shared" si="74"/>
        <v>60</v>
      </c>
      <c r="K470" s="87"/>
      <c r="L470" s="87">
        <f t="shared" si="76"/>
        <v>60</v>
      </c>
      <c r="M470" s="87"/>
      <c r="N470" s="87">
        <f t="shared" si="77"/>
        <v>60</v>
      </c>
      <c r="O470" s="87"/>
      <c r="P470" s="87">
        <f t="shared" si="78"/>
        <v>60</v>
      </c>
      <c r="Q470" s="87"/>
      <c r="R470" s="87">
        <f t="shared" si="79"/>
        <v>60</v>
      </c>
      <c r="S470" s="87"/>
      <c r="T470" s="87">
        <f t="shared" si="80"/>
        <v>60</v>
      </c>
    </row>
    <row r="471" spans="1:20" ht="30" x14ac:dyDescent="0.3">
      <c r="A471" s="148" t="s">
        <v>253</v>
      </c>
      <c r="B471" s="10" t="s">
        <v>110</v>
      </c>
      <c r="C471" s="10" t="s">
        <v>80</v>
      </c>
      <c r="D471" s="86" t="s">
        <v>284</v>
      </c>
      <c r="E471" s="10" t="s">
        <v>66</v>
      </c>
      <c r="F471" s="87">
        <f t="shared" ref="F471:S474" si="84">F472</f>
        <v>547.20000000000005</v>
      </c>
      <c r="G471" s="87">
        <f t="shared" si="84"/>
        <v>0</v>
      </c>
      <c r="H471" s="87">
        <f t="shared" si="73"/>
        <v>547.20000000000005</v>
      </c>
      <c r="I471" s="87">
        <f t="shared" si="84"/>
        <v>0</v>
      </c>
      <c r="J471" s="87">
        <f t="shared" si="74"/>
        <v>547.20000000000005</v>
      </c>
      <c r="K471" s="87">
        <f t="shared" si="84"/>
        <v>0</v>
      </c>
      <c r="L471" s="87">
        <f t="shared" si="76"/>
        <v>547.20000000000005</v>
      </c>
      <c r="M471" s="87">
        <f t="shared" si="84"/>
        <v>0</v>
      </c>
      <c r="N471" s="87">
        <f t="shared" si="77"/>
        <v>547.20000000000005</v>
      </c>
      <c r="O471" s="87">
        <f t="shared" si="84"/>
        <v>0</v>
      </c>
      <c r="P471" s="87">
        <f t="shared" si="78"/>
        <v>547.20000000000005</v>
      </c>
      <c r="Q471" s="87">
        <f t="shared" si="84"/>
        <v>0</v>
      </c>
      <c r="R471" s="87">
        <f t="shared" si="79"/>
        <v>547.20000000000005</v>
      </c>
      <c r="S471" s="87">
        <f t="shared" si="84"/>
        <v>0</v>
      </c>
      <c r="T471" s="87">
        <f t="shared" si="80"/>
        <v>547.20000000000005</v>
      </c>
    </row>
    <row r="472" spans="1:20" ht="45" customHeight="1" x14ac:dyDescent="0.3">
      <c r="A472" s="148" t="s">
        <v>255</v>
      </c>
      <c r="B472" s="10" t="s">
        <v>110</v>
      </c>
      <c r="C472" s="10" t="s">
        <v>80</v>
      </c>
      <c r="D472" s="86" t="s">
        <v>286</v>
      </c>
      <c r="E472" s="10" t="s">
        <v>66</v>
      </c>
      <c r="F472" s="87">
        <f t="shared" si="84"/>
        <v>547.20000000000005</v>
      </c>
      <c r="G472" s="87">
        <f t="shared" si="84"/>
        <v>0</v>
      </c>
      <c r="H472" s="87">
        <f t="shared" si="73"/>
        <v>547.20000000000005</v>
      </c>
      <c r="I472" s="87">
        <f t="shared" si="84"/>
        <v>0</v>
      </c>
      <c r="J472" s="87">
        <f t="shared" si="74"/>
        <v>547.20000000000005</v>
      </c>
      <c r="K472" s="87">
        <f t="shared" si="84"/>
        <v>0</v>
      </c>
      <c r="L472" s="87">
        <f t="shared" si="76"/>
        <v>547.20000000000005</v>
      </c>
      <c r="M472" s="87">
        <f t="shared" si="84"/>
        <v>0</v>
      </c>
      <c r="N472" s="87">
        <f t="shared" si="77"/>
        <v>547.20000000000005</v>
      </c>
      <c r="O472" s="87">
        <f t="shared" si="84"/>
        <v>0</v>
      </c>
      <c r="P472" s="87">
        <f t="shared" si="78"/>
        <v>547.20000000000005</v>
      </c>
      <c r="Q472" s="87">
        <f t="shared" si="84"/>
        <v>0</v>
      </c>
      <c r="R472" s="87">
        <f t="shared" si="79"/>
        <v>547.20000000000005</v>
      </c>
      <c r="S472" s="87">
        <f t="shared" si="84"/>
        <v>0</v>
      </c>
      <c r="T472" s="87">
        <f t="shared" si="80"/>
        <v>547.20000000000005</v>
      </c>
    </row>
    <row r="473" spans="1:20" ht="30" x14ac:dyDescent="0.3">
      <c r="A473" s="148" t="s">
        <v>280</v>
      </c>
      <c r="B473" s="10" t="s">
        <v>110</v>
      </c>
      <c r="C473" s="10" t="s">
        <v>80</v>
      </c>
      <c r="D473" s="86" t="s">
        <v>818</v>
      </c>
      <c r="E473" s="10" t="s">
        <v>66</v>
      </c>
      <c r="F473" s="87">
        <f t="shared" si="84"/>
        <v>547.20000000000005</v>
      </c>
      <c r="G473" s="87">
        <f t="shared" si="84"/>
        <v>0</v>
      </c>
      <c r="H473" s="87">
        <f t="shared" si="73"/>
        <v>547.20000000000005</v>
      </c>
      <c r="I473" s="87">
        <f t="shared" si="84"/>
        <v>0</v>
      </c>
      <c r="J473" s="87">
        <f t="shared" si="74"/>
        <v>547.20000000000005</v>
      </c>
      <c r="K473" s="87">
        <f t="shared" si="84"/>
        <v>0</v>
      </c>
      <c r="L473" s="87">
        <f t="shared" si="76"/>
        <v>547.20000000000005</v>
      </c>
      <c r="M473" s="87">
        <f t="shared" si="84"/>
        <v>0</v>
      </c>
      <c r="N473" s="87">
        <f t="shared" si="77"/>
        <v>547.20000000000005</v>
      </c>
      <c r="O473" s="87">
        <f t="shared" si="84"/>
        <v>0</v>
      </c>
      <c r="P473" s="87">
        <f t="shared" si="78"/>
        <v>547.20000000000005</v>
      </c>
      <c r="Q473" s="87">
        <f t="shared" si="84"/>
        <v>0</v>
      </c>
      <c r="R473" s="87">
        <f t="shared" si="79"/>
        <v>547.20000000000005</v>
      </c>
      <c r="S473" s="87">
        <f t="shared" si="84"/>
        <v>0</v>
      </c>
      <c r="T473" s="87">
        <f t="shared" si="80"/>
        <v>547.20000000000005</v>
      </c>
    </row>
    <row r="474" spans="1:20" ht="33.75" customHeight="1" x14ac:dyDescent="0.3">
      <c r="A474" s="148" t="s">
        <v>176</v>
      </c>
      <c r="B474" s="10" t="s">
        <v>110</v>
      </c>
      <c r="C474" s="10" t="s">
        <v>80</v>
      </c>
      <c r="D474" s="86" t="s">
        <v>818</v>
      </c>
      <c r="E474" s="10">
        <v>600</v>
      </c>
      <c r="F474" s="87">
        <f t="shared" si="84"/>
        <v>547.20000000000005</v>
      </c>
      <c r="G474" s="87">
        <f t="shared" si="84"/>
        <v>0</v>
      </c>
      <c r="H474" s="87">
        <f t="shared" si="73"/>
        <v>547.20000000000005</v>
      </c>
      <c r="I474" s="87">
        <f t="shared" si="84"/>
        <v>0</v>
      </c>
      <c r="J474" s="87">
        <f t="shared" si="74"/>
        <v>547.20000000000005</v>
      </c>
      <c r="K474" s="87">
        <f t="shared" si="84"/>
        <v>0</v>
      </c>
      <c r="L474" s="87">
        <f t="shared" si="76"/>
        <v>547.20000000000005</v>
      </c>
      <c r="M474" s="87">
        <f t="shared" si="84"/>
        <v>0</v>
      </c>
      <c r="N474" s="87">
        <f t="shared" si="77"/>
        <v>547.20000000000005</v>
      </c>
      <c r="O474" s="87">
        <f t="shared" si="84"/>
        <v>0</v>
      </c>
      <c r="P474" s="87">
        <f t="shared" si="78"/>
        <v>547.20000000000005</v>
      </c>
      <c r="Q474" s="87">
        <f t="shared" si="84"/>
        <v>0</v>
      </c>
      <c r="R474" s="87">
        <f t="shared" si="79"/>
        <v>547.20000000000005</v>
      </c>
      <c r="S474" s="87">
        <f t="shared" si="84"/>
        <v>0</v>
      </c>
      <c r="T474" s="87">
        <f t="shared" si="80"/>
        <v>547.20000000000005</v>
      </c>
    </row>
    <row r="475" spans="1:20" x14ac:dyDescent="0.3">
      <c r="A475" s="148" t="s">
        <v>184</v>
      </c>
      <c r="B475" s="10" t="s">
        <v>110</v>
      </c>
      <c r="C475" s="10" t="s">
        <v>80</v>
      </c>
      <c r="D475" s="86" t="s">
        <v>818</v>
      </c>
      <c r="E475" s="10">
        <v>610</v>
      </c>
      <c r="F475" s="87">
        <v>547.20000000000005</v>
      </c>
      <c r="G475" s="87"/>
      <c r="H475" s="87">
        <f t="shared" si="73"/>
        <v>547.20000000000005</v>
      </c>
      <c r="I475" s="87"/>
      <c r="J475" s="87">
        <f t="shared" si="74"/>
        <v>547.20000000000005</v>
      </c>
      <c r="K475" s="87"/>
      <c r="L475" s="87">
        <f t="shared" si="76"/>
        <v>547.20000000000005</v>
      </c>
      <c r="M475" s="87"/>
      <c r="N475" s="87">
        <f t="shared" si="77"/>
        <v>547.20000000000005</v>
      </c>
      <c r="O475" s="87"/>
      <c r="P475" s="87">
        <f t="shared" si="78"/>
        <v>547.20000000000005</v>
      </c>
      <c r="Q475" s="87"/>
      <c r="R475" s="87">
        <f t="shared" si="79"/>
        <v>547.20000000000005</v>
      </c>
      <c r="S475" s="87"/>
      <c r="T475" s="87">
        <f t="shared" si="80"/>
        <v>547.20000000000005</v>
      </c>
    </row>
    <row r="476" spans="1:20" ht="30" x14ac:dyDescent="0.3">
      <c r="A476" s="359" t="s">
        <v>1115</v>
      </c>
      <c r="B476" s="10" t="s">
        <v>110</v>
      </c>
      <c r="C476" s="10" t="s">
        <v>80</v>
      </c>
      <c r="D476" s="10" t="s">
        <v>349</v>
      </c>
      <c r="E476" s="10" t="s">
        <v>66</v>
      </c>
      <c r="F476" s="12"/>
      <c r="G476" s="12"/>
      <c r="H476" s="87"/>
      <c r="I476" s="12"/>
      <c r="J476" s="87"/>
      <c r="K476" s="12"/>
      <c r="L476" s="87"/>
      <c r="M476" s="12"/>
      <c r="N476" s="87"/>
      <c r="O476" s="12">
        <f>O477</f>
        <v>79</v>
      </c>
      <c r="P476" s="87">
        <f t="shared" si="78"/>
        <v>79</v>
      </c>
      <c r="Q476" s="12">
        <f>Q477</f>
        <v>0</v>
      </c>
      <c r="R476" s="87">
        <f t="shared" si="79"/>
        <v>79</v>
      </c>
      <c r="S476" s="12">
        <f>S477</f>
        <v>0</v>
      </c>
      <c r="T476" s="87">
        <f t="shared" si="80"/>
        <v>79</v>
      </c>
    </row>
    <row r="477" spans="1:20" ht="30" x14ac:dyDescent="0.3">
      <c r="A477" s="359" t="s">
        <v>1116</v>
      </c>
      <c r="B477" s="10" t="s">
        <v>110</v>
      </c>
      <c r="C477" s="10" t="s">
        <v>80</v>
      </c>
      <c r="D477" s="10" t="s">
        <v>364</v>
      </c>
      <c r="E477" s="10" t="s">
        <v>66</v>
      </c>
      <c r="F477" s="12"/>
      <c r="G477" s="12"/>
      <c r="H477" s="87"/>
      <c r="I477" s="12"/>
      <c r="J477" s="87"/>
      <c r="K477" s="12"/>
      <c r="L477" s="87"/>
      <c r="M477" s="12"/>
      <c r="N477" s="87"/>
      <c r="O477" s="12">
        <f>O478</f>
        <v>79</v>
      </c>
      <c r="P477" s="87">
        <f t="shared" si="78"/>
        <v>79</v>
      </c>
      <c r="Q477" s="12">
        <f>Q478</f>
        <v>0</v>
      </c>
      <c r="R477" s="87">
        <f t="shared" si="79"/>
        <v>79</v>
      </c>
      <c r="S477" s="12">
        <f>S478</f>
        <v>0</v>
      </c>
      <c r="T477" s="87">
        <f t="shared" si="80"/>
        <v>79</v>
      </c>
    </row>
    <row r="478" spans="1:20" ht="30" x14ac:dyDescent="0.3">
      <c r="A478" s="359" t="s">
        <v>1117</v>
      </c>
      <c r="B478" s="10" t="s">
        <v>110</v>
      </c>
      <c r="C478" s="10" t="s">
        <v>80</v>
      </c>
      <c r="D478" s="10" t="s">
        <v>412</v>
      </c>
      <c r="E478" s="10" t="s">
        <v>66</v>
      </c>
      <c r="F478" s="12"/>
      <c r="G478" s="12"/>
      <c r="H478" s="87"/>
      <c r="I478" s="12"/>
      <c r="J478" s="87"/>
      <c r="K478" s="12"/>
      <c r="L478" s="87"/>
      <c r="M478" s="12"/>
      <c r="N478" s="87"/>
      <c r="O478" s="12">
        <f>O479</f>
        <v>79</v>
      </c>
      <c r="P478" s="87">
        <f t="shared" si="78"/>
        <v>79</v>
      </c>
      <c r="Q478" s="12">
        <f>Q479</f>
        <v>0</v>
      </c>
      <c r="R478" s="87">
        <f t="shared" si="79"/>
        <v>79</v>
      </c>
      <c r="S478" s="12">
        <f>S479</f>
        <v>0</v>
      </c>
      <c r="T478" s="87">
        <f t="shared" si="80"/>
        <v>79</v>
      </c>
    </row>
    <row r="479" spans="1:20" ht="30" x14ac:dyDescent="0.3">
      <c r="A479" s="359" t="s">
        <v>1118</v>
      </c>
      <c r="B479" s="10" t="s">
        <v>110</v>
      </c>
      <c r="C479" s="10" t="s">
        <v>80</v>
      </c>
      <c r="D479" s="10" t="s">
        <v>355</v>
      </c>
      <c r="E479" s="10" t="s">
        <v>66</v>
      </c>
      <c r="F479" s="12"/>
      <c r="G479" s="12"/>
      <c r="H479" s="87"/>
      <c r="I479" s="12"/>
      <c r="J479" s="87"/>
      <c r="K479" s="12"/>
      <c r="L479" s="87"/>
      <c r="M479" s="12"/>
      <c r="N479" s="87"/>
      <c r="O479" s="12">
        <f>O480</f>
        <v>79</v>
      </c>
      <c r="P479" s="87">
        <f t="shared" si="78"/>
        <v>79</v>
      </c>
      <c r="Q479" s="12">
        <f>Q480</f>
        <v>0</v>
      </c>
      <c r="R479" s="87">
        <f t="shared" si="79"/>
        <v>79</v>
      </c>
      <c r="S479" s="12">
        <f>S480</f>
        <v>0</v>
      </c>
      <c r="T479" s="87">
        <f t="shared" si="80"/>
        <v>79</v>
      </c>
    </row>
    <row r="480" spans="1:20" ht="30" x14ac:dyDescent="0.3">
      <c r="A480" s="148" t="s">
        <v>176</v>
      </c>
      <c r="B480" s="10" t="s">
        <v>110</v>
      </c>
      <c r="C480" s="10" t="s">
        <v>80</v>
      </c>
      <c r="D480" s="10" t="s">
        <v>355</v>
      </c>
      <c r="E480" s="10">
        <v>600</v>
      </c>
      <c r="F480" s="12"/>
      <c r="G480" s="12"/>
      <c r="H480" s="87"/>
      <c r="I480" s="12"/>
      <c r="J480" s="87"/>
      <c r="K480" s="12"/>
      <c r="L480" s="87"/>
      <c r="M480" s="12"/>
      <c r="N480" s="87"/>
      <c r="O480" s="12">
        <f>O481</f>
        <v>79</v>
      </c>
      <c r="P480" s="87">
        <f t="shared" si="78"/>
        <v>79</v>
      </c>
      <c r="Q480" s="12">
        <f>Q481</f>
        <v>0</v>
      </c>
      <c r="R480" s="87">
        <f t="shared" si="79"/>
        <v>79</v>
      </c>
      <c r="S480" s="12">
        <f>S481</f>
        <v>0</v>
      </c>
      <c r="T480" s="87">
        <f t="shared" si="80"/>
        <v>79</v>
      </c>
    </row>
    <row r="481" spans="1:20" x14ac:dyDescent="0.3">
      <c r="A481" s="148" t="s">
        <v>184</v>
      </c>
      <c r="B481" s="10" t="s">
        <v>110</v>
      </c>
      <c r="C481" s="10" t="s">
        <v>80</v>
      </c>
      <c r="D481" s="10" t="s">
        <v>355</v>
      </c>
      <c r="E481" s="10">
        <v>610</v>
      </c>
      <c r="F481" s="12"/>
      <c r="G481" s="12"/>
      <c r="H481" s="87"/>
      <c r="I481" s="12"/>
      <c r="J481" s="87"/>
      <c r="K481" s="12"/>
      <c r="L481" s="87"/>
      <c r="M481" s="12"/>
      <c r="N481" s="87"/>
      <c r="O481" s="12">
        <v>79</v>
      </c>
      <c r="P481" s="87">
        <f t="shared" si="78"/>
        <v>79</v>
      </c>
      <c r="Q481" s="12"/>
      <c r="R481" s="87">
        <f t="shared" si="79"/>
        <v>79</v>
      </c>
      <c r="S481" s="12"/>
      <c r="T481" s="87">
        <f t="shared" si="80"/>
        <v>79</v>
      </c>
    </row>
    <row r="482" spans="1:20" x14ac:dyDescent="0.3">
      <c r="A482" s="148" t="s">
        <v>283</v>
      </c>
      <c r="B482" s="10" t="s">
        <v>110</v>
      </c>
      <c r="C482" s="10" t="s">
        <v>150</v>
      </c>
      <c r="D482" s="86" t="s">
        <v>65</v>
      </c>
      <c r="E482" s="10" t="s">
        <v>66</v>
      </c>
      <c r="F482" s="87">
        <f t="shared" ref="F482:S484" si="85">F483</f>
        <v>31244.399999999998</v>
      </c>
      <c r="G482" s="87">
        <f t="shared" si="85"/>
        <v>0</v>
      </c>
      <c r="H482" s="87">
        <f t="shared" si="73"/>
        <v>31244.399999999998</v>
      </c>
      <c r="I482" s="87">
        <f t="shared" si="85"/>
        <v>0</v>
      </c>
      <c r="J482" s="87">
        <f t="shared" si="74"/>
        <v>31244.399999999998</v>
      </c>
      <c r="K482" s="87">
        <f t="shared" si="85"/>
        <v>-243.9</v>
      </c>
      <c r="L482" s="87">
        <f t="shared" si="76"/>
        <v>31000.499999999996</v>
      </c>
      <c r="M482" s="87">
        <f t="shared" si="85"/>
        <v>0</v>
      </c>
      <c r="N482" s="87">
        <f t="shared" si="77"/>
        <v>31000.499999999996</v>
      </c>
      <c r="O482" s="87">
        <f t="shared" si="85"/>
        <v>0</v>
      </c>
      <c r="P482" s="87">
        <f t="shared" si="78"/>
        <v>31000.499999999996</v>
      </c>
      <c r="Q482" s="87">
        <f>Q483+Q501</f>
        <v>1393.7999999999997</v>
      </c>
      <c r="R482" s="87">
        <f t="shared" si="79"/>
        <v>32394.299999999996</v>
      </c>
      <c r="S482" s="87">
        <f>S483+S501</f>
        <v>52</v>
      </c>
      <c r="T482" s="87">
        <f t="shared" si="80"/>
        <v>32446.299999999996</v>
      </c>
    </row>
    <row r="483" spans="1:20" ht="33" customHeight="1" x14ac:dyDescent="0.3">
      <c r="A483" s="148" t="s">
        <v>688</v>
      </c>
      <c r="B483" s="10" t="s">
        <v>110</v>
      </c>
      <c r="C483" s="10" t="s">
        <v>150</v>
      </c>
      <c r="D483" s="86" t="s">
        <v>222</v>
      </c>
      <c r="E483" s="10" t="s">
        <v>66</v>
      </c>
      <c r="F483" s="87">
        <f t="shared" si="85"/>
        <v>31244.399999999998</v>
      </c>
      <c r="G483" s="87">
        <f t="shared" si="85"/>
        <v>0</v>
      </c>
      <c r="H483" s="87">
        <f t="shared" si="73"/>
        <v>31244.399999999998</v>
      </c>
      <c r="I483" s="87">
        <f t="shared" si="85"/>
        <v>0</v>
      </c>
      <c r="J483" s="87">
        <f t="shared" si="74"/>
        <v>31244.399999999998</v>
      </c>
      <c r="K483" s="87">
        <f t="shared" si="85"/>
        <v>-243.9</v>
      </c>
      <c r="L483" s="87">
        <f t="shared" si="76"/>
        <v>31000.499999999996</v>
      </c>
      <c r="M483" s="87">
        <f t="shared" si="85"/>
        <v>0</v>
      </c>
      <c r="N483" s="87">
        <f t="shared" si="77"/>
        <v>31000.499999999996</v>
      </c>
      <c r="O483" s="87">
        <f t="shared" si="85"/>
        <v>0</v>
      </c>
      <c r="P483" s="87">
        <f t="shared" si="78"/>
        <v>31000.499999999996</v>
      </c>
      <c r="Q483" s="87">
        <f t="shared" si="85"/>
        <v>1238.6999999999998</v>
      </c>
      <c r="R483" s="87">
        <f t="shared" si="79"/>
        <v>32239.199999999997</v>
      </c>
      <c r="S483" s="87">
        <f t="shared" si="85"/>
        <v>52</v>
      </c>
      <c r="T483" s="87">
        <f t="shared" si="80"/>
        <v>32291.199999999997</v>
      </c>
    </row>
    <row r="484" spans="1:20" ht="44.45" customHeight="1" x14ac:dyDescent="0.3">
      <c r="A484" s="148" t="s">
        <v>712</v>
      </c>
      <c r="B484" s="10" t="s">
        <v>110</v>
      </c>
      <c r="C484" s="10" t="s">
        <v>150</v>
      </c>
      <c r="D484" s="86" t="s">
        <v>254</v>
      </c>
      <c r="E484" s="10" t="s">
        <v>66</v>
      </c>
      <c r="F484" s="87">
        <f t="shared" si="85"/>
        <v>31244.399999999998</v>
      </c>
      <c r="G484" s="87">
        <f t="shared" si="85"/>
        <v>0</v>
      </c>
      <c r="H484" s="87">
        <f t="shared" si="73"/>
        <v>31244.399999999998</v>
      </c>
      <c r="I484" s="87">
        <f t="shared" si="85"/>
        <v>0</v>
      </c>
      <c r="J484" s="87">
        <f t="shared" si="74"/>
        <v>31244.399999999998</v>
      </c>
      <c r="K484" s="87">
        <f t="shared" si="85"/>
        <v>-243.9</v>
      </c>
      <c r="L484" s="87">
        <f t="shared" si="76"/>
        <v>31000.499999999996</v>
      </c>
      <c r="M484" s="87">
        <f t="shared" si="85"/>
        <v>0</v>
      </c>
      <c r="N484" s="87">
        <f t="shared" si="77"/>
        <v>31000.499999999996</v>
      </c>
      <c r="O484" s="87">
        <f t="shared" si="85"/>
        <v>0</v>
      </c>
      <c r="P484" s="87">
        <f t="shared" si="78"/>
        <v>31000.499999999996</v>
      </c>
      <c r="Q484" s="87">
        <f t="shared" si="85"/>
        <v>1238.6999999999998</v>
      </c>
      <c r="R484" s="87">
        <f t="shared" si="79"/>
        <v>32239.199999999997</v>
      </c>
      <c r="S484" s="87">
        <f t="shared" si="85"/>
        <v>52</v>
      </c>
      <c r="T484" s="87">
        <f t="shared" si="80"/>
        <v>32291.199999999997</v>
      </c>
    </row>
    <row r="485" spans="1:20" ht="43.5" customHeight="1" x14ac:dyDescent="0.3">
      <c r="A485" s="148" t="s">
        <v>285</v>
      </c>
      <c r="B485" s="10" t="s">
        <v>110</v>
      </c>
      <c r="C485" s="10" t="s">
        <v>150</v>
      </c>
      <c r="D485" s="86" t="s">
        <v>256</v>
      </c>
      <c r="E485" s="10" t="s">
        <v>66</v>
      </c>
      <c r="F485" s="87">
        <f>F486+F489+F494</f>
        <v>31244.399999999998</v>
      </c>
      <c r="G485" s="87">
        <f>G486+G489+G494</f>
        <v>0</v>
      </c>
      <c r="H485" s="87">
        <f t="shared" si="73"/>
        <v>31244.399999999998</v>
      </c>
      <c r="I485" s="87">
        <f>I486+I489+I494</f>
        <v>0</v>
      </c>
      <c r="J485" s="87">
        <f t="shared" si="74"/>
        <v>31244.399999999998</v>
      </c>
      <c r="K485" s="87">
        <f>K486+K489+K494</f>
        <v>-243.9</v>
      </c>
      <c r="L485" s="87">
        <f t="shared" si="76"/>
        <v>31000.499999999996</v>
      </c>
      <c r="M485" s="87">
        <f>M486+M489+M494</f>
        <v>0</v>
      </c>
      <c r="N485" s="87">
        <f t="shared" si="77"/>
        <v>31000.499999999996</v>
      </c>
      <c r="O485" s="87">
        <f>O486+O489+O494</f>
        <v>0</v>
      </c>
      <c r="P485" s="87">
        <f t="shared" si="78"/>
        <v>31000.499999999996</v>
      </c>
      <c r="Q485" s="87">
        <f>Q486+Q489+Q494</f>
        <v>1238.6999999999998</v>
      </c>
      <c r="R485" s="87">
        <f t="shared" si="79"/>
        <v>32239.199999999997</v>
      </c>
      <c r="S485" s="87">
        <f>S486+S489+S494</f>
        <v>52</v>
      </c>
      <c r="T485" s="87">
        <f t="shared" si="80"/>
        <v>32291.199999999997</v>
      </c>
    </row>
    <row r="486" spans="1:20" ht="30" x14ac:dyDescent="0.3">
      <c r="A486" s="148" t="s">
        <v>73</v>
      </c>
      <c r="B486" s="10" t="s">
        <v>110</v>
      </c>
      <c r="C486" s="10" t="s">
        <v>150</v>
      </c>
      <c r="D486" s="86" t="s">
        <v>819</v>
      </c>
      <c r="E486" s="10" t="s">
        <v>66</v>
      </c>
      <c r="F486" s="87">
        <f>F487</f>
        <v>3746</v>
      </c>
      <c r="G486" s="87">
        <f>G487</f>
        <v>0</v>
      </c>
      <c r="H486" s="87">
        <f t="shared" si="73"/>
        <v>3746</v>
      </c>
      <c r="I486" s="87">
        <f>I487</f>
        <v>0</v>
      </c>
      <c r="J486" s="87">
        <f t="shared" si="74"/>
        <v>3746</v>
      </c>
      <c r="K486" s="87">
        <f>K487</f>
        <v>0</v>
      </c>
      <c r="L486" s="87">
        <f t="shared" si="76"/>
        <v>3746</v>
      </c>
      <c r="M486" s="87">
        <f>M487</f>
        <v>0</v>
      </c>
      <c r="N486" s="87">
        <f t="shared" si="77"/>
        <v>3746</v>
      </c>
      <c r="O486" s="87">
        <f>O487</f>
        <v>0</v>
      </c>
      <c r="P486" s="87">
        <f t="shared" si="78"/>
        <v>3746</v>
      </c>
      <c r="Q486" s="87">
        <f>Q487</f>
        <v>491.4</v>
      </c>
      <c r="R486" s="87">
        <f t="shared" si="79"/>
        <v>4237.3999999999996</v>
      </c>
      <c r="S486" s="87">
        <f>S487</f>
        <v>0</v>
      </c>
      <c r="T486" s="87">
        <f t="shared" si="80"/>
        <v>4237.3999999999996</v>
      </c>
    </row>
    <row r="487" spans="1:20" ht="73.5" customHeight="1" x14ac:dyDescent="0.3">
      <c r="A487" s="148" t="s">
        <v>75</v>
      </c>
      <c r="B487" s="10" t="s">
        <v>110</v>
      </c>
      <c r="C487" s="10" t="s">
        <v>150</v>
      </c>
      <c r="D487" s="86" t="s">
        <v>819</v>
      </c>
      <c r="E487" s="10">
        <v>100</v>
      </c>
      <c r="F487" s="87">
        <f>F488</f>
        <v>3746</v>
      </c>
      <c r="G487" s="87">
        <f>G488</f>
        <v>0</v>
      </c>
      <c r="H487" s="87">
        <f t="shared" si="73"/>
        <v>3746</v>
      </c>
      <c r="I487" s="87">
        <f>I488</f>
        <v>0</v>
      </c>
      <c r="J487" s="87">
        <f t="shared" si="74"/>
        <v>3746</v>
      </c>
      <c r="K487" s="87">
        <f>K488</f>
        <v>0</v>
      </c>
      <c r="L487" s="87">
        <f t="shared" si="76"/>
        <v>3746</v>
      </c>
      <c r="M487" s="87">
        <f>M488</f>
        <v>0</v>
      </c>
      <c r="N487" s="87">
        <f t="shared" si="77"/>
        <v>3746</v>
      </c>
      <c r="O487" s="87">
        <f>O488</f>
        <v>0</v>
      </c>
      <c r="P487" s="87">
        <f t="shared" si="78"/>
        <v>3746</v>
      </c>
      <c r="Q487" s="87">
        <f>Q488</f>
        <v>491.4</v>
      </c>
      <c r="R487" s="87">
        <f t="shared" si="79"/>
        <v>4237.3999999999996</v>
      </c>
      <c r="S487" s="87">
        <f>S488</f>
        <v>0</v>
      </c>
      <c r="T487" s="87">
        <f t="shared" si="80"/>
        <v>4237.3999999999996</v>
      </c>
    </row>
    <row r="488" spans="1:20" ht="30" x14ac:dyDescent="0.3">
      <c r="A488" s="148" t="s">
        <v>76</v>
      </c>
      <c r="B488" s="10" t="s">
        <v>110</v>
      </c>
      <c r="C488" s="10" t="s">
        <v>150</v>
      </c>
      <c r="D488" s="86" t="s">
        <v>819</v>
      </c>
      <c r="E488" s="10">
        <v>120</v>
      </c>
      <c r="F488" s="87">
        <v>3746</v>
      </c>
      <c r="G488" s="87"/>
      <c r="H488" s="87">
        <f t="shared" si="73"/>
        <v>3746</v>
      </c>
      <c r="I488" s="87"/>
      <c r="J488" s="87">
        <f t="shared" si="74"/>
        <v>3746</v>
      </c>
      <c r="K488" s="87"/>
      <c r="L488" s="87">
        <f t="shared" si="76"/>
        <v>3746</v>
      </c>
      <c r="M488" s="87"/>
      <c r="N488" s="87">
        <f t="shared" si="77"/>
        <v>3746</v>
      </c>
      <c r="O488" s="87"/>
      <c r="P488" s="87">
        <f t="shared" si="78"/>
        <v>3746</v>
      </c>
      <c r="Q488" s="87">
        <v>491.4</v>
      </c>
      <c r="R488" s="87">
        <f t="shared" si="79"/>
        <v>4237.3999999999996</v>
      </c>
      <c r="S488" s="87"/>
      <c r="T488" s="87">
        <f t="shared" si="80"/>
        <v>4237.3999999999996</v>
      </c>
    </row>
    <row r="489" spans="1:20" ht="30" x14ac:dyDescent="0.3">
      <c r="A489" s="148" t="s">
        <v>77</v>
      </c>
      <c r="B489" s="10" t="s">
        <v>110</v>
      </c>
      <c r="C489" s="10" t="s">
        <v>150</v>
      </c>
      <c r="D489" s="86" t="s">
        <v>820</v>
      </c>
      <c r="E489" s="10" t="s">
        <v>66</v>
      </c>
      <c r="F489" s="87">
        <f>F490+F492</f>
        <v>156.1</v>
      </c>
      <c r="G489" s="87">
        <f>G490+G492</f>
        <v>0</v>
      </c>
      <c r="H489" s="87">
        <f t="shared" si="73"/>
        <v>156.1</v>
      </c>
      <c r="I489" s="87">
        <f>I490+I492</f>
        <v>0</v>
      </c>
      <c r="J489" s="87">
        <f t="shared" si="74"/>
        <v>156.1</v>
      </c>
      <c r="K489" s="87">
        <f>K490+K492</f>
        <v>0</v>
      </c>
      <c r="L489" s="87">
        <f t="shared" si="76"/>
        <v>156.1</v>
      </c>
      <c r="M489" s="87">
        <f>M490+M492</f>
        <v>0</v>
      </c>
      <c r="N489" s="87">
        <f t="shared" si="77"/>
        <v>156.1</v>
      </c>
      <c r="O489" s="87">
        <f>O490+O492</f>
        <v>-152.39999999999998</v>
      </c>
      <c r="P489" s="87">
        <f t="shared" si="78"/>
        <v>3.7000000000000171</v>
      </c>
      <c r="Q489" s="87">
        <f>Q490+Q492</f>
        <v>0</v>
      </c>
      <c r="R489" s="87">
        <f t="shared" si="79"/>
        <v>3.7000000000000171</v>
      </c>
      <c r="S489" s="87">
        <f>S490+S492</f>
        <v>0</v>
      </c>
      <c r="T489" s="87">
        <f t="shared" si="80"/>
        <v>3.7000000000000171</v>
      </c>
    </row>
    <row r="490" spans="1:20" ht="75" x14ac:dyDescent="0.3">
      <c r="A490" s="148" t="s">
        <v>75</v>
      </c>
      <c r="B490" s="10" t="s">
        <v>110</v>
      </c>
      <c r="C490" s="10" t="s">
        <v>150</v>
      </c>
      <c r="D490" s="86" t="s">
        <v>820</v>
      </c>
      <c r="E490" s="10">
        <v>100</v>
      </c>
      <c r="F490" s="87">
        <f>F491</f>
        <v>91.6</v>
      </c>
      <c r="G490" s="87">
        <f>G491</f>
        <v>0</v>
      </c>
      <c r="H490" s="87">
        <f t="shared" si="73"/>
        <v>91.6</v>
      </c>
      <c r="I490" s="87">
        <f>I491</f>
        <v>0</v>
      </c>
      <c r="J490" s="87">
        <f t="shared" si="74"/>
        <v>91.6</v>
      </c>
      <c r="K490" s="87">
        <f>K491</f>
        <v>0</v>
      </c>
      <c r="L490" s="87">
        <f t="shared" si="76"/>
        <v>91.6</v>
      </c>
      <c r="M490" s="87">
        <f>M491</f>
        <v>0</v>
      </c>
      <c r="N490" s="87">
        <f t="shared" si="77"/>
        <v>91.6</v>
      </c>
      <c r="O490" s="87">
        <f>O491</f>
        <v>-91.6</v>
      </c>
      <c r="P490" s="87">
        <f t="shared" si="78"/>
        <v>0</v>
      </c>
      <c r="Q490" s="87">
        <f>Q491</f>
        <v>0</v>
      </c>
      <c r="R490" s="87">
        <f t="shared" si="79"/>
        <v>0</v>
      </c>
      <c r="S490" s="87">
        <f>S491</f>
        <v>0</v>
      </c>
      <c r="T490" s="87">
        <f t="shared" si="80"/>
        <v>0</v>
      </c>
    </row>
    <row r="491" spans="1:20" ht="30" x14ac:dyDescent="0.3">
      <c r="A491" s="148" t="s">
        <v>76</v>
      </c>
      <c r="B491" s="10" t="s">
        <v>110</v>
      </c>
      <c r="C491" s="10" t="s">
        <v>150</v>
      </c>
      <c r="D491" s="86" t="s">
        <v>820</v>
      </c>
      <c r="E491" s="10">
        <v>120</v>
      </c>
      <c r="F491" s="87">
        <v>91.6</v>
      </c>
      <c r="G491" s="87"/>
      <c r="H491" s="87">
        <f t="shared" si="73"/>
        <v>91.6</v>
      </c>
      <c r="I491" s="87"/>
      <c r="J491" s="87">
        <f t="shared" si="74"/>
        <v>91.6</v>
      </c>
      <c r="K491" s="87"/>
      <c r="L491" s="87">
        <f t="shared" si="76"/>
        <v>91.6</v>
      </c>
      <c r="M491" s="87"/>
      <c r="N491" s="87">
        <f t="shared" si="77"/>
        <v>91.6</v>
      </c>
      <c r="O491" s="87">
        <v>-91.6</v>
      </c>
      <c r="P491" s="87">
        <f t="shared" si="78"/>
        <v>0</v>
      </c>
      <c r="Q491" s="87"/>
      <c r="R491" s="87">
        <f t="shared" si="79"/>
        <v>0</v>
      </c>
      <c r="S491" s="87"/>
      <c r="T491" s="87">
        <f t="shared" si="80"/>
        <v>0</v>
      </c>
    </row>
    <row r="492" spans="1:20" ht="30" x14ac:dyDescent="0.3">
      <c r="A492" s="148" t="s">
        <v>87</v>
      </c>
      <c r="B492" s="10" t="s">
        <v>110</v>
      </c>
      <c r="C492" s="10" t="s">
        <v>150</v>
      </c>
      <c r="D492" s="86" t="s">
        <v>820</v>
      </c>
      <c r="E492" s="10">
        <v>200</v>
      </c>
      <c r="F492" s="87">
        <f>F493</f>
        <v>64.5</v>
      </c>
      <c r="G492" s="87">
        <f>G493</f>
        <v>0</v>
      </c>
      <c r="H492" s="87">
        <f t="shared" si="73"/>
        <v>64.5</v>
      </c>
      <c r="I492" s="87">
        <f>I493</f>
        <v>0</v>
      </c>
      <c r="J492" s="87">
        <f t="shared" si="74"/>
        <v>64.5</v>
      </c>
      <c r="K492" s="87">
        <f>K493</f>
        <v>0</v>
      </c>
      <c r="L492" s="87">
        <f t="shared" si="76"/>
        <v>64.5</v>
      </c>
      <c r="M492" s="87">
        <f>M493</f>
        <v>0</v>
      </c>
      <c r="N492" s="87">
        <f t="shared" si="77"/>
        <v>64.5</v>
      </c>
      <c r="O492" s="87">
        <f>O493</f>
        <v>-60.8</v>
      </c>
      <c r="P492" s="87">
        <f t="shared" si="78"/>
        <v>3.7000000000000028</v>
      </c>
      <c r="Q492" s="87">
        <f>Q493</f>
        <v>0</v>
      </c>
      <c r="R492" s="87">
        <f t="shared" si="79"/>
        <v>3.7000000000000028</v>
      </c>
      <c r="S492" s="87">
        <f>S493</f>
        <v>0</v>
      </c>
      <c r="T492" s="87">
        <f t="shared" si="80"/>
        <v>3.7000000000000028</v>
      </c>
    </row>
    <row r="493" spans="1:20" ht="36" customHeight="1" x14ac:dyDescent="0.3">
      <c r="A493" s="148" t="s">
        <v>88</v>
      </c>
      <c r="B493" s="10" t="s">
        <v>110</v>
      </c>
      <c r="C493" s="10" t="s">
        <v>150</v>
      </c>
      <c r="D493" s="86" t="s">
        <v>820</v>
      </c>
      <c r="E493" s="10">
        <v>240</v>
      </c>
      <c r="F493" s="87">
        <v>64.5</v>
      </c>
      <c r="G493" s="87"/>
      <c r="H493" s="87">
        <f t="shared" si="73"/>
        <v>64.5</v>
      </c>
      <c r="I493" s="87"/>
      <c r="J493" s="87">
        <f t="shared" si="74"/>
        <v>64.5</v>
      </c>
      <c r="K493" s="87"/>
      <c r="L493" s="87">
        <f t="shared" si="76"/>
        <v>64.5</v>
      </c>
      <c r="M493" s="87"/>
      <c r="N493" s="87">
        <f t="shared" si="77"/>
        <v>64.5</v>
      </c>
      <c r="O493" s="87">
        <v>-60.8</v>
      </c>
      <c r="P493" s="87">
        <f t="shared" si="78"/>
        <v>3.7000000000000028</v>
      </c>
      <c r="Q493" s="87"/>
      <c r="R493" s="87">
        <f t="shared" si="79"/>
        <v>3.7000000000000028</v>
      </c>
      <c r="S493" s="87"/>
      <c r="T493" s="87">
        <f t="shared" si="80"/>
        <v>3.7000000000000028</v>
      </c>
    </row>
    <row r="494" spans="1:20" ht="30" x14ac:dyDescent="0.3">
      <c r="A494" s="148" t="s">
        <v>287</v>
      </c>
      <c r="B494" s="10" t="s">
        <v>110</v>
      </c>
      <c r="C494" s="10" t="s">
        <v>150</v>
      </c>
      <c r="D494" s="86" t="s">
        <v>821</v>
      </c>
      <c r="E494" s="10" t="s">
        <v>66</v>
      </c>
      <c r="F494" s="87">
        <f>F495+F497+F499</f>
        <v>27342.3</v>
      </c>
      <c r="G494" s="87">
        <f>G495+G497+G499</f>
        <v>0</v>
      </c>
      <c r="H494" s="87">
        <f t="shared" si="73"/>
        <v>27342.3</v>
      </c>
      <c r="I494" s="87">
        <f>I495+I497+I499</f>
        <v>0</v>
      </c>
      <c r="J494" s="87">
        <f t="shared" si="74"/>
        <v>27342.3</v>
      </c>
      <c r="K494" s="87">
        <f>K495+K497+K499</f>
        <v>-243.9</v>
      </c>
      <c r="L494" s="87">
        <f t="shared" si="76"/>
        <v>27098.399999999998</v>
      </c>
      <c r="M494" s="87">
        <f>M495+M497+M499</f>
        <v>0</v>
      </c>
      <c r="N494" s="87">
        <f t="shared" si="77"/>
        <v>27098.399999999998</v>
      </c>
      <c r="O494" s="87">
        <f>O495+O497+O499</f>
        <v>152.4</v>
      </c>
      <c r="P494" s="87">
        <f t="shared" si="78"/>
        <v>27250.799999999999</v>
      </c>
      <c r="Q494" s="87">
        <f>Q495+Q497+Q499</f>
        <v>747.3</v>
      </c>
      <c r="R494" s="87">
        <f t="shared" si="79"/>
        <v>27998.1</v>
      </c>
      <c r="S494" s="87">
        <f>S495+S497+S499</f>
        <v>52</v>
      </c>
      <c r="T494" s="87">
        <f t="shared" si="80"/>
        <v>28050.1</v>
      </c>
    </row>
    <row r="495" spans="1:20" ht="75" x14ac:dyDescent="0.3">
      <c r="A495" s="148" t="s">
        <v>166</v>
      </c>
      <c r="B495" s="10" t="s">
        <v>110</v>
      </c>
      <c r="C495" s="10" t="s">
        <v>150</v>
      </c>
      <c r="D495" s="86" t="s">
        <v>821</v>
      </c>
      <c r="E495" s="10">
        <v>100</v>
      </c>
      <c r="F495" s="87">
        <f>F496</f>
        <v>22957.8</v>
      </c>
      <c r="G495" s="87">
        <f>G496</f>
        <v>0</v>
      </c>
      <c r="H495" s="87">
        <f t="shared" si="73"/>
        <v>22957.8</v>
      </c>
      <c r="I495" s="87">
        <f>I496</f>
        <v>0</v>
      </c>
      <c r="J495" s="87">
        <f t="shared" si="74"/>
        <v>22957.8</v>
      </c>
      <c r="K495" s="87">
        <f>K496</f>
        <v>0</v>
      </c>
      <c r="L495" s="87">
        <f t="shared" si="76"/>
        <v>22957.8</v>
      </c>
      <c r="M495" s="87">
        <f>M496</f>
        <v>0</v>
      </c>
      <c r="N495" s="87">
        <f t="shared" si="77"/>
        <v>22957.8</v>
      </c>
      <c r="O495" s="87">
        <f>O496</f>
        <v>0</v>
      </c>
      <c r="P495" s="87">
        <f t="shared" si="78"/>
        <v>22957.8</v>
      </c>
      <c r="Q495" s="87">
        <f>Q496</f>
        <v>747.3</v>
      </c>
      <c r="R495" s="87">
        <f t="shared" si="79"/>
        <v>23705.1</v>
      </c>
      <c r="S495" s="87">
        <f>S496</f>
        <v>0</v>
      </c>
      <c r="T495" s="87">
        <f t="shared" si="80"/>
        <v>23705.1</v>
      </c>
    </row>
    <row r="496" spans="1:20" ht="21.6" customHeight="1" x14ac:dyDescent="0.3">
      <c r="A496" s="148" t="s">
        <v>137</v>
      </c>
      <c r="B496" s="10" t="s">
        <v>110</v>
      </c>
      <c r="C496" s="10" t="s">
        <v>150</v>
      </c>
      <c r="D496" s="86" t="s">
        <v>821</v>
      </c>
      <c r="E496" s="10">
        <v>110</v>
      </c>
      <c r="F496" s="87">
        <v>22957.8</v>
      </c>
      <c r="G496" s="87"/>
      <c r="H496" s="87">
        <f t="shared" si="73"/>
        <v>22957.8</v>
      </c>
      <c r="I496" s="87"/>
      <c r="J496" s="87">
        <f t="shared" si="74"/>
        <v>22957.8</v>
      </c>
      <c r="K496" s="87"/>
      <c r="L496" s="87">
        <f t="shared" si="76"/>
        <v>22957.8</v>
      </c>
      <c r="M496" s="87"/>
      <c r="N496" s="87">
        <f t="shared" si="77"/>
        <v>22957.8</v>
      </c>
      <c r="O496" s="87"/>
      <c r="P496" s="87">
        <f t="shared" si="78"/>
        <v>22957.8</v>
      </c>
      <c r="Q496" s="87">
        <v>747.3</v>
      </c>
      <c r="R496" s="87">
        <f t="shared" si="79"/>
        <v>23705.1</v>
      </c>
      <c r="S496" s="87"/>
      <c r="T496" s="87">
        <f t="shared" si="80"/>
        <v>23705.1</v>
      </c>
    </row>
    <row r="497" spans="1:20" ht="30" x14ac:dyDescent="0.3">
      <c r="A497" s="148" t="s">
        <v>87</v>
      </c>
      <c r="B497" s="10" t="s">
        <v>110</v>
      </c>
      <c r="C497" s="10" t="s">
        <v>150</v>
      </c>
      <c r="D497" s="86" t="s">
        <v>821</v>
      </c>
      <c r="E497" s="10">
        <v>200</v>
      </c>
      <c r="F497" s="87">
        <f>F498</f>
        <v>4241.5</v>
      </c>
      <c r="G497" s="87">
        <f>G498</f>
        <v>0</v>
      </c>
      <c r="H497" s="87">
        <f t="shared" si="73"/>
        <v>4241.5</v>
      </c>
      <c r="I497" s="87">
        <f>I498</f>
        <v>0</v>
      </c>
      <c r="J497" s="87">
        <f t="shared" si="74"/>
        <v>4241.5</v>
      </c>
      <c r="K497" s="87">
        <f>K498</f>
        <v>-243.9</v>
      </c>
      <c r="L497" s="87">
        <f t="shared" si="76"/>
        <v>3997.6</v>
      </c>
      <c r="M497" s="87">
        <f>M498</f>
        <v>0</v>
      </c>
      <c r="N497" s="87">
        <f t="shared" si="77"/>
        <v>3997.6</v>
      </c>
      <c r="O497" s="87">
        <f>O498</f>
        <v>212.4</v>
      </c>
      <c r="P497" s="87">
        <f t="shared" si="78"/>
        <v>4210</v>
      </c>
      <c r="Q497" s="87">
        <f>Q498</f>
        <v>0</v>
      </c>
      <c r="R497" s="87">
        <f t="shared" si="79"/>
        <v>4210</v>
      </c>
      <c r="S497" s="87">
        <f>S498</f>
        <v>52</v>
      </c>
      <c r="T497" s="87">
        <f t="shared" si="80"/>
        <v>4262</v>
      </c>
    </row>
    <row r="498" spans="1:20" ht="28.9" customHeight="1" x14ac:dyDescent="0.3">
      <c r="A498" s="148" t="s">
        <v>88</v>
      </c>
      <c r="B498" s="10" t="s">
        <v>110</v>
      </c>
      <c r="C498" s="10" t="s">
        <v>150</v>
      </c>
      <c r="D498" s="86" t="s">
        <v>821</v>
      </c>
      <c r="E498" s="10">
        <v>240</v>
      </c>
      <c r="F498" s="87">
        <v>4241.5</v>
      </c>
      <c r="G498" s="87"/>
      <c r="H498" s="87">
        <f t="shared" si="73"/>
        <v>4241.5</v>
      </c>
      <c r="I498" s="87"/>
      <c r="J498" s="87">
        <f t="shared" si="74"/>
        <v>4241.5</v>
      </c>
      <c r="K498" s="87">
        <v>-243.9</v>
      </c>
      <c r="L498" s="87">
        <f t="shared" si="76"/>
        <v>3997.6</v>
      </c>
      <c r="M498" s="87"/>
      <c r="N498" s="87">
        <f t="shared" si="77"/>
        <v>3997.6</v>
      </c>
      <c r="O498" s="87">
        <v>212.4</v>
      </c>
      <c r="P498" s="87">
        <f t="shared" si="78"/>
        <v>4210</v>
      </c>
      <c r="Q498" s="87"/>
      <c r="R498" s="87">
        <f t="shared" si="79"/>
        <v>4210</v>
      </c>
      <c r="S498" s="87">
        <v>52</v>
      </c>
      <c r="T498" s="87">
        <f t="shared" si="80"/>
        <v>4262</v>
      </c>
    </row>
    <row r="499" spans="1:20" ht="16.149999999999999" customHeight="1" x14ac:dyDescent="0.3">
      <c r="A499" s="148" t="s">
        <v>89</v>
      </c>
      <c r="B499" s="10" t="s">
        <v>110</v>
      </c>
      <c r="C499" s="10" t="s">
        <v>150</v>
      </c>
      <c r="D499" s="86" t="s">
        <v>821</v>
      </c>
      <c r="E499" s="10">
        <v>800</v>
      </c>
      <c r="F499" s="87">
        <f>F500</f>
        <v>143</v>
      </c>
      <c r="G499" s="87">
        <f>G500</f>
        <v>0</v>
      </c>
      <c r="H499" s="87">
        <f t="shared" si="73"/>
        <v>143</v>
      </c>
      <c r="I499" s="87">
        <f>I500</f>
        <v>0</v>
      </c>
      <c r="J499" s="87">
        <f t="shared" si="74"/>
        <v>143</v>
      </c>
      <c r="K499" s="87">
        <f>K500</f>
        <v>0</v>
      </c>
      <c r="L499" s="87">
        <f t="shared" si="76"/>
        <v>143</v>
      </c>
      <c r="M499" s="87">
        <f>M500</f>
        <v>0</v>
      </c>
      <c r="N499" s="87">
        <f t="shared" si="77"/>
        <v>143</v>
      </c>
      <c r="O499" s="87">
        <f>O500</f>
        <v>-60</v>
      </c>
      <c r="P499" s="87">
        <f t="shared" si="78"/>
        <v>83</v>
      </c>
      <c r="Q499" s="87">
        <f>Q500</f>
        <v>0</v>
      </c>
      <c r="R499" s="87">
        <f t="shared" si="79"/>
        <v>83</v>
      </c>
      <c r="S499" s="87">
        <f>S500</f>
        <v>0</v>
      </c>
      <c r="T499" s="87">
        <f t="shared" si="80"/>
        <v>83</v>
      </c>
    </row>
    <row r="500" spans="1:20" ht="16.149999999999999" customHeight="1" x14ac:dyDescent="0.3">
      <c r="A500" s="148" t="s">
        <v>90</v>
      </c>
      <c r="B500" s="10" t="s">
        <v>110</v>
      </c>
      <c r="C500" s="10" t="s">
        <v>150</v>
      </c>
      <c r="D500" s="86" t="s">
        <v>821</v>
      </c>
      <c r="E500" s="10">
        <v>850</v>
      </c>
      <c r="F500" s="87">
        <v>143</v>
      </c>
      <c r="G500" s="87"/>
      <c r="H500" s="87">
        <f t="shared" si="73"/>
        <v>143</v>
      </c>
      <c r="I500" s="87"/>
      <c r="J500" s="87">
        <f t="shared" si="74"/>
        <v>143</v>
      </c>
      <c r="K500" s="87"/>
      <c r="L500" s="87">
        <f t="shared" si="76"/>
        <v>143</v>
      </c>
      <c r="M500" s="87"/>
      <c r="N500" s="87">
        <f t="shared" si="77"/>
        <v>143</v>
      </c>
      <c r="O500" s="87">
        <v>-60</v>
      </c>
      <c r="P500" s="87">
        <f t="shared" si="78"/>
        <v>83</v>
      </c>
      <c r="Q500" s="87"/>
      <c r="R500" s="87">
        <f t="shared" si="79"/>
        <v>83</v>
      </c>
      <c r="S500" s="87"/>
      <c r="T500" s="87">
        <f t="shared" si="80"/>
        <v>83</v>
      </c>
    </row>
    <row r="501" spans="1:20" ht="16.149999999999999" customHeight="1" x14ac:dyDescent="0.3">
      <c r="A501" s="148" t="s">
        <v>400</v>
      </c>
      <c r="B501" s="10" t="s">
        <v>110</v>
      </c>
      <c r="C501" s="10" t="s">
        <v>150</v>
      </c>
      <c r="D501" s="10" t="s">
        <v>112</v>
      </c>
      <c r="E501" s="10" t="s">
        <v>66</v>
      </c>
      <c r="F501" s="87"/>
      <c r="G501" s="87"/>
      <c r="H501" s="87"/>
      <c r="I501" s="87"/>
      <c r="J501" s="87"/>
      <c r="K501" s="87"/>
      <c r="L501" s="87"/>
      <c r="M501" s="87"/>
      <c r="N501" s="87"/>
      <c r="O501" s="87"/>
      <c r="P501" s="87"/>
      <c r="Q501" s="87">
        <f>Q502</f>
        <v>155.1</v>
      </c>
      <c r="R501" s="87">
        <f t="shared" si="79"/>
        <v>155.1</v>
      </c>
      <c r="S501" s="87">
        <f>S502</f>
        <v>0</v>
      </c>
      <c r="T501" s="87">
        <f t="shared" si="80"/>
        <v>155.1</v>
      </c>
    </row>
    <row r="502" spans="1:20" ht="16.899999999999999" customHeight="1" x14ac:dyDescent="0.3">
      <c r="A502" s="148" t="s">
        <v>113</v>
      </c>
      <c r="B502" s="10" t="s">
        <v>110</v>
      </c>
      <c r="C502" s="10" t="s">
        <v>150</v>
      </c>
      <c r="D502" s="10" t="s">
        <v>114</v>
      </c>
      <c r="E502" s="10" t="s">
        <v>66</v>
      </c>
      <c r="F502" s="87"/>
      <c r="G502" s="87"/>
      <c r="H502" s="87"/>
      <c r="I502" s="87"/>
      <c r="J502" s="87"/>
      <c r="K502" s="87"/>
      <c r="L502" s="87"/>
      <c r="M502" s="87"/>
      <c r="N502" s="87"/>
      <c r="O502" s="87"/>
      <c r="P502" s="87"/>
      <c r="Q502" s="87">
        <f>Q503</f>
        <v>155.1</v>
      </c>
      <c r="R502" s="87">
        <f t="shared" si="79"/>
        <v>155.1</v>
      </c>
      <c r="S502" s="87">
        <f>S503</f>
        <v>0</v>
      </c>
      <c r="T502" s="87">
        <f t="shared" si="80"/>
        <v>155.1</v>
      </c>
    </row>
    <row r="503" spans="1:20" ht="30" x14ac:dyDescent="0.3">
      <c r="A503" s="360" t="s">
        <v>1124</v>
      </c>
      <c r="B503" s="10" t="s">
        <v>110</v>
      </c>
      <c r="C503" s="10" t="s">
        <v>150</v>
      </c>
      <c r="D503" s="10" t="s">
        <v>1123</v>
      </c>
      <c r="E503" s="10" t="s">
        <v>66</v>
      </c>
      <c r="F503" s="87"/>
      <c r="G503" s="87"/>
      <c r="H503" s="87"/>
      <c r="I503" s="87"/>
      <c r="J503" s="87"/>
      <c r="K503" s="87"/>
      <c r="L503" s="87"/>
      <c r="M503" s="87"/>
      <c r="N503" s="87"/>
      <c r="O503" s="87"/>
      <c r="P503" s="87"/>
      <c r="Q503" s="87">
        <f>Q504</f>
        <v>155.1</v>
      </c>
      <c r="R503" s="87">
        <f t="shared" si="79"/>
        <v>155.1</v>
      </c>
      <c r="S503" s="87">
        <f>S504</f>
        <v>0</v>
      </c>
      <c r="T503" s="87">
        <f t="shared" si="80"/>
        <v>155.1</v>
      </c>
    </row>
    <row r="504" spans="1:20" ht="75" x14ac:dyDescent="0.3">
      <c r="A504" s="148" t="s">
        <v>75</v>
      </c>
      <c r="B504" s="10" t="s">
        <v>110</v>
      </c>
      <c r="C504" s="10" t="s">
        <v>150</v>
      </c>
      <c r="D504" s="10" t="s">
        <v>1123</v>
      </c>
      <c r="E504" s="10">
        <v>100</v>
      </c>
      <c r="F504" s="87"/>
      <c r="G504" s="87"/>
      <c r="H504" s="87"/>
      <c r="I504" s="87"/>
      <c r="J504" s="87"/>
      <c r="K504" s="87"/>
      <c r="L504" s="87"/>
      <c r="M504" s="87"/>
      <c r="N504" s="87"/>
      <c r="O504" s="87"/>
      <c r="P504" s="87"/>
      <c r="Q504" s="87">
        <f>Q505</f>
        <v>155.1</v>
      </c>
      <c r="R504" s="87">
        <f t="shared" si="79"/>
        <v>155.1</v>
      </c>
      <c r="S504" s="87">
        <f>S505</f>
        <v>0</v>
      </c>
      <c r="T504" s="87">
        <f t="shared" si="80"/>
        <v>155.1</v>
      </c>
    </row>
    <row r="505" spans="1:20" ht="30" x14ac:dyDescent="0.3">
      <c r="A505" s="148" t="s">
        <v>76</v>
      </c>
      <c r="B505" s="10" t="s">
        <v>110</v>
      </c>
      <c r="C505" s="10" t="s">
        <v>150</v>
      </c>
      <c r="D505" s="10" t="s">
        <v>1123</v>
      </c>
      <c r="E505" s="10">
        <v>120</v>
      </c>
      <c r="F505" s="87"/>
      <c r="G505" s="87"/>
      <c r="H505" s="87"/>
      <c r="I505" s="87"/>
      <c r="J505" s="87"/>
      <c r="K505" s="87"/>
      <c r="L505" s="87"/>
      <c r="M505" s="87"/>
      <c r="N505" s="87"/>
      <c r="O505" s="87"/>
      <c r="P505" s="87"/>
      <c r="Q505" s="87">
        <v>155.1</v>
      </c>
      <c r="R505" s="87">
        <f t="shared" si="79"/>
        <v>155.1</v>
      </c>
      <c r="S505" s="87"/>
      <c r="T505" s="87">
        <f t="shared" si="80"/>
        <v>155.1</v>
      </c>
    </row>
    <row r="506" spans="1:20" x14ac:dyDescent="0.3">
      <c r="A506" s="358" t="s">
        <v>288</v>
      </c>
      <c r="B506" s="84" t="s">
        <v>193</v>
      </c>
      <c r="C506" s="84" t="s">
        <v>64</v>
      </c>
      <c r="D506" s="85" t="s">
        <v>65</v>
      </c>
      <c r="E506" s="84" t="s">
        <v>66</v>
      </c>
      <c r="F506" s="83">
        <f>F507+F560</f>
        <v>44213.200000000004</v>
      </c>
      <c r="G506" s="83">
        <f>G507+G560</f>
        <v>1654.2</v>
      </c>
      <c r="H506" s="83">
        <f t="shared" si="73"/>
        <v>45867.4</v>
      </c>
      <c r="I506" s="83">
        <f>I507+I560</f>
        <v>754.7</v>
      </c>
      <c r="J506" s="83">
        <f t="shared" si="74"/>
        <v>46622.1</v>
      </c>
      <c r="K506" s="83">
        <f>K507+K560</f>
        <v>-65</v>
      </c>
      <c r="L506" s="83">
        <f t="shared" si="76"/>
        <v>46557.1</v>
      </c>
      <c r="M506" s="83">
        <f>M507+M560</f>
        <v>449.20000000000005</v>
      </c>
      <c r="N506" s="83">
        <f t="shared" si="77"/>
        <v>47006.299999999996</v>
      </c>
      <c r="O506" s="83">
        <f>O507+O560</f>
        <v>473.2</v>
      </c>
      <c r="P506" s="83">
        <f t="shared" si="78"/>
        <v>47479.499999999993</v>
      </c>
      <c r="Q506" s="83">
        <f>Q507+Q560</f>
        <v>1948.7000000000003</v>
      </c>
      <c r="R506" s="83">
        <f t="shared" si="79"/>
        <v>49428.19999999999</v>
      </c>
      <c r="S506" s="83">
        <f>S507+S560</f>
        <v>475.5</v>
      </c>
      <c r="T506" s="83">
        <f>R506+S506</f>
        <v>49903.69999999999</v>
      </c>
    </row>
    <row r="507" spans="1:20" ht="18" customHeight="1" x14ac:dyDescent="0.3">
      <c r="A507" s="148" t="s">
        <v>289</v>
      </c>
      <c r="B507" s="10" t="s">
        <v>193</v>
      </c>
      <c r="C507" s="10" t="s">
        <v>63</v>
      </c>
      <c r="D507" s="86" t="s">
        <v>65</v>
      </c>
      <c r="E507" s="10" t="s">
        <v>66</v>
      </c>
      <c r="F507" s="87">
        <f>F508+F543</f>
        <v>39496.300000000003</v>
      </c>
      <c r="G507" s="87">
        <f>G508+G543</f>
        <v>794</v>
      </c>
      <c r="H507" s="87">
        <f t="shared" si="73"/>
        <v>40290.300000000003</v>
      </c>
      <c r="I507" s="87">
        <f>I508+I543</f>
        <v>754.7</v>
      </c>
      <c r="J507" s="87">
        <f t="shared" si="74"/>
        <v>41045</v>
      </c>
      <c r="K507" s="87">
        <f>K508+K543</f>
        <v>-65</v>
      </c>
      <c r="L507" s="87">
        <f t="shared" si="76"/>
        <v>40980</v>
      </c>
      <c r="M507" s="87">
        <f>M508+M543</f>
        <v>373.8</v>
      </c>
      <c r="N507" s="87">
        <f t="shared" si="77"/>
        <v>41353.800000000003</v>
      </c>
      <c r="O507" s="87">
        <f>O508+O543</f>
        <v>412.8</v>
      </c>
      <c r="P507" s="87">
        <f t="shared" si="78"/>
        <v>41766.600000000006</v>
      </c>
      <c r="Q507" s="87">
        <f>Q508+Q543</f>
        <v>1539.1000000000001</v>
      </c>
      <c r="R507" s="87">
        <f t="shared" si="79"/>
        <v>43305.700000000004</v>
      </c>
      <c r="S507" s="87">
        <f>S508+S543</f>
        <v>475.5</v>
      </c>
      <c r="T507" s="87">
        <f t="shared" si="80"/>
        <v>43781.200000000004</v>
      </c>
    </row>
    <row r="508" spans="1:20" ht="30" x14ac:dyDescent="0.3">
      <c r="A508" s="148" t="s">
        <v>713</v>
      </c>
      <c r="B508" s="10" t="s">
        <v>193</v>
      </c>
      <c r="C508" s="10" t="s">
        <v>63</v>
      </c>
      <c r="D508" s="86" t="s">
        <v>273</v>
      </c>
      <c r="E508" s="10" t="s">
        <v>66</v>
      </c>
      <c r="F508" s="87">
        <f>F509+F536</f>
        <v>27094.9</v>
      </c>
      <c r="G508" s="87">
        <f>G509+G536</f>
        <v>794</v>
      </c>
      <c r="H508" s="87">
        <f t="shared" si="73"/>
        <v>27888.9</v>
      </c>
      <c r="I508" s="87">
        <f>I509+I536</f>
        <v>198.1</v>
      </c>
      <c r="J508" s="87">
        <f t="shared" si="74"/>
        <v>28087</v>
      </c>
      <c r="K508" s="87">
        <f>K509+K536</f>
        <v>-119.8</v>
      </c>
      <c r="L508" s="87">
        <f t="shared" si="76"/>
        <v>27967.200000000001</v>
      </c>
      <c r="M508" s="87">
        <f>M509+M536</f>
        <v>373.8</v>
      </c>
      <c r="N508" s="87">
        <f t="shared" si="77"/>
        <v>28341</v>
      </c>
      <c r="O508" s="87">
        <f>O509+O536</f>
        <v>412.8</v>
      </c>
      <c r="P508" s="87">
        <f t="shared" si="78"/>
        <v>28753.8</v>
      </c>
      <c r="Q508" s="87">
        <f>Q509+Q536</f>
        <v>1362.9</v>
      </c>
      <c r="R508" s="87">
        <f t="shared" si="79"/>
        <v>30116.7</v>
      </c>
      <c r="S508" s="87">
        <f>S509+S536</f>
        <v>475.5</v>
      </c>
      <c r="T508" s="87">
        <f t="shared" si="80"/>
        <v>30592.2</v>
      </c>
    </row>
    <row r="509" spans="1:20" ht="30" x14ac:dyDescent="0.3">
      <c r="A509" s="148" t="s">
        <v>290</v>
      </c>
      <c r="B509" s="10" t="s">
        <v>193</v>
      </c>
      <c r="C509" s="10" t="s">
        <v>63</v>
      </c>
      <c r="D509" s="86" t="s">
        <v>291</v>
      </c>
      <c r="E509" s="10" t="s">
        <v>66</v>
      </c>
      <c r="F509" s="87">
        <f>F510+F523</f>
        <v>26858.7</v>
      </c>
      <c r="G509" s="87">
        <f>G510+G523</f>
        <v>794</v>
      </c>
      <c r="H509" s="87">
        <f t="shared" si="73"/>
        <v>27652.7</v>
      </c>
      <c r="I509" s="87">
        <f>I510+I523</f>
        <v>198.1</v>
      </c>
      <c r="J509" s="87">
        <f t="shared" si="74"/>
        <v>27850.799999999999</v>
      </c>
      <c r="K509" s="87">
        <f>K510+K523</f>
        <v>0</v>
      </c>
      <c r="L509" s="87">
        <f t="shared" si="76"/>
        <v>27850.799999999999</v>
      </c>
      <c r="M509" s="87">
        <f>M510+M523</f>
        <v>373.8</v>
      </c>
      <c r="N509" s="87">
        <f t="shared" si="77"/>
        <v>28224.6</v>
      </c>
      <c r="O509" s="87">
        <f>O510+O523</f>
        <v>412.8</v>
      </c>
      <c r="P509" s="87">
        <f t="shared" si="78"/>
        <v>28637.399999999998</v>
      </c>
      <c r="Q509" s="87">
        <f>Q510+Q523</f>
        <v>1362.9</v>
      </c>
      <c r="R509" s="87">
        <f t="shared" si="79"/>
        <v>30000.3</v>
      </c>
      <c r="S509" s="87">
        <f>S510+S523</f>
        <v>475.5</v>
      </c>
      <c r="T509" s="87">
        <f t="shared" si="80"/>
        <v>30475.8</v>
      </c>
    </row>
    <row r="510" spans="1:20" ht="30" x14ac:dyDescent="0.3">
      <c r="A510" s="148" t="s">
        <v>292</v>
      </c>
      <c r="B510" s="10" t="s">
        <v>193</v>
      </c>
      <c r="C510" s="10" t="s">
        <v>63</v>
      </c>
      <c r="D510" s="86" t="s">
        <v>293</v>
      </c>
      <c r="E510" s="10" t="s">
        <v>66</v>
      </c>
      <c r="F510" s="87">
        <f>F511+F514+F520</f>
        <v>11681.2</v>
      </c>
      <c r="G510" s="87">
        <f>G511+G514+G520</f>
        <v>751.7</v>
      </c>
      <c r="H510" s="87">
        <f t="shared" si="73"/>
        <v>12432.900000000001</v>
      </c>
      <c r="I510" s="87">
        <f>I511+I514+I520+I517</f>
        <v>198.1</v>
      </c>
      <c r="J510" s="87">
        <f t="shared" si="74"/>
        <v>12631.000000000002</v>
      </c>
      <c r="K510" s="87">
        <f>K511+K514+K520+K517</f>
        <v>0</v>
      </c>
      <c r="L510" s="87">
        <f t="shared" si="76"/>
        <v>12631.000000000002</v>
      </c>
      <c r="M510" s="87">
        <f>M511+M514+M520+M517</f>
        <v>336.2</v>
      </c>
      <c r="N510" s="87">
        <f t="shared" si="77"/>
        <v>12967.200000000003</v>
      </c>
      <c r="O510" s="87">
        <f>O511+O514+O520+O517</f>
        <v>174.9</v>
      </c>
      <c r="P510" s="87">
        <f t="shared" si="78"/>
        <v>13142.100000000002</v>
      </c>
      <c r="Q510" s="87">
        <f>Q511+Q514+Q520+Q517</f>
        <v>291.89999999999998</v>
      </c>
      <c r="R510" s="87">
        <f t="shared" si="79"/>
        <v>13434.000000000002</v>
      </c>
      <c r="S510" s="87">
        <f>S511+S514+S520+S517</f>
        <v>0</v>
      </c>
      <c r="T510" s="87">
        <f t="shared" si="80"/>
        <v>13434.000000000002</v>
      </c>
    </row>
    <row r="511" spans="1:20" ht="45" x14ac:dyDescent="0.3">
      <c r="A511" s="148" t="s">
        <v>294</v>
      </c>
      <c r="B511" s="10" t="s">
        <v>193</v>
      </c>
      <c r="C511" s="10" t="s">
        <v>63</v>
      </c>
      <c r="D511" s="86" t="s">
        <v>295</v>
      </c>
      <c r="E511" s="10" t="s">
        <v>66</v>
      </c>
      <c r="F511" s="87">
        <f>F512</f>
        <v>9250</v>
      </c>
      <c r="G511" s="87">
        <f>G512</f>
        <v>0</v>
      </c>
      <c r="H511" s="87">
        <f t="shared" si="73"/>
        <v>9250</v>
      </c>
      <c r="I511" s="87">
        <f>I512</f>
        <v>0</v>
      </c>
      <c r="J511" s="87">
        <f t="shared" si="74"/>
        <v>9250</v>
      </c>
      <c r="K511" s="87">
        <f>K512</f>
        <v>0</v>
      </c>
      <c r="L511" s="87">
        <f t="shared" si="76"/>
        <v>9250</v>
      </c>
      <c r="M511" s="87">
        <f>M512</f>
        <v>0</v>
      </c>
      <c r="N511" s="87">
        <f t="shared" si="77"/>
        <v>9250</v>
      </c>
      <c r="O511" s="87">
        <f>O512</f>
        <v>0</v>
      </c>
      <c r="P511" s="87">
        <f t="shared" si="78"/>
        <v>9250</v>
      </c>
      <c r="Q511" s="87">
        <f>Q512</f>
        <v>291.89999999999998</v>
      </c>
      <c r="R511" s="87">
        <f t="shared" si="79"/>
        <v>9541.9</v>
      </c>
      <c r="S511" s="87">
        <f>S512</f>
        <v>0</v>
      </c>
      <c r="T511" s="87">
        <f t="shared" si="80"/>
        <v>9541.9</v>
      </c>
    </row>
    <row r="512" spans="1:20" ht="36" customHeight="1" x14ac:dyDescent="0.3">
      <c r="A512" s="148" t="s">
        <v>176</v>
      </c>
      <c r="B512" s="10" t="s">
        <v>193</v>
      </c>
      <c r="C512" s="10" t="s">
        <v>63</v>
      </c>
      <c r="D512" s="86" t="s">
        <v>295</v>
      </c>
      <c r="E512" s="10">
        <v>600</v>
      </c>
      <c r="F512" s="87">
        <f>F513</f>
        <v>9250</v>
      </c>
      <c r="G512" s="87">
        <f>G513</f>
        <v>0</v>
      </c>
      <c r="H512" s="87">
        <f t="shared" si="73"/>
        <v>9250</v>
      </c>
      <c r="I512" s="87">
        <f>I513</f>
        <v>0</v>
      </c>
      <c r="J512" s="87">
        <f t="shared" si="74"/>
        <v>9250</v>
      </c>
      <c r="K512" s="87">
        <f>K513</f>
        <v>0</v>
      </c>
      <c r="L512" s="87">
        <f t="shared" si="76"/>
        <v>9250</v>
      </c>
      <c r="M512" s="87">
        <f>M513</f>
        <v>0</v>
      </c>
      <c r="N512" s="87">
        <f t="shared" si="77"/>
        <v>9250</v>
      </c>
      <c r="O512" s="87">
        <f>O513</f>
        <v>0</v>
      </c>
      <c r="P512" s="87">
        <f t="shared" si="78"/>
        <v>9250</v>
      </c>
      <c r="Q512" s="87">
        <f>Q513</f>
        <v>291.89999999999998</v>
      </c>
      <c r="R512" s="87">
        <f t="shared" si="79"/>
        <v>9541.9</v>
      </c>
      <c r="S512" s="87">
        <f>S513</f>
        <v>0</v>
      </c>
      <c r="T512" s="87">
        <f t="shared" si="80"/>
        <v>9541.9</v>
      </c>
    </row>
    <row r="513" spans="1:20" x14ac:dyDescent="0.3">
      <c r="A513" s="148" t="s">
        <v>184</v>
      </c>
      <c r="B513" s="10" t="s">
        <v>193</v>
      </c>
      <c r="C513" s="10" t="s">
        <v>63</v>
      </c>
      <c r="D513" s="86" t="s">
        <v>295</v>
      </c>
      <c r="E513" s="10">
        <v>610</v>
      </c>
      <c r="F513" s="87">
        <v>9250</v>
      </c>
      <c r="G513" s="87"/>
      <c r="H513" s="87">
        <f t="shared" si="73"/>
        <v>9250</v>
      </c>
      <c r="I513" s="87"/>
      <c r="J513" s="87">
        <f t="shared" si="74"/>
        <v>9250</v>
      </c>
      <c r="K513" s="87"/>
      <c r="L513" s="87">
        <f t="shared" si="76"/>
        <v>9250</v>
      </c>
      <c r="M513" s="87"/>
      <c r="N513" s="87">
        <f t="shared" si="77"/>
        <v>9250</v>
      </c>
      <c r="O513" s="87"/>
      <c r="P513" s="87">
        <f t="shared" si="78"/>
        <v>9250</v>
      </c>
      <c r="Q513" s="87">
        <v>291.89999999999998</v>
      </c>
      <c r="R513" s="87">
        <f t="shared" si="79"/>
        <v>9541.9</v>
      </c>
      <c r="S513" s="87"/>
      <c r="T513" s="87">
        <f t="shared" si="80"/>
        <v>9541.9</v>
      </c>
    </row>
    <row r="514" spans="1:20" ht="45" x14ac:dyDescent="0.3">
      <c r="A514" s="148" t="s">
        <v>296</v>
      </c>
      <c r="B514" s="10" t="s">
        <v>193</v>
      </c>
      <c r="C514" s="10" t="s">
        <v>63</v>
      </c>
      <c r="D514" s="86" t="s">
        <v>297</v>
      </c>
      <c r="E514" s="10" t="s">
        <v>66</v>
      </c>
      <c r="F514" s="87">
        <f>F515</f>
        <v>2429.1999999999998</v>
      </c>
      <c r="G514" s="87">
        <f>G515</f>
        <v>751.7</v>
      </c>
      <c r="H514" s="87">
        <f t="shared" si="73"/>
        <v>3180.8999999999996</v>
      </c>
      <c r="I514" s="87">
        <f>I515</f>
        <v>0.1</v>
      </c>
      <c r="J514" s="87">
        <f t="shared" si="74"/>
        <v>3180.9999999999995</v>
      </c>
      <c r="K514" s="87">
        <f>K515</f>
        <v>0</v>
      </c>
      <c r="L514" s="87">
        <f t="shared" si="76"/>
        <v>3180.9999999999995</v>
      </c>
      <c r="M514" s="87">
        <f>M515</f>
        <v>336.2</v>
      </c>
      <c r="N514" s="87">
        <f t="shared" si="77"/>
        <v>3517.1999999999994</v>
      </c>
      <c r="O514" s="87">
        <f>O515</f>
        <v>174.9</v>
      </c>
      <c r="P514" s="87">
        <f t="shared" si="78"/>
        <v>3692.0999999999995</v>
      </c>
      <c r="Q514" s="87">
        <f>Q515</f>
        <v>0</v>
      </c>
      <c r="R514" s="87">
        <f t="shared" si="79"/>
        <v>3692.0999999999995</v>
      </c>
      <c r="S514" s="87">
        <f>S515</f>
        <v>0</v>
      </c>
      <c r="T514" s="87">
        <f t="shared" si="80"/>
        <v>3692.0999999999995</v>
      </c>
    </row>
    <row r="515" spans="1:20" ht="33.75" customHeight="1" x14ac:dyDescent="0.3">
      <c r="A515" s="148" t="s">
        <v>176</v>
      </c>
      <c r="B515" s="10" t="s">
        <v>193</v>
      </c>
      <c r="C515" s="10" t="s">
        <v>63</v>
      </c>
      <c r="D515" s="86" t="s">
        <v>297</v>
      </c>
      <c r="E515" s="10">
        <v>600</v>
      </c>
      <c r="F515" s="87">
        <f>F516</f>
        <v>2429.1999999999998</v>
      </c>
      <c r="G515" s="87">
        <f>G516</f>
        <v>751.7</v>
      </c>
      <c r="H515" s="87">
        <f t="shared" si="73"/>
        <v>3180.8999999999996</v>
      </c>
      <c r="I515" s="87">
        <f>I516</f>
        <v>0.1</v>
      </c>
      <c r="J515" s="87">
        <f t="shared" si="74"/>
        <v>3180.9999999999995</v>
      </c>
      <c r="K515" s="87">
        <f>K516</f>
        <v>0</v>
      </c>
      <c r="L515" s="87">
        <f t="shared" si="76"/>
        <v>3180.9999999999995</v>
      </c>
      <c r="M515" s="87">
        <f>M516</f>
        <v>336.2</v>
      </c>
      <c r="N515" s="87">
        <f t="shared" si="77"/>
        <v>3517.1999999999994</v>
      </c>
      <c r="O515" s="87">
        <f>O516</f>
        <v>174.9</v>
      </c>
      <c r="P515" s="87">
        <f t="shared" si="78"/>
        <v>3692.0999999999995</v>
      </c>
      <c r="Q515" s="87">
        <f>Q516</f>
        <v>0</v>
      </c>
      <c r="R515" s="87">
        <f t="shared" si="79"/>
        <v>3692.0999999999995</v>
      </c>
      <c r="S515" s="87">
        <f>S516</f>
        <v>0</v>
      </c>
      <c r="T515" s="87">
        <f t="shared" si="80"/>
        <v>3692.0999999999995</v>
      </c>
    </row>
    <row r="516" spans="1:20" x14ac:dyDescent="0.3">
      <c r="A516" s="148" t="s">
        <v>184</v>
      </c>
      <c r="B516" s="10" t="s">
        <v>193</v>
      </c>
      <c r="C516" s="10" t="s">
        <v>63</v>
      </c>
      <c r="D516" s="86" t="s">
        <v>297</v>
      </c>
      <c r="E516" s="10">
        <v>610</v>
      </c>
      <c r="F516" s="87">
        <v>2429.1999999999998</v>
      </c>
      <c r="G516" s="87">
        <v>751.7</v>
      </c>
      <c r="H516" s="87">
        <f t="shared" si="73"/>
        <v>3180.8999999999996</v>
      </c>
      <c r="I516" s="87">
        <v>0.1</v>
      </c>
      <c r="J516" s="87">
        <f t="shared" si="74"/>
        <v>3180.9999999999995</v>
      </c>
      <c r="K516" s="87">
        <v>0</v>
      </c>
      <c r="L516" s="87">
        <f t="shared" si="76"/>
        <v>3180.9999999999995</v>
      </c>
      <c r="M516" s="87">
        <f>56.2+280</f>
        <v>336.2</v>
      </c>
      <c r="N516" s="87">
        <f t="shared" si="77"/>
        <v>3517.1999999999994</v>
      </c>
      <c r="O516" s="87">
        <v>174.9</v>
      </c>
      <c r="P516" s="87">
        <f t="shared" si="78"/>
        <v>3692.0999999999995</v>
      </c>
      <c r="Q516" s="87"/>
      <c r="R516" s="87">
        <f t="shared" si="79"/>
        <v>3692.0999999999995</v>
      </c>
      <c r="S516" s="87"/>
      <c r="T516" s="87">
        <f t="shared" si="80"/>
        <v>3692.0999999999995</v>
      </c>
    </row>
    <row r="517" spans="1:20" ht="45" x14ac:dyDescent="0.3">
      <c r="A517" s="148" t="s">
        <v>921</v>
      </c>
      <c r="B517" s="10" t="s">
        <v>193</v>
      </c>
      <c r="C517" s="10" t="s">
        <v>63</v>
      </c>
      <c r="D517" s="10" t="s">
        <v>922</v>
      </c>
      <c r="E517" s="10" t="s">
        <v>66</v>
      </c>
      <c r="F517" s="87"/>
      <c r="G517" s="87"/>
      <c r="H517" s="87"/>
      <c r="I517" s="87">
        <f>I518</f>
        <v>198.1</v>
      </c>
      <c r="J517" s="87">
        <f t="shared" si="74"/>
        <v>198.1</v>
      </c>
      <c r="K517" s="87">
        <f>K518</f>
        <v>0</v>
      </c>
      <c r="L517" s="87">
        <f t="shared" si="76"/>
        <v>198.1</v>
      </c>
      <c r="M517" s="87">
        <f>M518</f>
        <v>0</v>
      </c>
      <c r="N517" s="87">
        <f t="shared" si="77"/>
        <v>198.1</v>
      </c>
      <c r="O517" s="87">
        <f>O518</f>
        <v>0</v>
      </c>
      <c r="P517" s="87">
        <f t="shared" si="78"/>
        <v>198.1</v>
      </c>
      <c r="Q517" s="87">
        <f>Q518</f>
        <v>0</v>
      </c>
      <c r="R517" s="87">
        <f t="shared" si="79"/>
        <v>198.1</v>
      </c>
      <c r="S517" s="87">
        <f>S518</f>
        <v>0</v>
      </c>
      <c r="T517" s="87">
        <f t="shared" si="80"/>
        <v>198.1</v>
      </c>
    </row>
    <row r="518" spans="1:20" ht="30" x14ac:dyDescent="0.3">
      <c r="A518" s="148" t="s">
        <v>176</v>
      </c>
      <c r="B518" s="10" t="s">
        <v>193</v>
      </c>
      <c r="C518" s="10" t="s">
        <v>63</v>
      </c>
      <c r="D518" s="10" t="s">
        <v>922</v>
      </c>
      <c r="E518" s="10">
        <v>600</v>
      </c>
      <c r="F518" s="87"/>
      <c r="G518" s="87"/>
      <c r="H518" s="87"/>
      <c r="I518" s="87">
        <f>I519</f>
        <v>198.1</v>
      </c>
      <c r="J518" s="87">
        <f t="shared" si="74"/>
        <v>198.1</v>
      </c>
      <c r="K518" s="87">
        <f>K519</f>
        <v>0</v>
      </c>
      <c r="L518" s="87">
        <f t="shared" si="76"/>
        <v>198.1</v>
      </c>
      <c r="M518" s="87">
        <f>M519</f>
        <v>0</v>
      </c>
      <c r="N518" s="87">
        <f t="shared" si="77"/>
        <v>198.1</v>
      </c>
      <c r="O518" s="87">
        <f>O519</f>
        <v>0</v>
      </c>
      <c r="P518" s="87">
        <f t="shared" si="78"/>
        <v>198.1</v>
      </c>
      <c r="Q518" s="87">
        <f>Q519</f>
        <v>0</v>
      </c>
      <c r="R518" s="87">
        <f t="shared" si="79"/>
        <v>198.1</v>
      </c>
      <c r="S518" s="87">
        <f>S519</f>
        <v>0</v>
      </c>
      <c r="T518" s="87">
        <f t="shared" si="80"/>
        <v>198.1</v>
      </c>
    </row>
    <row r="519" spans="1:20" x14ac:dyDescent="0.3">
      <c r="A519" s="148" t="s">
        <v>184</v>
      </c>
      <c r="B519" s="10" t="s">
        <v>193</v>
      </c>
      <c r="C519" s="10" t="s">
        <v>63</v>
      </c>
      <c r="D519" s="10" t="s">
        <v>922</v>
      </c>
      <c r="E519" s="10">
        <v>610</v>
      </c>
      <c r="F519" s="87"/>
      <c r="G519" s="87"/>
      <c r="H519" s="87"/>
      <c r="I519" s="87">
        <v>198.1</v>
      </c>
      <c r="J519" s="87">
        <f t="shared" si="74"/>
        <v>198.1</v>
      </c>
      <c r="K519" s="87">
        <v>0</v>
      </c>
      <c r="L519" s="87">
        <f t="shared" si="76"/>
        <v>198.1</v>
      </c>
      <c r="M519" s="87">
        <v>0</v>
      </c>
      <c r="N519" s="87">
        <f t="shared" si="77"/>
        <v>198.1</v>
      </c>
      <c r="O519" s="87">
        <v>0</v>
      </c>
      <c r="P519" s="87">
        <f t="shared" si="78"/>
        <v>198.1</v>
      </c>
      <c r="Q519" s="87"/>
      <c r="R519" s="87">
        <f t="shared" si="79"/>
        <v>198.1</v>
      </c>
      <c r="S519" s="87"/>
      <c r="T519" s="87">
        <f t="shared" si="80"/>
        <v>198.1</v>
      </c>
    </row>
    <row r="520" spans="1:20" ht="45" x14ac:dyDescent="0.3">
      <c r="A520" s="148" t="s">
        <v>801</v>
      </c>
      <c r="B520" s="10" t="s">
        <v>193</v>
      </c>
      <c r="C520" s="10" t="s">
        <v>63</v>
      </c>
      <c r="D520" s="10" t="s">
        <v>803</v>
      </c>
      <c r="E520" s="10" t="s">
        <v>66</v>
      </c>
      <c r="F520" s="11">
        <f>F521</f>
        <v>2</v>
      </c>
      <c r="G520" s="11">
        <f>G521</f>
        <v>0</v>
      </c>
      <c r="H520" s="87">
        <f t="shared" si="73"/>
        <v>2</v>
      </c>
      <c r="I520" s="11">
        <f>I521</f>
        <v>-0.1</v>
      </c>
      <c r="J520" s="87">
        <f t="shared" si="74"/>
        <v>1.9</v>
      </c>
      <c r="K520" s="11">
        <f>K521</f>
        <v>0</v>
      </c>
      <c r="L520" s="87">
        <f t="shared" si="76"/>
        <v>1.9</v>
      </c>
      <c r="M520" s="11">
        <f>M521</f>
        <v>0</v>
      </c>
      <c r="N520" s="87">
        <f t="shared" si="77"/>
        <v>1.9</v>
      </c>
      <c r="O520" s="11">
        <f>O521</f>
        <v>0</v>
      </c>
      <c r="P520" s="87">
        <f t="shared" si="78"/>
        <v>1.9</v>
      </c>
      <c r="Q520" s="11">
        <f>Q521</f>
        <v>0</v>
      </c>
      <c r="R520" s="87">
        <f t="shared" si="79"/>
        <v>1.9</v>
      </c>
      <c r="S520" s="11">
        <f>S521</f>
        <v>0</v>
      </c>
      <c r="T520" s="87">
        <f t="shared" si="80"/>
        <v>1.9</v>
      </c>
    </row>
    <row r="521" spans="1:20" ht="30" x14ac:dyDescent="0.3">
      <c r="A521" s="148" t="s">
        <v>176</v>
      </c>
      <c r="B521" s="10" t="s">
        <v>193</v>
      </c>
      <c r="C521" s="10" t="s">
        <v>63</v>
      </c>
      <c r="D521" s="10" t="s">
        <v>803</v>
      </c>
      <c r="E521" s="10">
        <v>600</v>
      </c>
      <c r="F521" s="11">
        <f>F522</f>
        <v>2</v>
      </c>
      <c r="G521" s="11">
        <f>G522</f>
        <v>0</v>
      </c>
      <c r="H521" s="87">
        <f t="shared" si="73"/>
        <v>2</v>
      </c>
      <c r="I521" s="11">
        <f>I522</f>
        <v>-0.1</v>
      </c>
      <c r="J521" s="87">
        <f t="shared" si="74"/>
        <v>1.9</v>
      </c>
      <c r="K521" s="11">
        <f>K522</f>
        <v>0</v>
      </c>
      <c r="L521" s="87">
        <f t="shared" si="76"/>
        <v>1.9</v>
      </c>
      <c r="M521" s="11">
        <f>M522</f>
        <v>0</v>
      </c>
      <c r="N521" s="87">
        <f t="shared" si="77"/>
        <v>1.9</v>
      </c>
      <c r="O521" s="11">
        <f>O522</f>
        <v>0</v>
      </c>
      <c r="P521" s="87">
        <f t="shared" si="78"/>
        <v>1.9</v>
      </c>
      <c r="Q521" s="11">
        <f>Q522</f>
        <v>0</v>
      </c>
      <c r="R521" s="87">
        <f t="shared" si="79"/>
        <v>1.9</v>
      </c>
      <c r="S521" s="11">
        <f>S522</f>
        <v>0</v>
      </c>
      <c r="T521" s="87">
        <f t="shared" si="80"/>
        <v>1.9</v>
      </c>
    </row>
    <row r="522" spans="1:20" x14ac:dyDescent="0.3">
      <c r="A522" s="148" t="s">
        <v>184</v>
      </c>
      <c r="B522" s="10" t="s">
        <v>193</v>
      </c>
      <c r="C522" s="10" t="s">
        <v>63</v>
      </c>
      <c r="D522" s="10" t="s">
        <v>803</v>
      </c>
      <c r="E522" s="10">
        <v>610</v>
      </c>
      <c r="F522" s="11">
        <v>2</v>
      </c>
      <c r="G522" s="11"/>
      <c r="H522" s="87">
        <f t="shared" si="73"/>
        <v>2</v>
      </c>
      <c r="I522" s="11">
        <v>-0.1</v>
      </c>
      <c r="J522" s="87">
        <f t="shared" si="74"/>
        <v>1.9</v>
      </c>
      <c r="K522" s="11">
        <v>0</v>
      </c>
      <c r="L522" s="87">
        <f t="shared" si="76"/>
        <v>1.9</v>
      </c>
      <c r="M522" s="11">
        <v>0</v>
      </c>
      <c r="N522" s="87">
        <f t="shared" si="77"/>
        <v>1.9</v>
      </c>
      <c r="O522" s="11">
        <v>0</v>
      </c>
      <c r="P522" s="87">
        <f t="shared" si="78"/>
        <v>1.9</v>
      </c>
      <c r="Q522" s="11"/>
      <c r="R522" s="87">
        <f t="shared" si="79"/>
        <v>1.9</v>
      </c>
      <c r="S522" s="11"/>
      <c r="T522" s="87">
        <f t="shared" si="80"/>
        <v>1.9</v>
      </c>
    </row>
    <row r="523" spans="1:20" ht="22.15" customHeight="1" x14ac:dyDescent="0.3">
      <c r="A523" s="148" t="s">
        <v>298</v>
      </c>
      <c r="B523" s="10" t="s">
        <v>193</v>
      </c>
      <c r="C523" s="10" t="s">
        <v>63</v>
      </c>
      <c r="D523" s="86" t="s">
        <v>299</v>
      </c>
      <c r="E523" s="10" t="s">
        <v>66</v>
      </c>
      <c r="F523" s="87">
        <f>F524+F530</f>
        <v>15177.5</v>
      </c>
      <c r="G523" s="87">
        <f>G524+G530</f>
        <v>42.3</v>
      </c>
      <c r="H523" s="87">
        <f t="shared" si="73"/>
        <v>15219.8</v>
      </c>
      <c r="I523" s="87">
        <f>I524+I530</f>
        <v>0</v>
      </c>
      <c r="J523" s="87">
        <f t="shared" si="74"/>
        <v>15219.8</v>
      </c>
      <c r="K523" s="87">
        <f>K524+K530</f>
        <v>0</v>
      </c>
      <c r="L523" s="87">
        <f t="shared" si="76"/>
        <v>15219.8</v>
      </c>
      <c r="M523" s="87">
        <f>M524+M530</f>
        <v>37.6</v>
      </c>
      <c r="N523" s="87">
        <f t="shared" si="77"/>
        <v>15257.4</v>
      </c>
      <c r="O523" s="87">
        <f>O524+O530+O533</f>
        <v>237.9</v>
      </c>
      <c r="P523" s="87">
        <f t="shared" si="78"/>
        <v>15495.3</v>
      </c>
      <c r="Q523" s="87">
        <f>Q524+Q530+Q533</f>
        <v>1071</v>
      </c>
      <c r="R523" s="87">
        <f t="shared" si="79"/>
        <v>16566.3</v>
      </c>
      <c r="S523" s="87">
        <f>S524+S530+S533+S527</f>
        <v>475.5</v>
      </c>
      <c r="T523" s="87">
        <f>T524+T530+T533+T527</f>
        <v>17041.8</v>
      </c>
    </row>
    <row r="524" spans="1:20" ht="45" x14ac:dyDescent="0.3">
      <c r="A524" s="148" t="s">
        <v>300</v>
      </c>
      <c r="B524" s="10" t="s">
        <v>193</v>
      </c>
      <c r="C524" s="10" t="s">
        <v>63</v>
      </c>
      <c r="D524" s="86" t="s">
        <v>301</v>
      </c>
      <c r="E524" s="10" t="s">
        <v>66</v>
      </c>
      <c r="F524" s="87">
        <f>F525</f>
        <v>15176.5</v>
      </c>
      <c r="G524" s="87">
        <f>G525</f>
        <v>42.3</v>
      </c>
      <c r="H524" s="87">
        <f t="shared" ref="H524:H604" si="86">F524+G524</f>
        <v>15218.8</v>
      </c>
      <c r="I524" s="87">
        <f>I525</f>
        <v>0</v>
      </c>
      <c r="J524" s="87">
        <f t="shared" ref="J524:J604" si="87">H524+I524</f>
        <v>15218.8</v>
      </c>
      <c r="K524" s="87">
        <f>K525</f>
        <v>0</v>
      </c>
      <c r="L524" s="87">
        <f t="shared" si="76"/>
        <v>15218.8</v>
      </c>
      <c r="M524" s="87">
        <f>M525</f>
        <v>37.6</v>
      </c>
      <c r="N524" s="87">
        <f t="shared" si="77"/>
        <v>15256.4</v>
      </c>
      <c r="O524" s="87">
        <f>O525</f>
        <v>37.9</v>
      </c>
      <c r="P524" s="87">
        <f t="shared" si="78"/>
        <v>15294.3</v>
      </c>
      <c r="Q524" s="87">
        <f>Q525</f>
        <v>1071</v>
      </c>
      <c r="R524" s="87">
        <f t="shared" si="79"/>
        <v>16365.3</v>
      </c>
      <c r="S524" s="87">
        <f>S525</f>
        <v>0</v>
      </c>
      <c r="T524" s="87">
        <f t="shared" si="80"/>
        <v>16365.3</v>
      </c>
    </row>
    <row r="525" spans="1:20" ht="34.9" customHeight="1" x14ac:dyDescent="0.3">
      <c r="A525" s="148" t="s">
        <v>176</v>
      </c>
      <c r="B525" s="10" t="s">
        <v>193</v>
      </c>
      <c r="C525" s="10" t="s">
        <v>63</v>
      </c>
      <c r="D525" s="86" t="s">
        <v>301</v>
      </c>
      <c r="E525" s="10">
        <v>600</v>
      </c>
      <c r="F525" s="87">
        <f>F526</f>
        <v>15176.5</v>
      </c>
      <c r="G525" s="87">
        <f>G526</f>
        <v>42.3</v>
      </c>
      <c r="H525" s="87">
        <f t="shared" si="86"/>
        <v>15218.8</v>
      </c>
      <c r="I525" s="87">
        <f>I526</f>
        <v>0</v>
      </c>
      <c r="J525" s="87">
        <f t="shared" si="87"/>
        <v>15218.8</v>
      </c>
      <c r="K525" s="87">
        <f>K526</f>
        <v>0</v>
      </c>
      <c r="L525" s="87">
        <f t="shared" si="76"/>
        <v>15218.8</v>
      </c>
      <c r="M525" s="87">
        <f>M526</f>
        <v>37.6</v>
      </c>
      <c r="N525" s="87">
        <f t="shared" si="77"/>
        <v>15256.4</v>
      </c>
      <c r="O525" s="87">
        <f>O526</f>
        <v>37.9</v>
      </c>
      <c r="P525" s="87">
        <f t="shared" si="78"/>
        <v>15294.3</v>
      </c>
      <c r="Q525" s="87">
        <f>Q526</f>
        <v>1071</v>
      </c>
      <c r="R525" s="87">
        <f t="shared" si="79"/>
        <v>16365.3</v>
      </c>
      <c r="S525" s="87">
        <f>S526</f>
        <v>0</v>
      </c>
      <c r="T525" s="87">
        <f t="shared" si="80"/>
        <v>16365.3</v>
      </c>
    </row>
    <row r="526" spans="1:20" x14ac:dyDescent="0.3">
      <c r="A526" s="148" t="s">
        <v>184</v>
      </c>
      <c r="B526" s="10" t="s">
        <v>193</v>
      </c>
      <c r="C526" s="10" t="s">
        <v>63</v>
      </c>
      <c r="D526" s="86" t="s">
        <v>301</v>
      </c>
      <c r="E526" s="10">
        <v>610</v>
      </c>
      <c r="F526" s="87">
        <v>15176.5</v>
      </c>
      <c r="G526" s="87">
        <v>42.3</v>
      </c>
      <c r="H526" s="87">
        <f t="shared" si="86"/>
        <v>15218.8</v>
      </c>
      <c r="I526" s="87"/>
      <c r="J526" s="87">
        <f t="shared" si="87"/>
        <v>15218.8</v>
      </c>
      <c r="K526" s="87"/>
      <c r="L526" s="87">
        <f t="shared" si="76"/>
        <v>15218.8</v>
      </c>
      <c r="M526" s="87">
        <v>37.6</v>
      </c>
      <c r="N526" s="87">
        <f t="shared" si="77"/>
        <v>15256.4</v>
      </c>
      <c r="O526" s="87">
        <v>37.9</v>
      </c>
      <c r="P526" s="87">
        <f t="shared" si="78"/>
        <v>15294.3</v>
      </c>
      <c r="Q526" s="87">
        <v>1071</v>
      </c>
      <c r="R526" s="87">
        <f t="shared" si="79"/>
        <v>16365.3</v>
      </c>
      <c r="S526" s="87"/>
      <c r="T526" s="87">
        <f t="shared" si="80"/>
        <v>16365.3</v>
      </c>
    </row>
    <row r="527" spans="1:20" ht="30.75" customHeight="1" x14ac:dyDescent="0.3">
      <c r="A527" s="148" t="s">
        <v>1243</v>
      </c>
      <c r="B527" s="10" t="s">
        <v>193</v>
      </c>
      <c r="C527" s="10" t="s">
        <v>63</v>
      </c>
      <c r="D527" s="10" t="s">
        <v>1241</v>
      </c>
      <c r="E527" s="10" t="s">
        <v>66</v>
      </c>
      <c r="F527" s="87"/>
      <c r="G527" s="87"/>
      <c r="H527" s="87"/>
      <c r="I527" s="87"/>
      <c r="J527" s="87"/>
      <c r="K527" s="87"/>
      <c r="L527" s="87"/>
      <c r="M527" s="87"/>
      <c r="N527" s="87"/>
      <c r="O527" s="87"/>
      <c r="P527" s="87"/>
      <c r="Q527" s="87"/>
      <c r="R527" s="87"/>
      <c r="S527" s="87">
        <f>S528</f>
        <v>475.5</v>
      </c>
      <c r="T527" s="87">
        <f t="shared" si="80"/>
        <v>475.5</v>
      </c>
    </row>
    <row r="528" spans="1:20" ht="34.5" customHeight="1" x14ac:dyDescent="0.3">
      <c r="A528" s="148" t="s">
        <v>176</v>
      </c>
      <c r="B528" s="10" t="s">
        <v>193</v>
      </c>
      <c r="C528" s="10" t="s">
        <v>63</v>
      </c>
      <c r="D528" s="10" t="s">
        <v>1242</v>
      </c>
      <c r="E528" s="10" t="s">
        <v>505</v>
      </c>
      <c r="F528" s="87"/>
      <c r="G528" s="87"/>
      <c r="H528" s="87"/>
      <c r="I528" s="87"/>
      <c r="J528" s="87"/>
      <c r="K528" s="87"/>
      <c r="L528" s="87"/>
      <c r="M528" s="87"/>
      <c r="N528" s="87"/>
      <c r="O528" s="87"/>
      <c r="P528" s="87"/>
      <c r="Q528" s="87"/>
      <c r="R528" s="87"/>
      <c r="S528" s="87">
        <f>S529</f>
        <v>475.5</v>
      </c>
      <c r="T528" s="87">
        <f t="shared" ref="T528:T529" si="88">R528+S528</f>
        <v>475.5</v>
      </c>
    </row>
    <row r="529" spans="1:20" x14ac:dyDescent="0.3">
      <c r="A529" s="148" t="s">
        <v>184</v>
      </c>
      <c r="B529" s="10" t="s">
        <v>193</v>
      </c>
      <c r="C529" s="10" t="s">
        <v>63</v>
      </c>
      <c r="D529" s="10" t="s">
        <v>1242</v>
      </c>
      <c r="E529" s="10" t="s">
        <v>506</v>
      </c>
      <c r="F529" s="87"/>
      <c r="G529" s="87"/>
      <c r="H529" s="87"/>
      <c r="I529" s="87"/>
      <c r="J529" s="87"/>
      <c r="K529" s="87"/>
      <c r="L529" s="87"/>
      <c r="M529" s="87"/>
      <c r="N529" s="87"/>
      <c r="O529" s="87"/>
      <c r="P529" s="87"/>
      <c r="Q529" s="87"/>
      <c r="R529" s="87"/>
      <c r="S529" s="133">
        <v>475.5</v>
      </c>
      <c r="T529" s="87">
        <f t="shared" si="88"/>
        <v>475.5</v>
      </c>
    </row>
    <row r="530" spans="1:20" ht="30" x14ac:dyDescent="0.3">
      <c r="A530" s="148" t="s">
        <v>682</v>
      </c>
      <c r="B530" s="10" t="s">
        <v>193</v>
      </c>
      <c r="C530" s="10" t="s">
        <v>63</v>
      </c>
      <c r="D530" s="10" t="s">
        <v>683</v>
      </c>
      <c r="E530" s="10" t="s">
        <v>66</v>
      </c>
      <c r="F530" s="12">
        <f>F531</f>
        <v>1</v>
      </c>
      <c r="G530" s="12">
        <f>G531</f>
        <v>0</v>
      </c>
      <c r="H530" s="87">
        <f t="shared" si="86"/>
        <v>1</v>
      </c>
      <c r="I530" s="12">
        <f>I531</f>
        <v>0</v>
      </c>
      <c r="J530" s="87">
        <f t="shared" si="87"/>
        <v>1</v>
      </c>
      <c r="K530" s="12">
        <f>K531</f>
        <v>0</v>
      </c>
      <c r="L530" s="87">
        <f t="shared" ref="L530:L607" si="89">J530+K530</f>
        <v>1</v>
      </c>
      <c r="M530" s="12">
        <f>M531</f>
        <v>0</v>
      </c>
      <c r="N530" s="87">
        <f t="shared" ref="N530:N607" si="90">L530+M530</f>
        <v>1</v>
      </c>
      <c r="O530" s="12">
        <f>O531</f>
        <v>0</v>
      </c>
      <c r="P530" s="87">
        <f t="shared" ref="P530:P607" si="91">N530+O530</f>
        <v>1</v>
      </c>
      <c r="Q530" s="12">
        <f>Q531</f>
        <v>0</v>
      </c>
      <c r="R530" s="87">
        <f t="shared" ref="R530:R607" si="92">P530+Q530</f>
        <v>1</v>
      </c>
      <c r="S530" s="12">
        <f>S531</f>
        <v>0</v>
      </c>
      <c r="T530" s="87">
        <f t="shared" ref="T530:T607" si="93">R530+S530</f>
        <v>1</v>
      </c>
    </row>
    <row r="531" spans="1:20" ht="35.450000000000003" customHeight="1" x14ac:dyDescent="0.3">
      <c r="A531" s="148" t="s">
        <v>176</v>
      </c>
      <c r="B531" s="10" t="s">
        <v>193</v>
      </c>
      <c r="C531" s="10" t="s">
        <v>63</v>
      </c>
      <c r="D531" s="10" t="s">
        <v>683</v>
      </c>
      <c r="E531" s="10">
        <v>600</v>
      </c>
      <c r="F531" s="12">
        <f>F532</f>
        <v>1</v>
      </c>
      <c r="G531" s="12">
        <f>G532</f>
        <v>0</v>
      </c>
      <c r="H531" s="87">
        <f t="shared" si="86"/>
        <v>1</v>
      </c>
      <c r="I531" s="12">
        <f>I532</f>
        <v>0</v>
      </c>
      <c r="J531" s="87">
        <f t="shared" si="87"/>
        <v>1</v>
      </c>
      <c r="K531" s="12">
        <f>K532</f>
        <v>0</v>
      </c>
      <c r="L531" s="87">
        <f t="shared" si="89"/>
        <v>1</v>
      </c>
      <c r="M531" s="12">
        <f>M532</f>
        <v>0</v>
      </c>
      <c r="N531" s="87">
        <f t="shared" si="90"/>
        <v>1</v>
      </c>
      <c r="O531" s="12">
        <f>O532</f>
        <v>0</v>
      </c>
      <c r="P531" s="87">
        <f t="shared" si="91"/>
        <v>1</v>
      </c>
      <c r="Q531" s="12">
        <f>Q532</f>
        <v>0</v>
      </c>
      <c r="R531" s="87">
        <f t="shared" si="92"/>
        <v>1</v>
      </c>
      <c r="S531" s="12">
        <f>S532</f>
        <v>0</v>
      </c>
      <c r="T531" s="87">
        <f t="shared" si="93"/>
        <v>1</v>
      </c>
    </row>
    <row r="532" spans="1:20" x14ac:dyDescent="0.3">
      <c r="A532" s="148" t="s">
        <v>184</v>
      </c>
      <c r="B532" s="10" t="s">
        <v>193</v>
      </c>
      <c r="C532" s="10" t="s">
        <v>63</v>
      </c>
      <c r="D532" s="10" t="s">
        <v>683</v>
      </c>
      <c r="E532" s="10">
        <v>610</v>
      </c>
      <c r="F532" s="12">
        <v>1</v>
      </c>
      <c r="G532" s="12"/>
      <c r="H532" s="87">
        <f t="shared" si="86"/>
        <v>1</v>
      </c>
      <c r="I532" s="12"/>
      <c r="J532" s="87">
        <f t="shared" si="87"/>
        <v>1</v>
      </c>
      <c r="K532" s="12"/>
      <c r="L532" s="87">
        <f t="shared" si="89"/>
        <v>1</v>
      </c>
      <c r="M532" s="12"/>
      <c r="N532" s="87">
        <f t="shared" si="90"/>
        <v>1</v>
      </c>
      <c r="O532" s="12"/>
      <c r="P532" s="87">
        <f t="shared" si="91"/>
        <v>1</v>
      </c>
      <c r="Q532" s="12"/>
      <c r="R532" s="87">
        <f t="shared" si="92"/>
        <v>1</v>
      </c>
      <c r="S532" s="12"/>
      <c r="T532" s="87">
        <f t="shared" si="93"/>
        <v>1</v>
      </c>
    </row>
    <row r="533" spans="1:20" ht="45" x14ac:dyDescent="0.3">
      <c r="A533" s="360" t="s">
        <v>1114</v>
      </c>
      <c r="B533" s="10" t="s">
        <v>193</v>
      </c>
      <c r="C533" s="10" t="s">
        <v>63</v>
      </c>
      <c r="D533" s="10" t="s">
        <v>1113</v>
      </c>
      <c r="E533" s="10" t="s">
        <v>66</v>
      </c>
      <c r="F533" s="12"/>
      <c r="G533" s="12"/>
      <c r="H533" s="87"/>
      <c r="I533" s="12"/>
      <c r="J533" s="87"/>
      <c r="K533" s="12"/>
      <c r="L533" s="87"/>
      <c r="M533" s="12"/>
      <c r="N533" s="87"/>
      <c r="O533" s="12">
        <f>O534</f>
        <v>200</v>
      </c>
      <c r="P533" s="87">
        <f t="shared" si="91"/>
        <v>200</v>
      </c>
      <c r="Q533" s="12">
        <f>Q534</f>
        <v>0</v>
      </c>
      <c r="R533" s="87">
        <f t="shared" si="92"/>
        <v>200</v>
      </c>
      <c r="S533" s="12">
        <f>S534</f>
        <v>0</v>
      </c>
      <c r="T533" s="87">
        <f t="shared" si="93"/>
        <v>200</v>
      </c>
    </row>
    <row r="534" spans="1:20" ht="30" x14ac:dyDescent="0.3">
      <c r="A534" s="148" t="s">
        <v>176</v>
      </c>
      <c r="B534" s="10" t="s">
        <v>193</v>
      </c>
      <c r="C534" s="10" t="s">
        <v>63</v>
      </c>
      <c r="D534" s="10" t="s">
        <v>1113</v>
      </c>
      <c r="E534" s="10">
        <v>600</v>
      </c>
      <c r="F534" s="12"/>
      <c r="G534" s="12"/>
      <c r="H534" s="87"/>
      <c r="I534" s="12"/>
      <c r="J534" s="87"/>
      <c r="K534" s="12"/>
      <c r="L534" s="87"/>
      <c r="M534" s="12"/>
      <c r="N534" s="87"/>
      <c r="O534" s="12">
        <f>O535</f>
        <v>200</v>
      </c>
      <c r="P534" s="87">
        <f t="shared" si="91"/>
        <v>200</v>
      </c>
      <c r="Q534" s="12">
        <f>Q535</f>
        <v>0</v>
      </c>
      <c r="R534" s="87">
        <f t="shared" si="92"/>
        <v>200</v>
      </c>
      <c r="S534" s="12">
        <f>S535</f>
        <v>0</v>
      </c>
      <c r="T534" s="87">
        <f t="shared" si="93"/>
        <v>200</v>
      </c>
    </row>
    <row r="535" spans="1:20" x14ac:dyDescent="0.3">
      <c r="A535" s="148" t="s">
        <v>184</v>
      </c>
      <c r="B535" s="10" t="s">
        <v>193</v>
      </c>
      <c r="C535" s="10" t="s">
        <v>63</v>
      </c>
      <c r="D535" s="10" t="s">
        <v>1113</v>
      </c>
      <c r="E535" s="10">
        <v>610</v>
      </c>
      <c r="F535" s="12"/>
      <c r="G535" s="12"/>
      <c r="H535" s="87"/>
      <c r="I535" s="12"/>
      <c r="J535" s="87"/>
      <c r="K535" s="12"/>
      <c r="L535" s="87"/>
      <c r="M535" s="12"/>
      <c r="N535" s="87"/>
      <c r="O535" s="12">
        <v>200</v>
      </c>
      <c r="P535" s="87">
        <f t="shared" si="91"/>
        <v>200</v>
      </c>
      <c r="Q535" s="12"/>
      <c r="R535" s="87">
        <f t="shared" si="92"/>
        <v>200</v>
      </c>
      <c r="S535" s="12"/>
      <c r="T535" s="87">
        <f t="shared" si="93"/>
        <v>200</v>
      </c>
    </row>
    <row r="536" spans="1:20" ht="45.75" customHeight="1" x14ac:dyDescent="0.3">
      <c r="A536" s="148" t="s">
        <v>714</v>
      </c>
      <c r="B536" s="10" t="s">
        <v>193</v>
      </c>
      <c r="C536" s="10" t="s">
        <v>63</v>
      </c>
      <c r="D536" s="86" t="s">
        <v>302</v>
      </c>
      <c r="E536" s="10" t="s">
        <v>66</v>
      </c>
      <c r="F536" s="87">
        <f>F537</f>
        <v>236.2</v>
      </c>
      <c r="G536" s="87">
        <f>G537</f>
        <v>0</v>
      </c>
      <c r="H536" s="87">
        <f t="shared" si="86"/>
        <v>236.2</v>
      </c>
      <c r="I536" s="87">
        <f>I537</f>
        <v>0</v>
      </c>
      <c r="J536" s="87">
        <f t="shared" si="87"/>
        <v>236.2</v>
      </c>
      <c r="K536" s="87">
        <f>K537</f>
        <v>-119.8</v>
      </c>
      <c r="L536" s="87">
        <f t="shared" si="89"/>
        <v>116.39999999999999</v>
      </c>
      <c r="M536" s="87">
        <f>M537</f>
        <v>0</v>
      </c>
      <c r="N536" s="87">
        <f t="shared" si="90"/>
        <v>116.39999999999999</v>
      </c>
      <c r="O536" s="87">
        <f>O537</f>
        <v>0</v>
      </c>
      <c r="P536" s="87">
        <f t="shared" si="91"/>
        <v>116.39999999999999</v>
      </c>
      <c r="Q536" s="87">
        <f>Q537</f>
        <v>0</v>
      </c>
      <c r="R536" s="87">
        <f t="shared" si="92"/>
        <v>116.39999999999999</v>
      </c>
      <c r="S536" s="87">
        <f>S537</f>
        <v>0</v>
      </c>
      <c r="T536" s="87">
        <f t="shared" si="93"/>
        <v>116.39999999999999</v>
      </c>
    </row>
    <row r="537" spans="1:20" ht="46.5" customHeight="1" x14ac:dyDescent="0.3">
      <c r="A537" s="148" t="s">
        <v>303</v>
      </c>
      <c r="B537" s="10" t="s">
        <v>193</v>
      </c>
      <c r="C537" s="10" t="s">
        <v>63</v>
      </c>
      <c r="D537" s="86" t="s">
        <v>304</v>
      </c>
      <c r="E537" s="10" t="s">
        <v>66</v>
      </c>
      <c r="F537" s="87">
        <f>F538</f>
        <v>236.2</v>
      </c>
      <c r="G537" s="87">
        <f>G538</f>
        <v>0</v>
      </c>
      <c r="H537" s="87">
        <f t="shared" si="86"/>
        <v>236.2</v>
      </c>
      <c r="I537" s="87">
        <f>I538</f>
        <v>0</v>
      </c>
      <c r="J537" s="87">
        <f t="shared" si="87"/>
        <v>236.2</v>
      </c>
      <c r="K537" s="87">
        <f>K538</f>
        <v>-119.8</v>
      </c>
      <c r="L537" s="87">
        <f t="shared" si="89"/>
        <v>116.39999999999999</v>
      </c>
      <c r="M537" s="87">
        <f>M538</f>
        <v>0</v>
      </c>
      <c r="N537" s="87">
        <f t="shared" si="90"/>
        <v>116.39999999999999</v>
      </c>
      <c r="O537" s="87">
        <f>O538</f>
        <v>0</v>
      </c>
      <c r="P537" s="87">
        <f t="shared" si="91"/>
        <v>116.39999999999999</v>
      </c>
      <c r="Q537" s="87">
        <f>Q538</f>
        <v>0</v>
      </c>
      <c r="R537" s="87">
        <f t="shared" si="92"/>
        <v>116.39999999999999</v>
      </c>
      <c r="S537" s="87">
        <f>S538</f>
        <v>0</v>
      </c>
      <c r="T537" s="87">
        <f t="shared" si="93"/>
        <v>116.39999999999999</v>
      </c>
    </row>
    <row r="538" spans="1:20" ht="30" x14ac:dyDescent="0.3">
      <c r="A538" s="148" t="s">
        <v>305</v>
      </c>
      <c r="B538" s="10" t="s">
        <v>193</v>
      </c>
      <c r="C538" s="10" t="s">
        <v>63</v>
      </c>
      <c r="D538" s="86" t="s">
        <v>306</v>
      </c>
      <c r="E538" s="10" t="s">
        <v>66</v>
      </c>
      <c r="F538" s="87">
        <f>F539+F541</f>
        <v>236.2</v>
      </c>
      <c r="G538" s="87">
        <f>G539+G541</f>
        <v>0</v>
      </c>
      <c r="H538" s="87">
        <f t="shared" si="86"/>
        <v>236.2</v>
      </c>
      <c r="I538" s="87">
        <f>I539+I541</f>
        <v>0</v>
      </c>
      <c r="J538" s="87">
        <f t="shared" si="87"/>
        <v>236.2</v>
      </c>
      <c r="K538" s="87">
        <f>K539+K541</f>
        <v>-119.8</v>
      </c>
      <c r="L538" s="87">
        <f t="shared" si="89"/>
        <v>116.39999999999999</v>
      </c>
      <c r="M538" s="87">
        <f>M539+M541</f>
        <v>0</v>
      </c>
      <c r="N538" s="87">
        <f t="shared" si="90"/>
        <v>116.39999999999999</v>
      </c>
      <c r="O538" s="87">
        <f>O539+O541</f>
        <v>0</v>
      </c>
      <c r="P538" s="87">
        <f t="shared" si="91"/>
        <v>116.39999999999999</v>
      </c>
      <c r="Q538" s="87">
        <f>Q539+Q541</f>
        <v>0</v>
      </c>
      <c r="R538" s="87">
        <f t="shared" si="92"/>
        <v>116.39999999999999</v>
      </c>
      <c r="S538" s="87">
        <f>S539+S541</f>
        <v>0</v>
      </c>
      <c r="T538" s="87">
        <f t="shared" si="93"/>
        <v>116.39999999999999</v>
      </c>
    </row>
    <row r="539" spans="1:20" ht="30" x14ac:dyDescent="0.3">
      <c r="A539" s="148" t="s">
        <v>87</v>
      </c>
      <c r="B539" s="10" t="s">
        <v>193</v>
      </c>
      <c r="C539" s="10" t="s">
        <v>63</v>
      </c>
      <c r="D539" s="86" t="s">
        <v>306</v>
      </c>
      <c r="E539" s="10">
        <v>200</v>
      </c>
      <c r="F539" s="87">
        <f>F540</f>
        <v>236.2</v>
      </c>
      <c r="G539" s="87">
        <f>G540</f>
        <v>0</v>
      </c>
      <c r="H539" s="87">
        <f t="shared" si="86"/>
        <v>236.2</v>
      </c>
      <c r="I539" s="87">
        <f>I540</f>
        <v>0</v>
      </c>
      <c r="J539" s="87">
        <f t="shared" si="87"/>
        <v>236.2</v>
      </c>
      <c r="K539" s="87">
        <f>K540</f>
        <v>-119.8</v>
      </c>
      <c r="L539" s="87">
        <f t="shared" si="89"/>
        <v>116.39999999999999</v>
      </c>
      <c r="M539" s="87">
        <f>M540</f>
        <v>0</v>
      </c>
      <c r="N539" s="87">
        <f t="shared" si="90"/>
        <v>116.39999999999999</v>
      </c>
      <c r="O539" s="87">
        <f>O540</f>
        <v>0</v>
      </c>
      <c r="P539" s="87">
        <f t="shared" si="91"/>
        <v>116.39999999999999</v>
      </c>
      <c r="Q539" s="87">
        <f>Q540</f>
        <v>0</v>
      </c>
      <c r="R539" s="87">
        <f t="shared" si="92"/>
        <v>116.39999999999999</v>
      </c>
      <c r="S539" s="87">
        <f>S540</f>
        <v>0</v>
      </c>
      <c r="T539" s="87">
        <f t="shared" si="93"/>
        <v>116.39999999999999</v>
      </c>
    </row>
    <row r="540" spans="1:20" ht="38.450000000000003" customHeight="1" x14ac:dyDescent="0.3">
      <c r="A540" s="148" t="s">
        <v>88</v>
      </c>
      <c r="B540" s="10" t="s">
        <v>193</v>
      </c>
      <c r="C540" s="10" t="s">
        <v>63</v>
      </c>
      <c r="D540" s="86" t="s">
        <v>306</v>
      </c>
      <c r="E540" s="10">
        <v>240</v>
      </c>
      <c r="F540" s="87">
        <v>236.2</v>
      </c>
      <c r="G540" s="87"/>
      <c r="H540" s="87">
        <f t="shared" si="86"/>
        <v>236.2</v>
      </c>
      <c r="I540" s="87"/>
      <c r="J540" s="87">
        <f t="shared" si="87"/>
        <v>236.2</v>
      </c>
      <c r="K540" s="87">
        <v>-119.8</v>
      </c>
      <c r="L540" s="87">
        <f t="shared" si="89"/>
        <v>116.39999999999999</v>
      </c>
      <c r="M540" s="87"/>
      <c r="N540" s="87">
        <f t="shared" si="90"/>
        <v>116.39999999999999</v>
      </c>
      <c r="O540" s="87"/>
      <c r="P540" s="87">
        <f t="shared" si="91"/>
        <v>116.39999999999999</v>
      </c>
      <c r="Q540" s="87"/>
      <c r="R540" s="87">
        <f t="shared" si="92"/>
        <v>116.39999999999999</v>
      </c>
      <c r="S540" s="87"/>
      <c r="T540" s="87">
        <f t="shared" si="93"/>
        <v>116.39999999999999</v>
      </c>
    </row>
    <row r="541" spans="1:20" hidden="1" x14ac:dyDescent="0.3">
      <c r="A541" s="148" t="s">
        <v>89</v>
      </c>
      <c r="B541" s="10" t="s">
        <v>193</v>
      </c>
      <c r="C541" s="10" t="s">
        <v>63</v>
      </c>
      <c r="D541" s="86" t="s">
        <v>306</v>
      </c>
      <c r="E541" s="10">
        <v>800</v>
      </c>
      <c r="F541" s="87">
        <f>F542</f>
        <v>0</v>
      </c>
      <c r="G541" s="87">
        <f>G542</f>
        <v>0</v>
      </c>
      <c r="H541" s="87">
        <f t="shared" si="86"/>
        <v>0</v>
      </c>
      <c r="I541" s="87">
        <f>I542</f>
        <v>0</v>
      </c>
      <c r="J541" s="87">
        <f t="shared" si="87"/>
        <v>0</v>
      </c>
      <c r="K541" s="87">
        <f>K542</f>
        <v>0</v>
      </c>
      <c r="L541" s="87">
        <f t="shared" si="89"/>
        <v>0</v>
      </c>
      <c r="M541" s="87">
        <f>M542</f>
        <v>0</v>
      </c>
      <c r="N541" s="87">
        <f t="shared" si="90"/>
        <v>0</v>
      </c>
      <c r="O541" s="87">
        <f>O542</f>
        <v>0</v>
      </c>
      <c r="P541" s="87">
        <f t="shared" si="91"/>
        <v>0</v>
      </c>
      <c r="Q541" s="87">
        <f>Q542</f>
        <v>0</v>
      </c>
      <c r="R541" s="87">
        <f t="shared" si="92"/>
        <v>0</v>
      </c>
      <c r="S541" s="87">
        <f>S542</f>
        <v>0</v>
      </c>
      <c r="T541" s="87">
        <f t="shared" si="93"/>
        <v>0</v>
      </c>
    </row>
    <row r="542" spans="1:20" hidden="1" x14ac:dyDescent="0.3">
      <c r="A542" s="148" t="s">
        <v>90</v>
      </c>
      <c r="B542" s="10" t="s">
        <v>193</v>
      </c>
      <c r="C542" s="10" t="s">
        <v>63</v>
      </c>
      <c r="D542" s="86" t="s">
        <v>306</v>
      </c>
      <c r="E542" s="10">
        <v>850</v>
      </c>
      <c r="F542" s="87">
        <v>0</v>
      </c>
      <c r="G542" s="87">
        <v>0</v>
      </c>
      <c r="H542" s="87">
        <f t="shared" si="86"/>
        <v>0</v>
      </c>
      <c r="I542" s="87">
        <v>0</v>
      </c>
      <c r="J542" s="87">
        <f t="shared" si="87"/>
        <v>0</v>
      </c>
      <c r="K542" s="87">
        <v>0</v>
      </c>
      <c r="L542" s="87">
        <f t="shared" si="89"/>
        <v>0</v>
      </c>
      <c r="M542" s="87">
        <v>0</v>
      </c>
      <c r="N542" s="87">
        <f t="shared" si="90"/>
        <v>0</v>
      </c>
      <c r="O542" s="87">
        <v>0</v>
      </c>
      <c r="P542" s="87">
        <f t="shared" si="91"/>
        <v>0</v>
      </c>
      <c r="Q542" s="87">
        <v>0</v>
      </c>
      <c r="R542" s="87">
        <f t="shared" si="92"/>
        <v>0</v>
      </c>
      <c r="S542" s="87">
        <v>0</v>
      </c>
      <c r="T542" s="87">
        <f t="shared" si="93"/>
        <v>0</v>
      </c>
    </row>
    <row r="543" spans="1:20" ht="30" x14ac:dyDescent="0.3">
      <c r="A543" s="148" t="s">
        <v>111</v>
      </c>
      <c r="B543" s="10" t="s">
        <v>193</v>
      </c>
      <c r="C543" s="10" t="s">
        <v>63</v>
      </c>
      <c r="D543" s="86" t="s">
        <v>112</v>
      </c>
      <c r="E543" s="10" t="s">
        <v>66</v>
      </c>
      <c r="F543" s="87">
        <f>F544+F548+F551</f>
        <v>12401.4</v>
      </c>
      <c r="G543" s="87">
        <f>G544+G548+G551</f>
        <v>0</v>
      </c>
      <c r="H543" s="87">
        <f t="shared" si="86"/>
        <v>12401.4</v>
      </c>
      <c r="I543" s="87">
        <f>I544+I548+I551</f>
        <v>556.6</v>
      </c>
      <c r="J543" s="87">
        <f t="shared" si="87"/>
        <v>12958</v>
      </c>
      <c r="K543" s="87">
        <f>K544+K548+K551</f>
        <v>54.8</v>
      </c>
      <c r="L543" s="87">
        <f t="shared" si="89"/>
        <v>13012.8</v>
      </c>
      <c r="M543" s="87">
        <f>M544+M548+M551</f>
        <v>0</v>
      </c>
      <c r="N543" s="87">
        <f t="shared" si="90"/>
        <v>13012.8</v>
      </c>
      <c r="O543" s="87">
        <f>O544+O548+O551</f>
        <v>0</v>
      </c>
      <c r="P543" s="87">
        <f t="shared" si="91"/>
        <v>13012.8</v>
      </c>
      <c r="Q543" s="87">
        <f>Q544+Q548+Q551</f>
        <v>176.2</v>
      </c>
      <c r="R543" s="87">
        <f t="shared" si="92"/>
        <v>13189</v>
      </c>
      <c r="S543" s="87">
        <f>S544+S548+S551</f>
        <v>0</v>
      </c>
      <c r="T543" s="87">
        <f t="shared" si="93"/>
        <v>13189</v>
      </c>
    </row>
    <row r="544" spans="1:20" ht="30" x14ac:dyDescent="0.3">
      <c r="A544" s="148" t="s">
        <v>132</v>
      </c>
      <c r="B544" s="10" t="s">
        <v>193</v>
      </c>
      <c r="C544" s="10" t="s">
        <v>63</v>
      </c>
      <c r="D544" s="86" t="s">
        <v>133</v>
      </c>
      <c r="E544" s="10" t="s">
        <v>66</v>
      </c>
      <c r="F544" s="87">
        <f t="shared" ref="F544:S546" si="94">F545</f>
        <v>12088</v>
      </c>
      <c r="G544" s="87">
        <f t="shared" si="94"/>
        <v>0</v>
      </c>
      <c r="H544" s="87">
        <f t="shared" si="86"/>
        <v>12088</v>
      </c>
      <c r="I544" s="87">
        <f t="shared" si="94"/>
        <v>0</v>
      </c>
      <c r="J544" s="87">
        <f t="shared" si="87"/>
        <v>12088</v>
      </c>
      <c r="K544" s="87">
        <f>K545+K554+K557</f>
        <v>54.8</v>
      </c>
      <c r="L544" s="87">
        <f t="shared" si="89"/>
        <v>12142.8</v>
      </c>
      <c r="M544" s="87">
        <f>M545+M554+M557</f>
        <v>0</v>
      </c>
      <c r="N544" s="87">
        <f t="shared" si="90"/>
        <v>12142.8</v>
      </c>
      <c r="O544" s="87">
        <f>O545+O554+O557</f>
        <v>0</v>
      </c>
      <c r="P544" s="87">
        <f t="shared" si="91"/>
        <v>12142.8</v>
      </c>
      <c r="Q544" s="87">
        <f>Q545+Q554+Q557</f>
        <v>176.2</v>
      </c>
      <c r="R544" s="87">
        <f t="shared" si="92"/>
        <v>12319</v>
      </c>
      <c r="S544" s="87">
        <f>S545+S554+S557</f>
        <v>0</v>
      </c>
      <c r="T544" s="87">
        <f t="shared" si="93"/>
        <v>12319</v>
      </c>
    </row>
    <row r="545" spans="1:20" ht="60" x14ac:dyDescent="0.3">
      <c r="A545" s="148" t="s">
        <v>577</v>
      </c>
      <c r="B545" s="10" t="s">
        <v>193</v>
      </c>
      <c r="C545" s="10" t="s">
        <v>63</v>
      </c>
      <c r="D545" s="86" t="s">
        <v>307</v>
      </c>
      <c r="E545" s="10" t="s">
        <v>66</v>
      </c>
      <c r="F545" s="87">
        <f t="shared" si="94"/>
        <v>12088</v>
      </c>
      <c r="G545" s="87">
        <f t="shared" si="94"/>
        <v>0</v>
      </c>
      <c r="H545" s="87">
        <f t="shared" si="86"/>
        <v>12088</v>
      </c>
      <c r="I545" s="87">
        <f t="shared" si="94"/>
        <v>0</v>
      </c>
      <c r="J545" s="87">
        <f t="shared" si="87"/>
        <v>12088</v>
      </c>
      <c r="K545" s="87">
        <f t="shared" si="94"/>
        <v>0</v>
      </c>
      <c r="L545" s="87">
        <f t="shared" si="89"/>
        <v>12088</v>
      </c>
      <c r="M545" s="87">
        <f t="shared" si="94"/>
        <v>0</v>
      </c>
      <c r="N545" s="87">
        <f t="shared" si="90"/>
        <v>12088</v>
      </c>
      <c r="O545" s="87">
        <f t="shared" si="94"/>
        <v>0</v>
      </c>
      <c r="P545" s="87">
        <f t="shared" si="91"/>
        <v>12088</v>
      </c>
      <c r="Q545" s="87">
        <f t="shared" si="94"/>
        <v>176.2</v>
      </c>
      <c r="R545" s="87">
        <f t="shared" si="92"/>
        <v>12264.2</v>
      </c>
      <c r="S545" s="87">
        <f t="shared" si="94"/>
        <v>0</v>
      </c>
      <c r="T545" s="87">
        <f t="shared" si="93"/>
        <v>12264.2</v>
      </c>
    </row>
    <row r="546" spans="1:20" x14ac:dyDescent="0.3">
      <c r="A546" s="148" t="s">
        <v>146</v>
      </c>
      <c r="B546" s="10" t="s">
        <v>193</v>
      </c>
      <c r="C546" s="10" t="s">
        <v>63</v>
      </c>
      <c r="D546" s="86" t="s">
        <v>307</v>
      </c>
      <c r="E546" s="10">
        <v>500</v>
      </c>
      <c r="F546" s="87">
        <f t="shared" si="94"/>
        <v>12088</v>
      </c>
      <c r="G546" s="87">
        <f t="shared" si="94"/>
        <v>0</v>
      </c>
      <c r="H546" s="87">
        <f t="shared" si="86"/>
        <v>12088</v>
      </c>
      <c r="I546" s="87">
        <f t="shared" si="94"/>
        <v>0</v>
      </c>
      <c r="J546" s="87">
        <f t="shared" si="87"/>
        <v>12088</v>
      </c>
      <c r="K546" s="87">
        <f t="shared" si="94"/>
        <v>0</v>
      </c>
      <c r="L546" s="87">
        <f t="shared" si="89"/>
        <v>12088</v>
      </c>
      <c r="M546" s="87">
        <f t="shared" si="94"/>
        <v>0</v>
      </c>
      <c r="N546" s="87">
        <f t="shared" si="90"/>
        <v>12088</v>
      </c>
      <c r="O546" s="87">
        <f t="shared" si="94"/>
        <v>0</v>
      </c>
      <c r="P546" s="87">
        <f t="shared" si="91"/>
        <v>12088</v>
      </c>
      <c r="Q546" s="87">
        <f t="shared" si="94"/>
        <v>176.2</v>
      </c>
      <c r="R546" s="87">
        <f t="shared" si="92"/>
        <v>12264.2</v>
      </c>
      <c r="S546" s="87">
        <f t="shared" si="94"/>
        <v>0</v>
      </c>
      <c r="T546" s="87">
        <f t="shared" si="93"/>
        <v>12264.2</v>
      </c>
    </row>
    <row r="547" spans="1:20" x14ac:dyDescent="0.3">
      <c r="A547" s="148" t="s">
        <v>147</v>
      </c>
      <c r="B547" s="10" t="s">
        <v>193</v>
      </c>
      <c r="C547" s="10" t="s">
        <v>63</v>
      </c>
      <c r="D547" s="86" t="s">
        <v>307</v>
      </c>
      <c r="E547" s="10">
        <v>530</v>
      </c>
      <c r="F547" s="87">
        <v>12088</v>
      </c>
      <c r="G547" s="87"/>
      <c r="H547" s="87">
        <f t="shared" si="86"/>
        <v>12088</v>
      </c>
      <c r="I547" s="87"/>
      <c r="J547" s="87">
        <f t="shared" si="87"/>
        <v>12088</v>
      </c>
      <c r="K547" s="87"/>
      <c r="L547" s="87">
        <f t="shared" si="89"/>
        <v>12088</v>
      </c>
      <c r="M547" s="87"/>
      <c r="N547" s="87">
        <f t="shared" si="90"/>
        <v>12088</v>
      </c>
      <c r="O547" s="87"/>
      <c r="P547" s="87">
        <f t="shared" si="91"/>
        <v>12088</v>
      </c>
      <c r="Q547" s="87">
        <v>176.2</v>
      </c>
      <c r="R547" s="87">
        <f t="shared" si="92"/>
        <v>12264.2</v>
      </c>
      <c r="S547" s="87"/>
      <c r="T547" s="87">
        <f t="shared" si="93"/>
        <v>12264.2</v>
      </c>
    </row>
    <row r="548" spans="1:20" ht="45" x14ac:dyDescent="0.3">
      <c r="A548" s="148" t="s">
        <v>836</v>
      </c>
      <c r="B548" s="10" t="s">
        <v>193</v>
      </c>
      <c r="C548" s="10" t="s">
        <v>63</v>
      </c>
      <c r="D548" s="10" t="s">
        <v>837</v>
      </c>
      <c r="E548" s="10" t="s">
        <v>66</v>
      </c>
      <c r="F548" s="11">
        <f>F549</f>
        <v>311.39999999999998</v>
      </c>
      <c r="G548" s="11">
        <f>G549</f>
        <v>0</v>
      </c>
      <c r="H548" s="87">
        <f t="shared" si="86"/>
        <v>311.39999999999998</v>
      </c>
      <c r="I548" s="11">
        <f>I549</f>
        <v>550.5</v>
      </c>
      <c r="J548" s="87">
        <f t="shared" si="87"/>
        <v>861.9</v>
      </c>
      <c r="K548" s="11">
        <f>K549</f>
        <v>0</v>
      </c>
      <c r="L548" s="87">
        <f t="shared" si="89"/>
        <v>861.9</v>
      </c>
      <c r="M548" s="11">
        <f>M549</f>
        <v>0</v>
      </c>
      <c r="N548" s="87">
        <f t="shared" si="90"/>
        <v>861.9</v>
      </c>
      <c r="O548" s="11">
        <f>O549</f>
        <v>0</v>
      </c>
      <c r="P548" s="87">
        <f t="shared" si="91"/>
        <v>861.9</v>
      </c>
      <c r="Q548" s="11">
        <f>Q549</f>
        <v>0</v>
      </c>
      <c r="R548" s="87">
        <f t="shared" si="92"/>
        <v>861.9</v>
      </c>
      <c r="S548" s="11">
        <f>S549</f>
        <v>0</v>
      </c>
      <c r="T548" s="87">
        <f t="shared" si="93"/>
        <v>861.9</v>
      </c>
    </row>
    <row r="549" spans="1:20" x14ac:dyDescent="0.3">
      <c r="A549" s="148" t="s">
        <v>146</v>
      </c>
      <c r="B549" s="10" t="s">
        <v>193</v>
      </c>
      <c r="C549" s="10" t="s">
        <v>63</v>
      </c>
      <c r="D549" s="10" t="s">
        <v>837</v>
      </c>
      <c r="E549" s="10" t="s">
        <v>527</v>
      </c>
      <c r="F549" s="11">
        <f>F550</f>
        <v>311.39999999999998</v>
      </c>
      <c r="G549" s="11">
        <f>G550</f>
        <v>0</v>
      </c>
      <c r="H549" s="87">
        <f t="shared" si="86"/>
        <v>311.39999999999998</v>
      </c>
      <c r="I549" s="11">
        <f>I550</f>
        <v>550.5</v>
      </c>
      <c r="J549" s="87">
        <f t="shared" si="87"/>
        <v>861.9</v>
      </c>
      <c r="K549" s="11">
        <f>K550</f>
        <v>0</v>
      </c>
      <c r="L549" s="87">
        <f t="shared" si="89"/>
        <v>861.9</v>
      </c>
      <c r="M549" s="11">
        <f>M550</f>
        <v>0</v>
      </c>
      <c r="N549" s="87">
        <f t="shared" si="90"/>
        <v>861.9</v>
      </c>
      <c r="O549" s="11">
        <f>O550</f>
        <v>0</v>
      </c>
      <c r="P549" s="87">
        <f t="shared" si="91"/>
        <v>861.9</v>
      </c>
      <c r="Q549" s="11">
        <f>Q550</f>
        <v>0</v>
      </c>
      <c r="R549" s="87">
        <f t="shared" si="92"/>
        <v>861.9</v>
      </c>
      <c r="S549" s="11">
        <f>S550</f>
        <v>0</v>
      </c>
      <c r="T549" s="87">
        <f t="shared" si="93"/>
        <v>861.9</v>
      </c>
    </row>
    <row r="550" spans="1:20" x14ac:dyDescent="0.3">
      <c r="A550" s="148" t="s">
        <v>55</v>
      </c>
      <c r="B550" s="10" t="s">
        <v>193</v>
      </c>
      <c r="C550" s="10" t="s">
        <v>63</v>
      </c>
      <c r="D550" s="10" t="s">
        <v>837</v>
      </c>
      <c r="E550" s="10" t="s">
        <v>563</v>
      </c>
      <c r="F550" s="11">
        <v>311.39999999999998</v>
      </c>
      <c r="G550" s="11"/>
      <c r="H550" s="87">
        <f t="shared" si="86"/>
        <v>311.39999999999998</v>
      </c>
      <c r="I550" s="11">
        <v>550.5</v>
      </c>
      <c r="J550" s="87">
        <f t="shared" si="87"/>
        <v>861.9</v>
      </c>
      <c r="K550" s="11">
        <v>0</v>
      </c>
      <c r="L550" s="87">
        <f t="shared" si="89"/>
        <v>861.9</v>
      </c>
      <c r="M550" s="11">
        <v>0</v>
      </c>
      <c r="N550" s="87">
        <f t="shared" si="90"/>
        <v>861.9</v>
      </c>
      <c r="O550" s="11">
        <v>0</v>
      </c>
      <c r="P550" s="87">
        <f t="shared" si="91"/>
        <v>861.9</v>
      </c>
      <c r="Q550" s="11"/>
      <c r="R550" s="87">
        <f t="shared" si="92"/>
        <v>861.9</v>
      </c>
      <c r="S550" s="11"/>
      <c r="T550" s="87">
        <f t="shared" si="93"/>
        <v>861.9</v>
      </c>
    </row>
    <row r="551" spans="1:20" ht="45" x14ac:dyDescent="0.3">
      <c r="A551" s="148" t="s">
        <v>838</v>
      </c>
      <c r="B551" s="10" t="s">
        <v>193</v>
      </c>
      <c r="C551" s="10" t="s">
        <v>63</v>
      </c>
      <c r="D551" s="10" t="s">
        <v>839</v>
      </c>
      <c r="E551" s="10" t="s">
        <v>66</v>
      </c>
      <c r="F551" s="11">
        <f>F552</f>
        <v>2</v>
      </c>
      <c r="G551" s="11">
        <f>G552</f>
        <v>0</v>
      </c>
      <c r="H551" s="87">
        <f t="shared" si="86"/>
        <v>2</v>
      </c>
      <c r="I551" s="11">
        <f>I552</f>
        <v>6.1</v>
      </c>
      <c r="J551" s="87">
        <f t="shared" si="87"/>
        <v>8.1</v>
      </c>
      <c r="K551" s="11">
        <f>K552</f>
        <v>0</v>
      </c>
      <c r="L551" s="87">
        <f t="shared" si="89"/>
        <v>8.1</v>
      </c>
      <c r="M551" s="11">
        <f>M552</f>
        <v>0</v>
      </c>
      <c r="N551" s="87">
        <f t="shared" si="90"/>
        <v>8.1</v>
      </c>
      <c r="O551" s="11">
        <f>O552</f>
        <v>0</v>
      </c>
      <c r="P551" s="87">
        <f t="shared" si="91"/>
        <v>8.1</v>
      </c>
      <c r="Q551" s="11">
        <f>Q552</f>
        <v>0</v>
      </c>
      <c r="R551" s="87">
        <f t="shared" si="92"/>
        <v>8.1</v>
      </c>
      <c r="S551" s="11">
        <f>S552</f>
        <v>0</v>
      </c>
      <c r="T551" s="87">
        <f t="shared" si="93"/>
        <v>8.1</v>
      </c>
    </row>
    <row r="552" spans="1:20" x14ac:dyDescent="0.3">
      <c r="A552" s="148" t="s">
        <v>146</v>
      </c>
      <c r="B552" s="10" t="s">
        <v>193</v>
      </c>
      <c r="C552" s="10" t="s">
        <v>63</v>
      </c>
      <c r="D552" s="10" t="s">
        <v>839</v>
      </c>
      <c r="E552" s="10" t="s">
        <v>527</v>
      </c>
      <c r="F552" s="11">
        <f>F553</f>
        <v>2</v>
      </c>
      <c r="G552" s="11">
        <f>G553</f>
        <v>0</v>
      </c>
      <c r="H552" s="87">
        <f t="shared" si="86"/>
        <v>2</v>
      </c>
      <c r="I552" s="11">
        <f>I553</f>
        <v>6.1</v>
      </c>
      <c r="J552" s="87">
        <f t="shared" si="87"/>
        <v>8.1</v>
      </c>
      <c r="K552" s="11">
        <f>K553</f>
        <v>0</v>
      </c>
      <c r="L552" s="87">
        <f t="shared" si="89"/>
        <v>8.1</v>
      </c>
      <c r="M552" s="11">
        <f>M553</f>
        <v>0</v>
      </c>
      <c r="N552" s="87">
        <f t="shared" si="90"/>
        <v>8.1</v>
      </c>
      <c r="O552" s="11">
        <f>O553</f>
        <v>0</v>
      </c>
      <c r="P552" s="87">
        <f t="shared" si="91"/>
        <v>8.1</v>
      </c>
      <c r="Q552" s="11">
        <f>Q553</f>
        <v>0</v>
      </c>
      <c r="R552" s="87">
        <f t="shared" si="92"/>
        <v>8.1</v>
      </c>
      <c r="S552" s="11">
        <f>S553</f>
        <v>0</v>
      </c>
      <c r="T552" s="87">
        <f t="shared" si="93"/>
        <v>8.1</v>
      </c>
    </row>
    <row r="553" spans="1:20" x14ac:dyDescent="0.3">
      <c r="A553" s="148" t="s">
        <v>55</v>
      </c>
      <c r="B553" s="10" t="s">
        <v>193</v>
      </c>
      <c r="C553" s="10" t="s">
        <v>63</v>
      </c>
      <c r="D553" s="10" t="s">
        <v>839</v>
      </c>
      <c r="E553" s="10" t="s">
        <v>563</v>
      </c>
      <c r="F553" s="11">
        <v>2</v>
      </c>
      <c r="G553" s="11"/>
      <c r="H553" s="87">
        <f t="shared" si="86"/>
        <v>2</v>
      </c>
      <c r="I553" s="11">
        <v>6.1</v>
      </c>
      <c r="J553" s="87">
        <f t="shared" si="87"/>
        <v>8.1</v>
      </c>
      <c r="K553" s="11">
        <v>0</v>
      </c>
      <c r="L553" s="87">
        <f t="shared" si="89"/>
        <v>8.1</v>
      </c>
      <c r="M553" s="11">
        <v>0</v>
      </c>
      <c r="N553" s="87">
        <f t="shared" si="90"/>
        <v>8.1</v>
      </c>
      <c r="O553" s="11">
        <v>0</v>
      </c>
      <c r="P553" s="87">
        <f t="shared" si="91"/>
        <v>8.1</v>
      </c>
      <c r="Q553" s="11"/>
      <c r="R553" s="87">
        <f t="shared" si="92"/>
        <v>8.1</v>
      </c>
      <c r="S553" s="11"/>
      <c r="T553" s="87">
        <f t="shared" si="93"/>
        <v>8.1</v>
      </c>
    </row>
    <row r="554" spans="1:20" ht="30" x14ac:dyDescent="0.3">
      <c r="A554" s="364" t="s">
        <v>928</v>
      </c>
      <c r="B554" s="10" t="s">
        <v>193</v>
      </c>
      <c r="C554" s="10" t="s">
        <v>63</v>
      </c>
      <c r="D554" s="10" t="s">
        <v>929</v>
      </c>
      <c r="E554" s="10" t="s">
        <v>66</v>
      </c>
      <c r="F554" s="12"/>
      <c r="G554" s="12"/>
      <c r="H554" s="87"/>
      <c r="I554" s="12"/>
      <c r="J554" s="87"/>
      <c r="K554" s="12">
        <f>K555</f>
        <v>53.8</v>
      </c>
      <c r="L554" s="87">
        <f t="shared" si="89"/>
        <v>53.8</v>
      </c>
      <c r="M554" s="12">
        <f>M555</f>
        <v>0</v>
      </c>
      <c r="N554" s="87">
        <f t="shared" si="90"/>
        <v>53.8</v>
      </c>
      <c r="O554" s="12">
        <f>O555</f>
        <v>0</v>
      </c>
      <c r="P554" s="87">
        <f t="shared" si="91"/>
        <v>53.8</v>
      </c>
      <c r="Q554" s="12">
        <f>Q555</f>
        <v>0</v>
      </c>
      <c r="R554" s="87">
        <f t="shared" si="92"/>
        <v>53.8</v>
      </c>
      <c r="S554" s="12">
        <f>S555</f>
        <v>0</v>
      </c>
      <c r="T554" s="87">
        <f t="shared" si="93"/>
        <v>53.8</v>
      </c>
    </row>
    <row r="555" spans="1:20" x14ac:dyDescent="0.3">
      <c r="A555" s="148" t="s">
        <v>146</v>
      </c>
      <c r="B555" s="10" t="s">
        <v>193</v>
      </c>
      <c r="C555" s="10" t="s">
        <v>63</v>
      </c>
      <c r="D555" s="10" t="s">
        <v>929</v>
      </c>
      <c r="E555" s="10" t="s">
        <v>527</v>
      </c>
      <c r="F555" s="12"/>
      <c r="G555" s="12"/>
      <c r="H555" s="87"/>
      <c r="I555" s="12"/>
      <c r="J555" s="87"/>
      <c r="K555" s="12">
        <f>K556</f>
        <v>53.8</v>
      </c>
      <c r="L555" s="87">
        <f t="shared" si="89"/>
        <v>53.8</v>
      </c>
      <c r="M555" s="12">
        <f>M556</f>
        <v>0</v>
      </c>
      <c r="N555" s="87">
        <f t="shared" si="90"/>
        <v>53.8</v>
      </c>
      <c r="O555" s="12">
        <f>O556</f>
        <v>0</v>
      </c>
      <c r="P555" s="87">
        <f t="shared" si="91"/>
        <v>53.8</v>
      </c>
      <c r="Q555" s="12">
        <f>Q556</f>
        <v>0</v>
      </c>
      <c r="R555" s="87">
        <f t="shared" si="92"/>
        <v>53.8</v>
      </c>
      <c r="S555" s="12">
        <f>S556</f>
        <v>0</v>
      </c>
      <c r="T555" s="87">
        <f t="shared" si="93"/>
        <v>53.8</v>
      </c>
    </row>
    <row r="556" spans="1:20" x14ac:dyDescent="0.3">
      <c r="A556" s="148" t="s">
        <v>55</v>
      </c>
      <c r="B556" s="10" t="s">
        <v>193</v>
      </c>
      <c r="C556" s="10" t="s">
        <v>63</v>
      </c>
      <c r="D556" s="10" t="s">
        <v>929</v>
      </c>
      <c r="E556" s="10" t="s">
        <v>563</v>
      </c>
      <c r="F556" s="12"/>
      <c r="G556" s="12"/>
      <c r="H556" s="87"/>
      <c r="I556" s="12"/>
      <c r="J556" s="87"/>
      <c r="K556" s="12">
        <v>53.8</v>
      </c>
      <c r="L556" s="87">
        <f t="shared" si="89"/>
        <v>53.8</v>
      </c>
      <c r="M556" s="12"/>
      <c r="N556" s="87">
        <f t="shared" si="90"/>
        <v>53.8</v>
      </c>
      <c r="O556" s="12"/>
      <c r="P556" s="87">
        <f t="shared" si="91"/>
        <v>53.8</v>
      </c>
      <c r="Q556" s="12"/>
      <c r="R556" s="87">
        <f t="shared" si="92"/>
        <v>53.8</v>
      </c>
      <c r="S556" s="12"/>
      <c r="T556" s="87">
        <f t="shared" si="93"/>
        <v>53.8</v>
      </c>
    </row>
    <row r="557" spans="1:20" ht="30" x14ac:dyDescent="0.3">
      <c r="A557" s="364" t="s">
        <v>930</v>
      </c>
      <c r="B557" s="10" t="s">
        <v>193</v>
      </c>
      <c r="C557" s="10" t="s">
        <v>63</v>
      </c>
      <c r="D557" s="10" t="s">
        <v>931</v>
      </c>
      <c r="E557" s="10" t="s">
        <v>66</v>
      </c>
      <c r="F557" s="12"/>
      <c r="G557" s="12"/>
      <c r="H557" s="87"/>
      <c r="I557" s="12"/>
      <c r="J557" s="87"/>
      <c r="K557" s="12">
        <f>K558</f>
        <v>1</v>
      </c>
      <c r="L557" s="87">
        <f t="shared" si="89"/>
        <v>1</v>
      </c>
      <c r="M557" s="12">
        <f>M558</f>
        <v>0</v>
      </c>
      <c r="N557" s="87">
        <f t="shared" si="90"/>
        <v>1</v>
      </c>
      <c r="O557" s="12">
        <f>O558</f>
        <v>0</v>
      </c>
      <c r="P557" s="87">
        <f t="shared" si="91"/>
        <v>1</v>
      </c>
      <c r="Q557" s="12">
        <f>Q558</f>
        <v>0</v>
      </c>
      <c r="R557" s="87">
        <f t="shared" si="92"/>
        <v>1</v>
      </c>
      <c r="S557" s="12">
        <f>S558</f>
        <v>0</v>
      </c>
      <c r="T557" s="87">
        <f t="shared" si="93"/>
        <v>1</v>
      </c>
    </row>
    <row r="558" spans="1:20" x14ac:dyDescent="0.3">
      <c r="A558" s="148" t="s">
        <v>146</v>
      </c>
      <c r="B558" s="10" t="s">
        <v>193</v>
      </c>
      <c r="C558" s="10" t="s">
        <v>63</v>
      </c>
      <c r="D558" s="10" t="s">
        <v>931</v>
      </c>
      <c r="E558" s="10" t="s">
        <v>527</v>
      </c>
      <c r="F558" s="12"/>
      <c r="G558" s="12"/>
      <c r="H558" s="87"/>
      <c r="I558" s="12"/>
      <c r="J558" s="87"/>
      <c r="K558" s="12">
        <f>K559</f>
        <v>1</v>
      </c>
      <c r="L558" s="87">
        <f t="shared" si="89"/>
        <v>1</v>
      </c>
      <c r="M558" s="12">
        <f>M559</f>
        <v>0</v>
      </c>
      <c r="N558" s="87">
        <f t="shared" si="90"/>
        <v>1</v>
      </c>
      <c r="O558" s="12">
        <f>O559</f>
        <v>0</v>
      </c>
      <c r="P558" s="87">
        <f t="shared" si="91"/>
        <v>1</v>
      </c>
      <c r="Q558" s="12">
        <f>Q559</f>
        <v>0</v>
      </c>
      <c r="R558" s="87">
        <f t="shared" si="92"/>
        <v>1</v>
      </c>
      <c r="S558" s="12">
        <f>S559</f>
        <v>0</v>
      </c>
      <c r="T558" s="87">
        <f t="shared" si="93"/>
        <v>1</v>
      </c>
    </row>
    <row r="559" spans="1:20" x14ac:dyDescent="0.3">
      <c r="A559" s="148" t="s">
        <v>55</v>
      </c>
      <c r="B559" s="10" t="s">
        <v>193</v>
      </c>
      <c r="C559" s="10" t="s">
        <v>63</v>
      </c>
      <c r="D559" s="10" t="s">
        <v>931</v>
      </c>
      <c r="E559" s="10" t="s">
        <v>563</v>
      </c>
      <c r="F559" s="12"/>
      <c r="G559" s="12"/>
      <c r="H559" s="87"/>
      <c r="I559" s="12"/>
      <c r="J559" s="87"/>
      <c r="K559" s="12">
        <v>1</v>
      </c>
      <c r="L559" s="87">
        <f t="shared" si="89"/>
        <v>1</v>
      </c>
      <c r="M559" s="12"/>
      <c r="N559" s="87">
        <f t="shared" si="90"/>
        <v>1</v>
      </c>
      <c r="O559" s="12"/>
      <c r="P559" s="87">
        <f t="shared" si="91"/>
        <v>1</v>
      </c>
      <c r="Q559" s="12"/>
      <c r="R559" s="87">
        <f t="shared" si="92"/>
        <v>1</v>
      </c>
      <c r="S559" s="12"/>
      <c r="T559" s="87">
        <f t="shared" si="93"/>
        <v>1</v>
      </c>
    </row>
    <row r="560" spans="1:20" ht="21" customHeight="1" x14ac:dyDescent="0.3">
      <c r="A560" s="148" t="s">
        <v>308</v>
      </c>
      <c r="B560" s="10" t="s">
        <v>193</v>
      </c>
      <c r="C560" s="10" t="s">
        <v>92</v>
      </c>
      <c r="D560" s="86" t="s">
        <v>309</v>
      </c>
      <c r="E560" s="10" t="s">
        <v>66</v>
      </c>
      <c r="F560" s="87">
        <f>F561</f>
        <v>4716.8999999999996</v>
      </c>
      <c r="G560" s="87">
        <f>G561</f>
        <v>860.2</v>
      </c>
      <c r="H560" s="87">
        <f t="shared" si="86"/>
        <v>5577.0999999999995</v>
      </c>
      <c r="I560" s="87">
        <f>I561</f>
        <v>0</v>
      </c>
      <c r="J560" s="87">
        <f t="shared" si="87"/>
        <v>5577.0999999999995</v>
      </c>
      <c r="K560" s="87">
        <f>K561</f>
        <v>0</v>
      </c>
      <c r="L560" s="87">
        <f t="shared" si="89"/>
        <v>5577.0999999999995</v>
      </c>
      <c r="M560" s="87">
        <f>M561</f>
        <v>75.400000000000006</v>
      </c>
      <c r="N560" s="87">
        <f t="shared" si="90"/>
        <v>5652.4999999999991</v>
      </c>
      <c r="O560" s="87">
        <f>O561</f>
        <v>60.4</v>
      </c>
      <c r="P560" s="87">
        <f t="shared" si="91"/>
        <v>5712.8999999999987</v>
      </c>
      <c r="Q560" s="87">
        <f>Q561+Q583</f>
        <v>409.6</v>
      </c>
      <c r="R560" s="87">
        <f t="shared" si="92"/>
        <v>6122.4999999999991</v>
      </c>
      <c r="S560" s="87">
        <f>S561+S583</f>
        <v>0</v>
      </c>
      <c r="T560" s="87">
        <f t="shared" si="93"/>
        <v>6122.4999999999991</v>
      </c>
    </row>
    <row r="561" spans="1:20" ht="30" x14ac:dyDescent="0.3">
      <c r="A561" s="148" t="s">
        <v>713</v>
      </c>
      <c r="B561" s="10" t="s">
        <v>193</v>
      </c>
      <c r="C561" s="10" t="s">
        <v>92</v>
      </c>
      <c r="D561" s="86" t="s">
        <v>310</v>
      </c>
      <c r="E561" s="10" t="s">
        <v>66</v>
      </c>
      <c r="F561" s="87">
        <f>F562+F579+F582</f>
        <v>4716.8999999999996</v>
      </c>
      <c r="G561" s="87">
        <f>G562+G579+G582</f>
        <v>860.2</v>
      </c>
      <c r="H561" s="87">
        <f t="shared" si="86"/>
        <v>5577.0999999999995</v>
      </c>
      <c r="I561" s="87">
        <f>I562+I579+I582</f>
        <v>0</v>
      </c>
      <c r="J561" s="87">
        <f t="shared" si="87"/>
        <v>5577.0999999999995</v>
      </c>
      <c r="K561" s="87">
        <f>K562+K579+K582</f>
        <v>0</v>
      </c>
      <c r="L561" s="87">
        <f t="shared" si="89"/>
        <v>5577.0999999999995</v>
      </c>
      <c r="M561" s="87">
        <f>M562+M579+M582</f>
        <v>75.400000000000006</v>
      </c>
      <c r="N561" s="87">
        <f t="shared" si="90"/>
        <v>5652.4999999999991</v>
      </c>
      <c r="O561" s="87">
        <f>O562+O579+O582</f>
        <v>60.4</v>
      </c>
      <c r="P561" s="87">
        <f t="shared" si="91"/>
        <v>5712.8999999999987</v>
      </c>
      <c r="Q561" s="87">
        <f>Q562+Q579+Q582</f>
        <v>332.1</v>
      </c>
      <c r="R561" s="87">
        <f t="shared" si="92"/>
        <v>6044.9999999999991</v>
      </c>
      <c r="S561" s="87">
        <f>S562+S579+S582</f>
        <v>0</v>
      </c>
      <c r="T561" s="87">
        <f t="shared" si="93"/>
        <v>6044.9999999999991</v>
      </c>
    </row>
    <row r="562" spans="1:20" ht="46.5" customHeight="1" x14ac:dyDescent="0.3">
      <c r="A562" s="148" t="s">
        <v>715</v>
      </c>
      <c r="B562" s="10" t="s">
        <v>193</v>
      </c>
      <c r="C562" s="10" t="s">
        <v>92</v>
      </c>
      <c r="D562" s="86" t="s">
        <v>302</v>
      </c>
      <c r="E562" s="10" t="s">
        <v>66</v>
      </c>
      <c r="F562" s="87">
        <f>F563</f>
        <v>4716.3999999999996</v>
      </c>
      <c r="G562" s="87">
        <f>G563</f>
        <v>0</v>
      </c>
      <c r="H562" s="87">
        <f t="shared" si="86"/>
        <v>4716.3999999999996</v>
      </c>
      <c r="I562" s="87">
        <f>I563</f>
        <v>0</v>
      </c>
      <c r="J562" s="87">
        <f t="shared" si="87"/>
        <v>4716.3999999999996</v>
      </c>
      <c r="K562" s="87">
        <f>K563</f>
        <v>0</v>
      </c>
      <c r="L562" s="87">
        <f t="shared" si="89"/>
        <v>4716.3999999999996</v>
      </c>
      <c r="M562" s="87">
        <f>M563</f>
        <v>75.400000000000006</v>
      </c>
      <c r="N562" s="87">
        <f t="shared" si="90"/>
        <v>4791.7999999999993</v>
      </c>
      <c r="O562" s="87">
        <f>O563</f>
        <v>60.4</v>
      </c>
      <c r="P562" s="87">
        <f t="shared" si="91"/>
        <v>4852.1999999999989</v>
      </c>
      <c r="Q562" s="87">
        <f>Q563</f>
        <v>332.1</v>
      </c>
      <c r="R562" s="87">
        <f t="shared" si="92"/>
        <v>5184.2999999999993</v>
      </c>
      <c r="S562" s="87">
        <f>S563</f>
        <v>0</v>
      </c>
      <c r="T562" s="87">
        <f t="shared" si="93"/>
        <v>5184.2999999999993</v>
      </c>
    </row>
    <row r="563" spans="1:20" ht="45.75" customHeight="1" x14ac:dyDescent="0.3">
      <c r="A563" s="148" t="s">
        <v>303</v>
      </c>
      <c r="B563" s="10" t="s">
        <v>193</v>
      </c>
      <c r="C563" s="10" t="s">
        <v>92</v>
      </c>
      <c r="D563" s="86" t="s">
        <v>304</v>
      </c>
      <c r="E563" s="10" t="s">
        <v>66</v>
      </c>
      <c r="F563" s="87">
        <f>F564+F567+F570</f>
        <v>4716.3999999999996</v>
      </c>
      <c r="G563" s="87">
        <f>G564+G567+G570</f>
        <v>0</v>
      </c>
      <c r="H563" s="87">
        <f t="shared" si="86"/>
        <v>4716.3999999999996</v>
      </c>
      <c r="I563" s="87">
        <f>I564+I567+I570</f>
        <v>0</v>
      </c>
      <c r="J563" s="87">
        <f t="shared" si="87"/>
        <v>4716.3999999999996</v>
      </c>
      <c r="K563" s="87">
        <f>K564+K567+K570</f>
        <v>0</v>
      </c>
      <c r="L563" s="87">
        <f t="shared" si="89"/>
        <v>4716.3999999999996</v>
      </c>
      <c r="M563" s="87">
        <f>M564+M567+M570</f>
        <v>75.400000000000006</v>
      </c>
      <c r="N563" s="87">
        <f t="shared" si="90"/>
        <v>4791.7999999999993</v>
      </c>
      <c r="O563" s="87">
        <f>O564+O567+O570</f>
        <v>60.4</v>
      </c>
      <c r="P563" s="87">
        <f t="shared" si="91"/>
        <v>4852.1999999999989</v>
      </c>
      <c r="Q563" s="87">
        <f>Q564+Q567+Q570</f>
        <v>332.1</v>
      </c>
      <c r="R563" s="87">
        <f t="shared" si="92"/>
        <v>5184.2999999999993</v>
      </c>
      <c r="S563" s="87">
        <f>S564+S567+S570</f>
        <v>0</v>
      </c>
      <c r="T563" s="87">
        <f t="shared" si="93"/>
        <v>5184.2999999999993</v>
      </c>
    </row>
    <row r="564" spans="1:20" ht="30" x14ac:dyDescent="0.3">
      <c r="A564" s="148" t="s">
        <v>73</v>
      </c>
      <c r="B564" s="10" t="s">
        <v>193</v>
      </c>
      <c r="C564" s="10" t="s">
        <v>92</v>
      </c>
      <c r="D564" s="86" t="s">
        <v>311</v>
      </c>
      <c r="E564" s="10" t="s">
        <v>66</v>
      </c>
      <c r="F564" s="87">
        <f>F565</f>
        <v>1611.4</v>
      </c>
      <c r="G564" s="87">
        <f>G565</f>
        <v>0</v>
      </c>
      <c r="H564" s="87">
        <f t="shared" si="86"/>
        <v>1611.4</v>
      </c>
      <c r="I564" s="87">
        <f>I565</f>
        <v>0</v>
      </c>
      <c r="J564" s="87">
        <f t="shared" si="87"/>
        <v>1611.4</v>
      </c>
      <c r="K564" s="87">
        <f>K565</f>
        <v>0</v>
      </c>
      <c r="L564" s="87">
        <f t="shared" si="89"/>
        <v>1611.4</v>
      </c>
      <c r="M564" s="87">
        <f>M565</f>
        <v>0</v>
      </c>
      <c r="N564" s="87">
        <f t="shared" si="90"/>
        <v>1611.4</v>
      </c>
      <c r="O564" s="87">
        <f>O565</f>
        <v>0</v>
      </c>
      <c r="P564" s="87">
        <f t="shared" si="91"/>
        <v>1611.4</v>
      </c>
      <c r="Q564" s="87">
        <f>Q565</f>
        <v>132.9</v>
      </c>
      <c r="R564" s="87">
        <f t="shared" si="92"/>
        <v>1744.3000000000002</v>
      </c>
      <c r="S564" s="87">
        <f>S565</f>
        <v>0</v>
      </c>
      <c r="T564" s="87">
        <f t="shared" si="93"/>
        <v>1744.3000000000002</v>
      </c>
    </row>
    <row r="565" spans="1:20" ht="75" x14ac:dyDescent="0.3">
      <c r="A565" s="148" t="s">
        <v>75</v>
      </c>
      <c r="B565" s="10" t="s">
        <v>193</v>
      </c>
      <c r="C565" s="10" t="s">
        <v>92</v>
      </c>
      <c r="D565" s="86" t="s">
        <v>311</v>
      </c>
      <c r="E565" s="10">
        <v>100</v>
      </c>
      <c r="F565" s="87">
        <f>F566</f>
        <v>1611.4</v>
      </c>
      <c r="G565" s="87">
        <f>G566</f>
        <v>0</v>
      </c>
      <c r="H565" s="87">
        <f t="shared" si="86"/>
        <v>1611.4</v>
      </c>
      <c r="I565" s="87">
        <f>I566</f>
        <v>0</v>
      </c>
      <c r="J565" s="87">
        <f t="shared" si="87"/>
        <v>1611.4</v>
      </c>
      <c r="K565" s="87">
        <f>K566</f>
        <v>0</v>
      </c>
      <c r="L565" s="87">
        <f t="shared" si="89"/>
        <v>1611.4</v>
      </c>
      <c r="M565" s="87">
        <f>M566</f>
        <v>0</v>
      </c>
      <c r="N565" s="87">
        <f t="shared" si="90"/>
        <v>1611.4</v>
      </c>
      <c r="O565" s="87">
        <f>O566</f>
        <v>0</v>
      </c>
      <c r="P565" s="87">
        <f t="shared" si="91"/>
        <v>1611.4</v>
      </c>
      <c r="Q565" s="87">
        <f>Q566</f>
        <v>132.9</v>
      </c>
      <c r="R565" s="87">
        <f t="shared" si="92"/>
        <v>1744.3000000000002</v>
      </c>
      <c r="S565" s="87">
        <f>S566</f>
        <v>0</v>
      </c>
      <c r="T565" s="87">
        <f t="shared" si="93"/>
        <v>1744.3000000000002</v>
      </c>
    </row>
    <row r="566" spans="1:20" ht="30" x14ac:dyDescent="0.3">
      <c r="A566" s="148" t="s">
        <v>76</v>
      </c>
      <c r="B566" s="10" t="s">
        <v>193</v>
      </c>
      <c r="C566" s="10" t="s">
        <v>92</v>
      </c>
      <c r="D566" s="86" t="s">
        <v>311</v>
      </c>
      <c r="E566" s="10">
        <v>120</v>
      </c>
      <c r="F566" s="87">
        <v>1611.4</v>
      </c>
      <c r="G566" s="87"/>
      <c r="H566" s="87">
        <f t="shared" si="86"/>
        <v>1611.4</v>
      </c>
      <c r="I566" s="87"/>
      <c r="J566" s="87">
        <f t="shared" si="87"/>
        <v>1611.4</v>
      </c>
      <c r="K566" s="87"/>
      <c r="L566" s="87">
        <f t="shared" si="89"/>
        <v>1611.4</v>
      </c>
      <c r="M566" s="87"/>
      <c r="N566" s="87">
        <f t="shared" si="90"/>
        <v>1611.4</v>
      </c>
      <c r="O566" s="87"/>
      <c r="P566" s="87">
        <f t="shared" si="91"/>
        <v>1611.4</v>
      </c>
      <c r="Q566" s="87">
        <v>132.9</v>
      </c>
      <c r="R566" s="87">
        <f t="shared" si="92"/>
        <v>1744.3000000000002</v>
      </c>
      <c r="S566" s="87"/>
      <c r="T566" s="87">
        <f t="shared" si="93"/>
        <v>1744.3000000000002</v>
      </c>
    </row>
    <row r="567" spans="1:20" ht="30" hidden="1" x14ac:dyDescent="0.3">
      <c r="A567" s="148" t="s">
        <v>77</v>
      </c>
      <c r="B567" s="10" t="s">
        <v>193</v>
      </c>
      <c r="C567" s="10" t="s">
        <v>92</v>
      </c>
      <c r="D567" s="86" t="s">
        <v>312</v>
      </c>
      <c r="E567" s="10" t="s">
        <v>66</v>
      </c>
      <c r="F567" s="87">
        <f>F568</f>
        <v>0</v>
      </c>
      <c r="G567" s="87">
        <f>G568</f>
        <v>0</v>
      </c>
      <c r="H567" s="87">
        <f t="shared" si="86"/>
        <v>0</v>
      </c>
      <c r="I567" s="87">
        <f>I568</f>
        <v>0</v>
      </c>
      <c r="J567" s="87">
        <f t="shared" si="87"/>
        <v>0</v>
      </c>
      <c r="K567" s="87">
        <f>K568</f>
        <v>0</v>
      </c>
      <c r="L567" s="87">
        <f t="shared" si="89"/>
        <v>0</v>
      </c>
      <c r="M567" s="87">
        <f>M568</f>
        <v>0</v>
      </c>
      <c r="N567" s="87">
        <f t="shared" si="90"/>
        <v>0</v>
      </c>
      <c r="O567" s="87">
        <f>O568</f>
        <v>0</v>
      </c>
      <c r="P567" s="87">
        <f t="shared" si="91"/>
        <v>0</v>
      </c>
      <c r="Q567" s="87">
        <f>Q568</f>
        <v>0</v>
      </c>
      <c r="R567" s="87">
        <f t="shared" si="92"/>
        <v>0</v>
      </c>
      <c r="S567" s="87">
        <f>S568</f>
        <v>0</v>
      </c>
      <c r="T567" s="87">
        <f t="shared" si="93"/>
        <v>0</v>
      </c>
    </row>
    <row r="568" spans="1:20" ht="30" hidden="1" x14ac:dyDescent="0.3">
      <c r="A568" s="148" t="s">
        <v>87</v>
      </c>
      <c r="B568" s="10" t="s">
        <v>193</v>
      </c>
      <c r="C568" s="10" t="s">
        <v>92</v>
      </c>
      <c r="D568" s="86" t="s">
        <v>312</v>
      </c>
      <c r="E568" s="10">
        <v>200</v>
      </c>
      <c r="F568" s="87">
        <f>F569</f>
        <v>0</v>
      </c>
      <c r="G568" s="87">
        <f>G569</f>
        <v>0</v>
      </c>
      <c r="H568" s="87">
        <f t="shared" si="86"/>
        <v>0</v>
      </c>
      <c r="I568" s="87">
        <f>I569</f>
        <v>0</v>
      </c>
      <c r="J568" s="87">
        <f t="shared" si="87"/>
        <v>0</v>
      </c>
      <c r="K568" s="87">
        <f>K569</f>
        <v>0</v>
      </c>
      <c r="L568" s="87">
        <f t="shared" si="89"/>
        <v>0</v>
      </c>
      <c r="M568" s="87">
        <f>M569</f>
        <v>0</v>
      </c>
      <c r="N568" s="87">
        <f t="shared" si="90"/>
        <v>0</v>
      </c>
      <c r="O568" s="87">
        <f>O569</f>
        <v>0</v>
      </c>
      <c r="P568" s="87">
        <f t="shared" si="91"/>
        <v>0</v>
      </c>
      <c r="Q568" s="87">
        <f>Q569</f>
        <v>0</v>
      </c>
      <c r="R568" s="87">
        <f t="shared" si="92"/>
        <v>0</v>
      </c>
      <c r="S568" s="87">
        <f>S569</f>
        <v>0</v>
      </c>
      <c r="T568" s="87">
        <f t="shared" si="93"/>
        <v>0</v>
      </c>
    </row>
    <row r="569" spans="1:20" ht="34.9" hidden="1" customHeight="1" x14ac:dyDescent="0.3">
      <c r="A569" s="148" t="s">
        <v>88</v>
      </c>
      <c r="B569" s="10" t="s">
        <v>193</v>
      </c>
      <c r="C569" s="10" t="s">
        <v>92</v>
      </c>
      <c r="D569" s="86" t="s">
        <v>312</v>
      </c>
      <c r="E569" s="10">
        <v>240</v>
      </c>
      <c r="F569" s="87">
        <v>0</v>
      </c>
      <c r="G569" s="87">
        <v>0</v>
      </c>
      <c r="H569" s="87">
        <f t="shared" si="86"/>
        <v>0</v>
      </c>
      <c r="I569" s="87">
        <v>0</v>
      </c>
      <c r="J569" s="87">
        <f t="shared" si="87"/>
        <v>0</v>
      </c>
      <c r="K569" s="87">
        <v>0</v>
      </c>
      <c r="L569" s="87">
        <f t="shared" si="89"/>
        <v>0</v>
      </c>
      <c r="M569" s="87">
        <v>0</v>
      </c>
      <c r="N569" s="87">
        <f t="shared" si="90"/>
        <v>0</v>
      </c>
      <c r="O569" s="87">
        <v>0</v>
      </c>
      <c r="P569" s="87">
        <f t="shared" si="91"/>
        <v>0</v>
      </c>
      <c r="Q569" s="87">
        <v>0</v>
      </c>
      <c r="R569" s="87">
        <f t="shared" si="92"/>
        <v>0</v>
      </c>
      <c r="S569" s="87">
        <v>0</v>
      </c>
      <c r="T569" s="87">
        <f t="shared" si="93"/>
        <v>0</v>
      </c>
    </row>
    <row r="570" spans="1:20" ht="30" x14ac:dyDescent="0.3">
      <c r="A570" s="148" t="s">
        <v>313</v>
      </c>
      <c r="B570" s="10" t="s">
        <v>193</v>
      </c>
      <c r="C570" s="10" t="s">
        <v>92</v>
      </c>
      <c r="D570" s="86" t="s">
        <v>314</v>
      </c>
      <c r="E570" s="10" t="s">
        <v>66</v>
      </c>
      <c r="F570" s="87">
        <f>F571+F573+F575</f>
        <v>3104.9999999999995</v>
      </c>
      <c r="G570" s="87">
        <f>G571+G573+G575</f>
        <v>0</v>
      </c>
      <c r="H570" s="87">
        <f t="shared" si="86"/>
        <v>3104.9999999999995</v>
      </c>
      <c r="I570" s="87">
        <f>I571+I573+I575</f>
        <v>0</v>
      </c>
      <c r="J570" s="87">
        <f t="shared" si="87"/>
        <v>3104.9999999999995</v>
      </c>
      <c r="K570" s="87">
        <f>K571+K573+K575</f>
        <v>0</v>
      </c>
      <c r="L570" s="87">
        <f t="shared" si="89"/>
        <v>3104.9999999999995</v>
      </c>
      <c r="M570" s="87">
        <f>M571+M573+M575</f>
        <v>75.400000000000006</v>
      </c>
      <c r="N570" s="87">
        <f t="shared" si="90"/>
        <v>3180.3999999999996</v>
      </c>
      <c r="O570" s="87">
        <f>O571+O573+O575</f>
        <v>60.4</v>
      </c>
      <c r="P570" s="87">
        <f t="shared" si="91"/>
        <v>3240.7999999999997</v>
      </c>
      <c r="Q570" s="87">
        <f>Q571+Q573+Q575</f>
        <v>199.2</v>
      </c>
      <c r="R570" s="87">
        <f t="shared" si="92"/>
        <v>3439.9999999999995</v>
      </c>
      <c r="S570" s="87">
        <f>S571+S573+S575</f>
        <v>0</v>
      </c>
      <c r="T570" s="87">
        <f t="shared" si="93"/>
        <v>3439.9999999999995</v>
      </c>
    </row>
    <row r="571" spans="1:20" ht="75" x14ac:dyDescent="0.3">
      <c r="A571" s="148" t="s">
        <v>75</v>
      </c>
      <c r="B571" s="10" t="s">
        <v>193</v>
      </c>
      <c r="C571" s="10" t="s">
        <v>92</v>
      </c>
      <c r="D571" s="86" t="s">
        <v>314</v>
      </c>
      <c r="E571" s="10">
        <v>100</v>
      </c>
      <c r="F571" s="87">
        <f>F572</f>
        <v>2125.6</v>
      </c>
      <c r="G571" s="87">
        <f>G572</f>
        <v>0</v>
      </c>
      <c r="H571" s="87">
        <f t="shared" si="86"/>
        <v>2125.6</v>
      </c>
      <c r="I571" s="87">
        <f>I572</f>
        <v>0</v>
      </c>
      <c r="J571" s="87">
        <f t="shared" si="87"/>
        <v>2125.6</v>
      </c>
      <c r="K571" s="87">
        <f>K572</f>
        <v>0</v>
      </c>
      <c r="L571" s="87">
        <f t="shared" si="89"/>
        <v>2125.6</v>
      </c>
      <c r="M571" s="87">
        <f>M572</f>
        <v>0</v>
      </c>
      <c r="N571" s="87">
        <f t="shared" si="90"/>
        <v>2125.6</v>
      </c>
      <c r="O571" s="87">
        <f>O572</f>
        <v>0</v>
      </c>
      <c r="P571" s="87">
        <f t="shared" si="91"/>
        <v>2125.6</v>
      </c>
      <c r="Q571" s="87">
        <f>Q572</f>
        <v>199.2</v>
      </c>
      <c r="R571" s="87">
        <f t="shared" si="92"/>
        <v>2324.7999999999997</v>
      </c>
      <c r="S571" s="87">
        <f>S572</f>
        <v>0</v>
      </c>
      <c r="T571" s="87">
        <f t="shared" si="93"/>
        <v>2324.7999999999997</v>
      </c>
    </row>
    <row r="572" spans="1:20" ht="18.600000000000001" customHeight="1" x14ac:dyDescent="0.3">
      <c r="A572" s="148" t="s">
        <v>137</v>
      </c>
      <c r="B572" s="10" t="s">
        <v>193</v>
      </c>
      <c r="C572" s="10" t="s">
        <v>92</v>
      </c>
      <c r="D572" s="86" t="s">
        <v>314</v>
      </c>
      <c r="E572" s="10">
        <v>110</v>
      </c>
      <c r="F572" s="87">
        <v>2125.6</v>
      </c>
      <c r="G572" s="87"/>
      <c r="H572" s="87">
        <f t="shared" si="86"/>
        <v>2125.6</v>
      </c>
      <c r="I572" s="87"/>
      <c r="J572" s="87">
        <f t="shared" si="87"/>
        <v>2125.6</v>
      </c>
      <c r="K572" s="87"/>
      <c r="L572" s="87">
        <f t="shared" si="89"/>
        <v>2125.6</v>
      </c>
      <c r="M572" s="87"/>
      <c r="N572" s="87">
        <f t="shared" si="90"/>
        <v>2125.6</v>
      </c>
      <c r="O572" s="87"/>
      <c r="P572" s="87">
        <f t="shared" si="91"/>
        <v>2125.6</v>
      </c>
      <c r="Q572" s="87">
        <v>199.2</v>
      </c>
      <c r="R572" s="87">
        <f t="shared" si="92"/>
        <v>2324.7999999999997</v>
      </c>
      <c r="S572" s="87"/>
      <c r="T572" s="87">
        <f t="shared" si="93"/>
        <v>2324.7999999999997</v>
      </c>
    </row>
    <row r="573" spans="1:20" ht="30" x14ac:dyDescent="0.3">
      <c r="A573" s="148" t="s">
        <v>87</v>
      </c>
      <c r="B573" s="10" t="s">
        <v>193</v>
      </c>
      <c r="C573" s="10" t="s">
        <v>92</v>
      </c>
      <c r="D573" s="86" t="s">
        <v>314</v>
      </c>
      <c r="E573" s="10">
        <v>200</v>
      </c>
      <c r="F573" s="87">
        <f>F574</f>
        <v>975.3</v>
      </c>
      <c r="G573" s="87">
        <f>G574</f>
        <v>0</v>
      </c>
      <c r="H573" s="87">
        <f t="shared" si="86"/>
        <v>975.3</v>
      </c>
      <c r="I573" s="87">
        <f>I574</f>
        <v>0</v>
      </c>
      <c r="J573" s="87">
        <f t="shared" si="87"/>
        <v>975.3</v>
      </c>
      <c r="K573" s="87">
        <f>K574</f>
        <v>0</v>
      </c>
      <c r="L573" s="87">
        <f t="shared" si="89"/>
        <v>975.3</v>
      </c>
      <c r="M573" s="87">
        <f>M574</f>
        <v>75.400000000000006</v>
      </c>
      <c r="N573" s="87">
        <f t="shared" si="90"/>
        <v>1050.7</v>
      </c>
      <c r="O573" s="87">
        <f>O574</f>
        <v>60.4</v>
      </c>
      <c r="P573" s="87">
        <f t="shared" si="91"/>
        <v>1111.1000000000001</v>
      </c>
      <c r="Q573" s="87">
        <f>Q574</f>
        <v>0.9</v>
      </c>
      <c r="R573" s="87">
        <f t="shared" si="92"/>
        <v>1112.0000000000002</v>
      </c>
      <c r="S573" s="87">
        <f>S574</f>
        <v>0</v>
      </c>
      <c r="T573" s="87">
        <f t="shared" si="93"/>
        <v>1112.0000000000002</v>
      </c>
    </row>
    <row r="574" spans="1:20" ht="30.6" customHeight="1" x14ac:dyDescent="0.3">
      <c r="A574" s="148" t="s">
        <v>88</v>
      </c>
      <c r="B574" s="10" t="s">
        <v>193</v>
      </c>
      <c r="C574" s="10" t="s">
        <v>92</v>
      </c>
      <c r="D574" s="86" t="s">
        <v>314</v>
      </c>
      <c r="E574" s="10">
        <v>240</v>
      </c>
      <c r="F574" s="87">
        <v>975.3</v>
      </c>
      <c r="G574" s="87"/>
      <c r="H574" s="87">
        <f t="shared" si="86"/>
        <v>975.3</v>
      </c>
      <c r="I574" s="87"/>
      <c r="J574" s="87">
        <f t="shared" si="87"/>
        <v>975.3</v>
      </c>
      <c r="K574" s="87"/>
      <c r="L574" s="87">
        <f t="shared" si="89"/>
        <v>975.3</v>
      </c>
      <c r="M574" s="87">
        <v>75.400000000000006</v>
      </c>
      <c r="N574" s="87">
        <f t="shared" si="90"/>
        <v>1050.7</v>
      </c>
      <c r="O574" s="87">
        <v>60.4</v>
      </c>
      <c r="P574" s="87">
        <f t="shared" si="91"/>
        <v>1111.1000000000001</v>
      </c>
      <c r="Q574" s="87">
        <v>0.9</v>
      </c>
      <c r="R574" s="87">
        <f t="shared" si="92"/>
        <v>1112.0000000000002</v>
      </c>
      <c r="S574" s="87"/>
      <c r="T574" s="87">
        <f t="shared" si="93"/>
        <v>1112.0000000000002</v>
      </c>
    </row>
    <row r="575" spans="1:20" x14ac:dyDescent="0.3">
      <c r="A575" s="148" t="s">
        <v>89</v>
      </c>
      <c r="B575" s="10" t="s">
        <v>193</v>
      </c>
      <c r="C575" s="10" t="s">
        <v>92</v>
      </c>
      <c r="D575" s="86" t="s">
        <v>314</v>
      </c>
      <c r="E575" s="10">
        <v>800</v>
      </c>
      <c r="F575" s="87">
        <f>F576</f>
        <v>4.0999999999999996</v>
      </c>
      <c r="G575" s="87">
        <f>G576</f>
        <v>0</v>
      </c>
      <c r="H575" s="87">
        <f t="shared" si="86"/>
        <v>4.0999999999999996</v>
      </c>
      <c r="I575" s="87">
        <f>I576</f>
        <v>0</v>
      </c>
      <c r="J575" s="87">
        <f t="shared" si="87"/>
        <v>4.0999999999999996</v>
      </c>
      <c r="K575" s="87">
        <f>K576</f>
        <v>0</v>
      </c>
      <c r="L575" s="87">
        <f t="shared" si="89"/>
        <v>4.0999999999999996</v>
      </c>
      <c r="M575" s="87">
        <f>M576</f>
        <v>0</v>
      </c>
      <c r="N575" s="87">
        <f t="shared" si="90"/>
        <v>4.0999999999999996</v>
      </c>
      <c r="O575" s="87">
        <f>O576</f>
        <v>0</v>
      </c>
      <c r="P575" s="87">
        <f t="shared" si="91"/>
        <v>4.0999999999999996</v>
      </c>
      <c r="Q575" s="87">
        <f>Q576</f>
        <v>-0.9</v>
      </c>
      <c r="R575" s="87">
        <f t="shared" si="92"/>
        <v>3.1999999999999997</v>
      </c>
      <c r="S575" s="87">
        <f>S576</f>
        <v>0</v>
      </c>
      <c r="T575" s="87">
        <f t="shared" si="93"/>
        <v>3.1999999999999997</v>
      </c>
    </row>
    <row r="576" spans="1:20" x14ac:dyDescent="0.3">
      <c r="A576" s="148" t="s">
        <v>90</v>
      </c>
      <c r="B576" s="10" t="s">
        <v>193</v>
      </c>
      <c r="C576" s="10" t="s">
        <v>92</v>
      </c>
      <c r="D576" s="86" t="s">
        <v>314</v>
      </c>
      <c r="E576" s="10">
        <v>850</v>
      </c>
      <c r="F576" s="87">
        <v>4.0999999999999996</v>
      </c>
      <c r="G576" s="87"/>
      <c r="H576" s="87">
        <f t="shared" si="86"/>
        <v>4.0999999999999996</v>
      </c>
      <c r="I576" s="87"/>
      <c r="J576" s="87">
        <f t="shared" si="87"/>
        <v>4.0999999999999996</v>
      </c>
      <c r="K576" s="87"/>
      <c r="L576" s="87">
        <f t="shared" si="89"/>
        <v>4.0999999999999996</v>
      </c>
      <c r="M576" s="87"/>
      <c r="N576" s="87">
        <f t="shared" si="90"/>
        <v>4.0999999999999996</v>
      </c>
      <c r="O576" s="87"/>
      <c r="P576" s="87">
        <f t="shared" si="91"/>
        <v>4.0999999999999996</v>
      </c>
      <c r="Q576" s="87">
        <v>-0.9</v>
      </c>
      <c r="R576" s="87">
        <f t="shared" si="92"/>
        <v>3.1999999999999997</v>
      </c>
      <c r="S576" s="87"/>
      <c r="T576" s="87">
        <f t="shared" si="93"/>
        <v>3.1999999999999997</v>
      </c>
    </row>
    <row r="577" spans="1:20" ht="45" x14ac:dyDescent="0.3">
      <c r="A577" s="148" t="s">
        <v>886</v>
      </c>
      <c r="B577" s="10" t="s">
        <v>193</v>
      </c>
      <c r="C577" s="10" t="s">
        <v>92</v>
      </c>
      <c r="D577" s="10" t="s">
        <v>887</v>
      </c>
      <c r="E577" s="10" t="s">
        <v>66</v>
      </c>
      <c r="F577" s="11">
        <f>F578</f>
        <v>0</v>
      </c>
      <c r="G577" s="11">
        <f>G578</f>
        <v>860.2</v>
      </c>
      <c r="H577" s="87">
        <f t="shared" si="86"/>
        <v>860.2</v>
      </c>
      <c r="I577" s="11">
        <f>I578</f>
        <v>0</v>
      </c>
      <c r="J577" s="87">
        <f t="shared" si="87"/>
        <v>860.2</v>
      </c>
      <c r="K577" s="11">
        <f>K578</f>
        <v>0</v>
      </c>
      <c r="L577" s="87">
        <f t="shared" si="89"/>
        <v>860.2</v>
      </c>
      <c r="M577" s="11">
        <f>M578</f>
        <v>0</v>
      </c>
      <c r="N577" s="87">
        <f t="shared" si="90"/>
        <v>860.2</v>
      </c>
      <c r="O577" s="11">
        <f>O578</f>
        <v>0</v>
      </c>
      <c r="P577" s="87">
        <f t="shared" si="91"/>
        <v>860.2</v>
      </c>
      <c r="Q577" s="11">
        <f>Q578</f>
        <v>0</v>
      </c>
      <c r="R577" s="87">
        <f t="shared" si="92"/>
        <v>860.2</v>
      </c>
      <c r="S577" s="11">
        <f>S578</f>
        <v>0</v>
      </c>
      <c r="T577" s="87">
        <f t="shared" si="93"/>
        <v>860.2</v>
      </c>
    </row>
    <row r="578" spans="1:20" x14ac:dyDescent="0.3">
      <c r="A578" s="148" t="s">
        <v>146</v>
      </c>
      <c r="B578" s="10" t="s">
        <v>193</v>
      </c>
      <c r="C578" s="10" t="s">
        <v>92</v>
      </c>
      <c r="D578" s="10" t="s">
        <v>887</v>
      </c>
      <c r="E578" s="10" t="s">
        <v>527</v>
      </c>
      <c r="F578" s="11">
        <f>F579</f>
        <v>0</v>
      </c>
      <c r="G578" s="11">
        <f>G579</f>
        <v>860.2</v>
      </c>
      <c r="H578" s="87">
        <f t="shared" si="86"/>
        <v>860.2</v>
      </c>
      <c r="I578" s="11">
        <f>I579</f>
        <v>0</v>
      </c>
      <c r="J578" s="87">
        <f t="shared" si="87"/>
        <v>860.2</v>
      </c>
      <c r="K578" s="11">
        <f>K579</f>
        <v>0</v>
      </c>
      <c r="L578" s="87">
        <f t="shared" si="89"/>
        <v>860.2</v>
      </c>
      <c r="M578" s="11">
        <f>M579</f>
        <v>0</v>
      </c>
      <c r="N578" s="87">
        <f t="shared" si="90"/>
        <v>860.2</v>
      </c>
      <c r="O578" s="11">
        <f>O579</f>
        <v>0</v>
      </c>
      <c r="P578" s="87">
        <f t="shared" si="91"/>
        <v>860.2</v>
      </c>
      <c r="Q578" s="11">
        <f>Q579</f>
        <v>0</v>
      </c>
      <c r="R578" s="87">
        <f t="shared" si="92"/>
        <v>860.2</v>
      </c>
      <c r="S578" s="11">
        <f>S579</f>
        <v>0</v>
      </c>
      <c r="T578" s="87">
        <f t="shared" si="93"/>
        <v>860.2</v>
      </c>
    </row>
    <row r="579" spans="1:20" x14ac:dyDescent="0.3">
      <c r="A579" s="148" t="s">
        <v>55</v>
      </c>
      <c r="B579" s="10" t="s">
        <v>193</v>
      </c>
      <c r="C579" s="10" t="s">
        <v>92</v>
      </c>
      <c r="D579" s="10" t="s">
        <v>887</v>
      </c>
      <c r="E579" s="10" t="s">
        <v>563</v>
      </c>
      <c r="F579" s="11">
        <v>0</v>
      </c>
      <c r="G579" s="11">
        <v>860.2</v>
      </c>
      <c r="H579" s="87">
        <f t="shared" si="86"/>
        <v>860.2</v>
      </c>
      <c r="I579" s="11"/>
      <c r="J579" s="87">
        <f t="shared" si="87"/>
        <v>860.2</v>
      </c>
      <c r="K579" s="11"/>
      <c r="L579" s="87">
        <f t="shared" si="89"/>
        <v>860.2</v>
      </c>
      <c r="M579" s="11"/>
      <c r="N579" s="87">
        <f t="shared" si="90"/>
        <v>860.2</v>
      </c>
      <c r="O579" s="11"/>
      <c r="P579" s="87">
        <f t="shared" si="91"/>
        <v>860.2</v>
      </c>
      <c r="Q579" s="11"/>
      <c r="R579" s="87">
        <f t="shared" si="92"/>
        <v>860.2</v>
      </c>
      <c r="S579" s="11"/>
      <c r="T579" s="87">
        <f t="shared" si="93"/>
        <v>860.2</v>
      </c>
    </row>
    <row r="580" spans="1:20" ht="45" x14ac:dyDescent="0.3">
      <c r="A580" s="148" t="s">
        <v>888</v>
      </c>
      <c r="B580" s="10" t="s">
        <v>193</v>
      </c>
      <c r="C580" s="10" t="s">
        <v>92</v>
      </c>
      <c r="D580" s="10" t="s">
        <v>889</v>
      </c>
      <c r="E580" s="10" t="s">
        <v>66</v>
      </c>
      <c r="F580" s="11">
        <f>F581</f>
        <v>0.5</v>
      </c>
      <c r="G580" s="11">
        <f>G581</f>
        <v>0</v>
      </c>
      <c r="H580" s="87">
        <f t="shared" si="86"/>
        <v>0.5</v>
      </c>
      <c r="I580" s="11">
        <f>I581</f>
        <v>0</v>
      </c>
      <c r="J580" s="87">
        <f t="shared" si="87"/>
        <v>0.5</v>
      </c>
      <c r="K580" s="11">
        <f>K581</f>
        <v>0</v>
      </c>
      <c r="L580" s="87">
        <f t="shared" si="89"/>
        <v>0.5</v>
      </c>
      <c r="M580" s="11">
        <f>M581</f>
        <v>0</v>
      </c>
      <c r="N580" s="87">
        <f t="shared" si="90"/>
        <v>0.5</v>
      </c>
      <c r="O580" s="11">
        <f>O581</f>
        <v>0</v>
      </c>
      <c r="P580" s="87">
        <f t="shared" si="91"/>
        <v>0.5</v>
      </c>
      <c r="Q580" s="11">
        <f>Q581</f>
        <v>0</v>
      </c>
      <c r="R580" s="87">
        <f t="shared" si="92"/>
        <v>0.5</v>
      </c>
      <c r="S580" s="11">
        <f>S581</f>
        <v>0</v>
      </c>
      <c r="T580" s="87">
        <f t="shared" si="93"/>
        <v>0.5</v>
      </c>
    </row>
    <row r="581" spans="1:20" ht="16.149999999999999" customHeight="1" x14ac:dyDescent="0.3">
      <c r="A581" s="148" t="s">
        <v>146</v>
      </c>
      <c r="B581" s="10" t="s">
        <v>193</v>
      </c>
      <c r="C581" s="10" t="s">
        <v>92</v>
      </c>
      <c r="D581" s="10" t="s">
        <v>889</v>
      </c>
      <c r="E581" s="10" t="s">
        <v>527</v>
      </c>
      <c r="F581" s="11">
        <f>F582</f>
        <v>0.5</v>
      </c>
      <c r="G581" s="11">
        <f>G582</f>
        <v>0</v>
      </c>
      <c r="H581" s="87">
        <f t="shared" si="86"/>
        <v>0.5</v>
      </c>
      <c r="I581" s="11">
        <f>I582</f>
        <v>0</v>
      </c>
      <c r="J581" s="87">
        <f t="shared" si="87"/>
        <v>0.5</v>
      </c>
      <c r="K581" s="11">
        <f>K582</f>
        <v>0</v>
      </c>
      <c r="L581" s="87">
        <f t="shared" si="89"/>
        <v>0.5</v>
      </c>
      <c r="M581" s="11">
        <f>M582</f>
        <v>0</v>
      </c>
      <c r="N581" s="87">
        <f t="shared" si="90"/>
        <v>0.5</v>
      </c>
      <c r="O581" s="11">
        <f>O582</f>
        <v>0</v>
      </c>
      <c r="P581" s="87">
        <f t="shared" si="91"/>
        <v>0.5</v>
      </c>
      <c r="Q581" s="11">
        <f>Q582</f>
        <v>0</v>
      </c>
      <c r="R581" s="87">
        <f t="shared" si="92"/>
        <v>0.5</v>
      </c>
      <c r="S581" s="11">
        <f>S582</f>
        <v>0</v>
      </c>
      <c r="T581" s="87">
        <f t="shared" si="93"/>
        <v>0.5</v>
      </c>
    </row>
    <row r="582" spans="1:20" ht="18.600000000000001" customHeight="1" x14ac:dyDescent="0.3">
      <c r="A582" s="148" t="s">
        <v>55</v>
      </c>
      <c r="B582" s="10" t="s">
        <v>193</v>
      </c>
      <c r="C582" s="10" t="s">
        <v>92</v>
      </c>
      <c r="D582" s="10" t="s">
        <v>889</v>
      </c>
      <c r="E582" s="10" t="s">
        <v>563</v>
      </c>
      <c r="F582" s="11">
        <v>0.5</v>
      </c>
      <c r="G582" s="11">
        <v>0</v>
      </c>
      <c r="H582" s="87">
        <f t="shared" si="86"/>
        <v>0.5</v>
      </c>
      <c r="I582" s="11">
        <v>0</v>
      </c>
      <c r="J582" s="87">
        <f t="shared" si="87"/>
        <v>0.5</v>
      </c>
      <c r="K582" s="11">
        <v>0</v>
      </c>
      <c r="L582" s="87">
        <f t="shared" si="89"/>
        <v>0.5</v>
      </c>
      <c r="M582" s="11">
        <v>0</v>
      </c>
      <c r="N582" s="87">
        <f t="shared" si="90"/>
        <v>0.5</v>
      </c>
      <c r="O582" s="11">
        <v>0</v>
      </c>
      <c r="P582" s="87">
        <f t="shared" si="91"/>
        <v>0.5</v>
      </c>
      <c r="Q582" s="11"/>
      <c r="R582" s="87">
        <f t="shared" si="92"/>
        <v>0.5</v>
      </c>
      <c r="S582" s="11"/>
      <c r="T582" s="87">
        <f t="shared" si="93"/>
        <v>0.5</v>
      </c>
    </row>
    <row r="583" spans="1:20" ht="18.600000000000001" customHeight="1" x14ac:dyDescent="0.3">
      <c r="A583" s="148" t="s">
        <v>400</v>
      </c>
      <c r="B583" s="10" t="s">
        <v>193</v>
      </c>
      <c r="C583" s="10" t="s">
        <v>92</v>
      </c>
      <c r="D583" s="10" t="s">
        <v>112</v>
      </c>
      <c r="E583" s="10" t="s">
        <v>66</v>
      </c>
      <c r="F583" s="11"/>
      <c r="G583" s="11"/>
      <c r="H583" s="87"/>
      <c r="I583" s="11"/>
      <c r="J583" s="87"/>
      <c r="K583" s="11"/>
      <c r="L583" s="87"/>
      <c r="M583" s="11"/>
      <c r="N583" s="87"/>
      <c r="O583" s="11"/>
      <c r="P583" s="87"/>
      <c r="Q583" s="11">
        <f>Q584</f>
        <v>77.5</v>
      </c>
      <c r="R583" s="87">
        <f t="shared" si="92"/>
        <v>77.5</v>
      </c>
      <c r="S583" s="11">
        <f>S584</f>
        <v>0</v>
      </c>
      <c r="T583" s="87">
        <f t="shared" si="93"/>
        <v>77.5</v>
      </c>
    </row>
    <row r="584" spans="1:20" ht="16.899999999999999" customHeight="1" x14ac:dyDescent="0.3">
      <c r="A584" s="148" t="s">
        <v>113</v>
      </c>
      <c r="B584" s="10" t="s">
        <v>193</v>
      </c>
      <c r="C584" s="10" t="s">
        <v>92</v>
      </c>
      <c r="D584" s="10" t="s">
        <v>114</v>
      </c>
      <c r="E584" s="10" t="s">
        <v>66</v>
      </c>
      <c r="F584" s="11"/>
      <c r="G584" s="11"/>
      <c r="H584" s="87"/>
      <c r="I584" s="11"/>
      <c r="J584" s="87"/>
      <c r="K584" s="11"/>
      <c r="L584" s="87"/>
      <c r="M584" s="11"/>
      <c r="N584" s="87"/>
      <c r="O584" s="11"/>
      <c r="P584" s="87"/>
      <c r="Q584" s="11">
        <f>Q585</f>
        <v>77.5</v>
      </c>
      <c r="R584" s="87">
        <f t="shared" si="92"/>
        <v>77.5</v>
      </c>
      <c r="S584" s="11">
        <f>S585</f>
        <v>0</v>
      </c>
      <c r="T584" s="87">
        <f t="shared" si="93"/>
        <v>77.5</v>
      </c>
    </row>
    <row r="585" spans="1:20" ht="30" x14ac:dyDescent="0.3">
      <c r="A585" s="360" t="s">
        <v>1124</v>
      </c>
      <c r="B585" s="10" t="s">
        <v>193</v>
      </c>
      <c r="C585" s="10" t="s">
        <v>92</v>
      </c>
      <c r="D585" s="10" t="s">
        <v>1123</v>
      </c>
      <c r="E585" s="10" t="s">
        <v>66</v>
      </c>
      <c r="F585" s="11"/>
      <c r="G585" s="11"/>
      <c r="H585" s="87"/>
      <c r="I585" s="11"/>
      <c r="J585" s="87"/>
      <c r="K585" s="11"/>
      <c r="L585" s="87"/>
      <c r="M585" s="11"/>
      <c r="N585" s="87"/>
      <c r="O585" s="11"/>
      <c r="P585" s="87"/>
      <c r="Q585" s="11">
        <f>Q586</f>
        <v>77.5</v>
      </c>
      <c r="R585" s="87">
        <f t="shared" si="92"/>
        <v>77.5</v>
      </c>
      <c r="S585" s="11">
        <f>S586</f>
        <v>0</v>
      </c>
      <c r="T585" s="87">
        <f t="shared" si="93"/>
        <v>77.5</v>
      </c>
    </row>
    <row r="586" spans="1:20" ht="75" x14ac:dyDescent="0.3">
      <c r="A586" s="148" t="s">
        <v>75</v>
      </c>
      <c r="B586" s="10" t="s">
        <v>193</v>
      </c>
      <c r="C586" s="10" t="s">
        <v>92</v>
      </c>
      <c r="D586" s="10" t="s">
        <v>1123</v>
      </c>
      <c r="E586" s="10">
        <v>100</v>
      </c>
      <c r="F586" s="11"/>
      <c r="G586" s="11"/>
      <c r="H586" s="87"/>
      <c r="I586" s="11"/>
      <c r="J586" s="87"/>
      <c r="K586" s="11"/>
      <c r="L586" s="87"/>
      <c r="M586" s="11"/>
      <c r="N586" s="87"/>
      <c r="O586" s="11"/>
      <c r="P586" s="87"/>
      <c r="Q586" s="11">
        <f>Q587</f>
        <v>77.5</v>
      </c>
      <c r="R586" s="87">
        <f t="shared" si="92"/>
        <v>77.5</v>
      </c>
      <c r="S586" s="11">
        <f>S587</f>
        <v>0</v>
      </c>
      <c r="T586" s="87">
        <f t="shared" si="93"/>
        <v>77.5</v>
      </c>
    </row>
    <row r="587" spans="1:20" ht="30" x14ac:dyDescent="0.3">
      <c r="A587" s="148" t="s">
        <v>76</v>
      </c>
      <c r="B587" s="10" t="s">
        <v>193</v>
      </c>
      <c r="C587" s="10" t="s">
        <v>92</v>
      </c>
      <c r="D587" s="10" t="s">
        <v>1123</v>
      </c>
      <c r="E587" s="10">
        <v>120</v>
      </c>
      <c r="F587" s="11"/>
      <c r="G587" s="11"/>
      <c r="H587" s="87"/>
      <c r="I587" s="11"/>
      <c r="J587" s="87"/>
      <c r="K587" s="11"/>
      <c r="L587" s="87"/>
      <c r="M587" s="11"/>
      <c r="N587" s="87"/>
      <c r="O587" s="11"/>
      <c r="P587" s="87"/>
      <c r="Q587" s="11">
        <v>77.5</v>
      </c>
      <c r="R587" s="87">
        <f t="shared" si="92"/>
        <v>77.5</v>
      </c>
      <c r="S587" s="11"/>
      <c r="T587" s="87">
        <f t="shared" si="93"/>
        <v>77.5</v>
      </c>
    </row>
    <row r="588" spans="1:20" ht="16.149999999999999" customHeight="1" x14ac:dyDescent="0.3">
      <c r="A588" s="358" t="s">
        <v>315</v>
      </c>
      <c r="B588" s="84" t="s">
        <v>316</v>
      </c>
      <c r="C588" s="84" t="s">
        <v>64</v>
      </c>
      <c r="D588" s="85" t="s">
        <v>317</v>
      </c>
      <c r="E588" s="84" t="s">
        <v>66</v>
      </c>
      <c r="F588" s="83">
        <f>F589+F596+F624</f>
        <v>16569.5</v>
      </c>
      <c r="G588" s="83">
        <f>G589+G596+G624</f>
        <v>10905.1</v>
      </c>
      <c r="H588" s="83">
        <f>F588+G588</f>
        <v>27474.6</v>
      </c>
      <c r="I588" s="83">
        <f>I589+I596+I624</f>
        <v>-6.1</v>
      </c>
      <c r="J588" s="83">
        <f t="shared" si="87"/>
        <v>27468.5</v>
      </c>
      <c r="K588" s="83">
        <f>K589+K596+K624</f>
        <v>2250.4</v>
      </c>
      <c r="L588" s="83">
        <f t="shared" si="89"/>
        <v>29718.9</v>
      </c>
      <c r="M588" s="83">
        <f>M589+M596+M624</f>
        <v>-880.6</v>
      </c>
      <c r="N588" s="83">
        <v>28938.3</v>
      </c>
      <c r="O588" s="83">
        <f>O589+O596+O624</f>
        <v>0</v>
      </c>
      <c r="P588" s="83">
        <f>N588+O588</f>
        <v>28938.3</v>
      </c>
      <c r="Q588" s="83">
        <f>Q589+Q596+Q624</f>
        <v>47.7</v>
      </c>
      <c r="R588" s="83">
        <f t="shared" si="92"/>
        <v>28986</v>
      </c>
      <c r="S588" s="83">
        <f>S589+S596+S624</f>
        <v>-700</v>
      </c>
      <c r="T588" s="83">
        <f t="shared" si="93"/>
        <v>28286</v>
      </c>
    </row>
    <row r="589" spans="1:20" x14ac:dyDescent="0.3">
      <c r="A589" s="148" t="s">
        <v>318</v>
      </c>
      <c r="B589" s="10" t="s">
        <v>316</v>
      </c>
      <c r="C589" s="10" t="s">
        <v>63</v>
      </c>
      <c r="D589" s="86" t="s">
        <v>65</v>
      </c>
      <c r="E589" s="10" t="s">
        <v>66</v>
      </c>
      <c r="F589" s="87">
        <f t="shared" ref="F589:S594" si="95">F590</f>
        <v>9617.7999999999993</v>
      </c>
      <c r="G589" s="87">
        <f t="shared" si="95"/>
        <v>0</v>
      </c>
      <c r="H589" s="87">
        <f t="shared" si="86"/>
        <v>9617.7999999999993</v>
      </c>
      <c r="I589" s="87">
        <f t="shared" si="95"/>
        <v>0</v>
      </c>
      <c r="J589" s="87">
        <f t="shared" si="87"/>
        <v>9617.7999999999993</v>
      </c>
      <c r="K589" s="87">
        <f t="shared" si="95"/>
        <v>0</v>
      </c>
      <c r="L589" s="87">
        <f t="shared" si="89"/>
        <v>9617.7999999999993</v>
      </c>
      <c r="M589" s="87">
        <f t="shared" si="95"/>
        <v>0</v>
      </c>
      <c r="N589" s="87">
        <f t="shared" si="90"/>
        <v>9617.7999999999993</v>
      </c>
      <c r="O589" s="87">
        <f t="shared" si="95"/>
        <v>0</v>
      </c>
      <c r="P589" s="87">
        <f t="shared" si="91"/>
        <v>9617.7999999999993</v>
      </c>
      <c r="Q589" s="87">
        <f t="shared" si="95"/>
        <v>47.7</v>
      </c>
      <c r="R589" s="87">
        <f t="shared" si="92"/>
        <v>9665.5</v>
      </c>
      <c r="S589" s="87">
        <f t="shared" si="95"/>
        <v>0</v>
      </c>
      <c r="T589" s="87">
        <f t="shared" si="93"/>
        <v>9665.5</v>
      </c>
    </row>
    <row r="590" spans="1:20" ht="30.75" customHeight="1" x14ac:dyDescent="0.3">
      <c r="A590" s="148" t="s">
        <v>705</v>
      </c>
      <c r="B590" s="10" t="s">
        <v>316</v>
      </c>
      <c r="C590" s="10" t="s">
        <v>63</v>
      </c>
      <c r="D590" s="86" t="s">
        <v>319</v>
      </c>
      <c r="E590" s="10" t="s">
        <v>66</v>
      </c>
      <c r="F590" s="87">
        <f t="shared" si="95"/>
        <v>9617.7999999999993</v>
      </c>
      <c r="G590" s="87">
        <f t="shared" si="95"/>
        <v>0</v>
      </c>
      <c r="H590" s="87">
        <f t="shared" si="86"/>
        <v>9617.7999999999993</v>
      </c>
      <c r="I590" s="87">
        <f t="shared" si="95"/>
        <v>0</v>
      </c>
      <c r="J590" s="87">
        <f t="shared" si="87"/>
        <v>9617.7999999999993</v>
      </c>
      <c r="K590" s="87">
        <f t="shared" si="95"/>
        <v>0</v>
      </c>
      <c r="L590" s="87">
        <f t="shared" si="89"/>
        <v>9617.7999999999993</v>
      </c>
      <c r="M590" s="87">
        <f t="shared" si="95"/>
        <v>0</v>
      </c>
      <c r="N590" s="87">
        <f t="shared" si="90"/>
        <v>9617.7999999999993</v>
      </c>
      <c r="O590" s="87">
        <f t="shared" si="95"/>
        <v>0</v>
      </c>
      <c r="P590" s="87">
        <f t="shared" si="91"/>
        <v>9617.7999999999993</v>
      </c>
      <c r="Q590" s="87">
        <f t="shared" si="95"/>
        <v>47.7</v>
      </c>
      <c r="R590" s="87">
        <f t="shared" si="92"/>
        <v>9665.5</v>
      </c>
      <c r="S590" s="87">
        <f t="shared" si="95"/>
        <v>0</v>
      </c>
      <c r="T590" s="87">
        <f t="shared" si="93"/>
        <v>9665.5</v>
      </c>
    </row>
    <row r="591" spans="1:20" ht="75.75" customHeight="1" x14ac:dyDescent="0.3">
      <c r="A591" s="148" t="s">
        <v>763</v>
      </c>
      <c r="B591" s="10" t="s">
        <v>316</v>
      </c>
      <c r="C591" s="10" t="s">
        <v>63</v>
      </c>
      <c r="D591" s="86" t="s">
        <v>320</v>
      </c>
      <c r="E591" s="10" t="s">
        <v>66</v>
      </c>
      <c r="F591" s="87">
        <f t="shared" si="95"/>
        <v>9617.7999999999993</v>
      </c>
      <c r="G591" s="87">
        <f t="shared" si="95"/>
        <v>0</v>
      </c>
      <c r="H591" s="87">
        <f t="shared" si="86"/>
        <v>9617.7999999999993</v>
      </c>
      <c r="I591" s="87">
        <f t="shared" si="95"/>
        <v>0</v>
      </c>
      <c r="J591" s="87">
        <f t="shared" si="87"/>
        <v>9617.7999999999993</v>
      </c>
      <c r="K591" s="87">
        <f t="shared" si="95"/>
        <v>0</v>
      </c>
      <c r="L591" s="87">
        <f t="shared" si="89"/>
        <v>9617.7999999999993</v>
      </c>
      <c r="M591" s="87">
        <f t="shared" si="95"/>
        <v>0</v>
      </c>
      <c r="N591" s="87">
        <f t="shared" si="90"/>
        <v>9617.7999999999993</v>
      </c>
      <c r="O591" s="87">
        <f t="shared" si="95"/>
        <v>0</v>
      </c>
      <c r="P591" s="87">
        <f t="shared" si="91"/>
        <v>9617.7999999999993</v>
      </c>
      <c r="Q591" s="87">
        <f t="shared" si="95"/>
        <v>47.7</v>
      </c>
      <c r="R591" s="87">
        <f t="shared" si="92"/>
        <v>9665.5</v>
      </c>
      <c r="S591" s="87">
        <f t="shared" si="95"/>
        <v>0</v>
      </c>
      <c r="T591" s="87">
        <f t="shared" si="93"/>
        <v>9665.5</v>
      </c>
    </row>
    <row r="592" spans="1:20" ht="45.75" customHeight="1" x14ac:dyDescent="0.3">
      <c r="A592" s="148" t="s">
        <v>609</v>
      </c>
      <c r="B592" s="10" t="s">
        <v>316</v>
      </c>
      <c r="C592" s="10" t="s">
        <v>63</v>
      </c>
      <c r="D592" s="86" t="s">
        <v>321</v>
      </c>
      <c r="E592" s="10" t="s">
        <v>66</v>
      </c>
      <c r="F592" s="87">
        <f t="shared" si="95"/>
        <v>9617.7999999999993</v>
      </c>
      <c r="G592" s="87">
        <f t="shared" si="95"/>
        <v>0</v>
      </c>
      <c r="H592" s="87">
        <f>F592+G592</f>
        <v>9617.7999999999993</v>
      </c>
      <c r="I592" s="87">
        <f t="shared" si="95"/>
        <v>0</v>
      </c>
      <c r="J592" s="87">
        <f t="shared" si="87"/>
        <v>9617.7999999999993</v>
      </c>
      <c r="K592" s="87">
        <f t="shared" si="95"/>
        <v>0</v>
      </c>
      <c r="L592" s="87">
        <f t="shared" si="89"/>
        <v>9617.7999999999993</v>
      </c>
      <c r="M592" s="87">
        <f t="shared" si="95"/>
        <v>0</v>
      </c>
      <c r="N592" s="87">
        <f t="shared" si="90"/>
        <v>9617.7999999999993</v>
      </c>
      <c r="O592" s="87">
        <f t="shared" si="95"/>
        <v>0</v>
      </c>
      <c r="P592" s="87">
        <f t="shared" si="91"/>
        <v>9617.7999999999993</v>
      </c>
      <c r="Q592" s="87">
        <f t="shared" si="95"/>
        <v>47.7</v>
      </c>
      <c r="R592" s="87">
        <f t="shared" si="92"/>
        <v>9665.5</v>
      </c>
      <c r="S592" s="87">
        <f t="shared" si="95"/>
        <v>0</v>
      </c>
      <c r="T592" s="87">
        <f t="shared" si="93"/>
        <v>9665.5</v>
      </c>
    </row>
    <row r="593" spans="1:20" ht="45.75" customHeight="1" x14ac:dyDescent="0.3">
      <c r="A593" s="148" t="s">
        <v>613</v>
      </c>
      <c r="B593" s="10" t="s">
        <v>316</v>
      </c>
      <c r="C593" s="10" t="s">
        <v>63</v>
      </c>
      <c r="D593" s="86" t="s">
        <v>322</v>
      </c>
      <c r="E593" s="10" t="s">
        <v>66</v>
      </c>
      <c r="F593" s="87">
        <f t="shared" si="95"/>
        <v>9617.7999999999993</v>
      </c>
      <c r="G593" s="87">
        <f t="shared" si="95"/>
        <v>0</v>
      </c>
      <c r="H593" s="87">
        <f t="shared" si="86"/>
        <v>9617.7999999999993</v>
      </c>
      <c r="I593" s="87">
        <f t="shared" si="95"/>
        <v>0</v>
      </c>
      <c r="J593" s="87">
        <f t="shared" si="87"/>
        <v>9617.7999999999993</v>
      </c>
      <c r="K593" s="87">
        <f t="shared" si="95"/>
        <v>0</v>
      </c>
      <c r="L593" s="87">
        <f t="shared" si="89"/>
        <v>9617.7999999999993</v>
      </c>
      <c r="M593" s="87">
        <f t="shared" si="95"/>
        <v>0</v>
      </c>
      <c r="N593" s="87">
        <f t="shared" si="90"/>
        <v>9617.7999999999993</v>
      </c>
      <c r="O593" s="87">
        <f t="shared" si="95"/>
        <v>0</v>
      </c>
      <c r="P593" s="87">
        <f t="shared" si="91"/>
        <v>9617.7999999999993</v>
      </c>
      <c r="Q593" s="87">
        <f t="shared" si="95"/>
        <v>47.7</v>
      </c>
      <c r="R593" s="87">
        <f t="shared" si="92"/>
        <v>9665.5</v>
      </c>
      <c r="S593" s="87">
        <f t="shared" si="95"/>
        <v>0</v>
      </c>
      <c r="T593" s="87">
        <f t="shared" si="93"/>
        <v>9665.5</v>
      </c>
    </row>
    <row r="594" spans="1:20" ht="16.899999999999999" customHeight="1" x14ac:dyDescent="0.3">
      <c r="A594" s="148" t="s">
        <v>323</v>
      </c>
      <c r="B594" s="10" t="s">
        <v>316</v>
      </c>
      <c r="C594" s="10" t="s">
        <v>63</v>
      </c>
      <c r="D594" s="86" t="s">
        <v>322</v>
      </c>
      <c r="E594" s="10">
        <v>300</v>
      </c>
      <c r="F594" s="87">
        <f t="shared" si="95"/>
        <v>9617.7999999999993</v>
      </c>
      <c r="G594" s="87">
        <f t="shared" si="95"/>
        <v>0</v>
      </c>
      <c r="H594" s="87">
        <f t="shared" si="86"/>
        <v>9617.7999999999993</v>
      </c>
      <c r="I594" s="87">
        <f t="shared" si="95"/>
        <v>0</v>
      </c>
      <c r="J594" s="87">
        <f t="shared" si="87"/>
        <v>9617.7999999999993</v>
      </c>
      <c r="K594" s="87">
        <f t="shared" si="95"/>
        <v>0</v>
      </c>
      <c r="L594" s="87">
        <f t="shared" si="89"/>
        <v>9617.7999999999993</v>
      </c>
      <c r="M594" s="87">
        <f t="shared" si="95"/>
        <v>0</v>
      </c>
      <c r="N594" s="87">
        <f t="shared" si="90"/>
        <v>9617.7999999999993</v>
      </c>
      <c r="O594" s="87">
        <f t="shared" si="95"/>
        <v>0</v>
      </c>
      <c r="P594" s="87">
        <f t="shared" si="91"/>
        <v>9617.7999999999993</v>
      </c>
      <c r="Q594" s="87">
        <f t="shared" si="95"/>
        <v>47.7</v>
      </c>
      <c r="R594" s="87">
        <f t="shared" si="92"/>
        <v>9665.5</v>
      </c>
      <c r="S594" s="87">
        <f t="shared" si="95"/>
        <v>0</v>
      </c>
      <c r="T594" s="87">
        <f t="shared" si="93"/>
        <v>9665.5</v>
      </c>
    </row>
    <row r="595" spans="1:20" ht="30" x14ac:dyDescent="0.3">
      <c r="A595" s="148" t="s">
        <v>324</v>
      </c>
      <c r="B595" s="10" t="s">
        <v>316</v>
      </c>
      <c r="C595" s="10" t="s">
        <v>63</v>
      </c>
      <c r="D595" s="86" t="s">
        <v>322</v>
      </c>
      <c r="E595" s="10">
        <v>310</v>
      </c>
      <c r="F595" s="87">
        <v>9617.7999999999993</v>
      </c>
      <c r="G595" s="87"/>
      <c r="H595" s="87">
        <f t="shared" si="86"/>
        <v>9617.7999999999993</v>
      </c>
      <c r="I595" s="87"/>
      <c r="J595" s="87">
        <f t="shared" si="87"/>
        <v>9617.7999999999993</v>
      </c>
      <c r="K595" s="87"/>
      <c r="L595" s="87">
        <f t="shared" si="89"/>
        <v>9617.7999999999993</v>
      </c>
      <c r="M595" s="87"/>
      <c r="N595" s="87">
        <f t="shared" si="90"/>
        <v>9617.7999999999993</v>
      </c>
      <c r="O595" s="87"/>
      <c r="P595" s="87">
        <f t="shared" si="91"/>
        <v>9617.7999999999993</v>
      </c>
      <c r="Q595" s="87">
        <v>47.7</v>
      </c>
      <c r="R595" s="87">
        <f t="shared" si="92"/>
        <v>9665.5</v>
      </c>
      <c r="S595" s="87"/>
      <c r="T595" s="87">
        <f t="shared" si="93"/>
        <v>9665.5</v>
      </c>
    </row>
    <row r="596" spans="1:20" x14ac:dyDescent="0.3">
      <c r="A596" s="148" t="s">
        <v>325</v>
      </c>
      <c r="B596" s="10" t="s">
        <v>316</v>
      </c>
      <c r="C596" s="10" t="s">
        <v>80</v>
      </c>
      <c r="D596" s="86" t="s">
        <v>65</v>
      </c>
      <c r="E596" s="10" t="s">
        <v>66</v>
      </c>
      <c r="F596" s="87">
        <f>F597+F603+F612</f>
        <v>3451.7</v>
      </c>
      <c r="G596" s="87">
        <f>G597+G603+G612</f>
        <v>10905.1</v>
      </c>
      <c r="H596" s="87">
        <f t="shared" si="86"/>
        <v>14356.8</v>
      </c>
      <c r="I596" s="87">
        <f>I597+I603+I612</f>
        <v>-6.1</v>
      </c>
      <c r="J596" s="87">
        <f t="shared" si="87"/>
        <v>14350.699999999999</v>
      </c>
      <c r="K596" s="87">
        <f>K597+K603+K612</f>
        <v>2250.4</v>
      </c>
      <c r="L596" s="87">
        <f t="shared" si="89"/>
        <v>16601.099999999999</v>
      </c>
      <c r="M596" s="87">
        <f>M597+M603+M612</f>
        <v>-880.6</v>
      </c>
      <c r="N596" s="87">
        <f t="shared" si="90"/>
        <v>15720.499999999998</v>
      </c>
      <c r="O596" s="87">
        <f>O597+O603+O612</f>
        <v>0</v>
      </c>
      <c r="P596" s="87">
        <f t="shared" si="91"/>
        <v>15720.499999999998</v>
      </c>
      <c r="Q596" s="87">
        <f>Q597+Q603+Q612</f>
        <v>0</v>
      </c>
      <c r="R596" s="87">
        <f t="shared" si="92"/>
        <v>15720.499999999998</v>
      </c>
      <c r="S596" s="87">
        <f>S597+S603+S612</f>
        <v>0</v>
      </c>
      <c r="T596" s="87">
        <f t="shared" si="93"/>
        <v>15720.499999999998</v>
      </c>
    </row>
    <row r="597" spans="1:20" ht="33" customHeight="1" x14ac:dyDescent="0.3">
      <c r="A597" s="148" t="s">
        <v>716</v>
      </c>
      <c r="B597" s="10" t="s">
        <v>316</v>
      </c>
      <c r="C597" s="10" t="s">
        <v>80</v>
      </c>
      <c r="D597" s="86" t="s">
        <v>222</v>
      </c>
      <c r="E597" s="10" t="s">
        <v>66</v>
      </c>
      <c r="F597" s="87">
        <f t="shared" ref="F597:S601" si="96">F598</f>
        <v>1621.7</v>
      </c>
      <c r="G597" s="87">
        <f t="shared" si="96"/>
        <v>0</v>
      </c>
      <c r="H597" s="87">
        <f t="shared" si="86"/>
        <v>1621.7</v>
      </c>
      <c r="I597" s="87">
        <f t="shared" si="96"/>
        <v>0</v>
      </c>
      <c r="J597" s="87">
        <f t="shared" si="87"/>
        <v>1621.7</v>
      </c>
      <c r="K597" s="87">
        <f t="shared" si="96"/>
        <v>2251.4</v>
      </c>
      <c r="L597" s="87">
        <f t="shared" si="89"/>
        <v>3873.1000000000004</v>
      </c>
      <c r="M597" s="87">
        <f t="shared" si="96"/>
        <v>0</v>
      </c>
      <c r="N597" s="87">
        <f t="shared" si="90"/>
        <v>3873.1000000000004</v>
      </c>
      <c r="O597" s="87">
        <f t="shared" si="96"/>
        <v>0</v>
      </c>
      <c r="P597" s="87">
        <f t="shared" si="91"/>
        <v>3873.1000000000004</v>
      </c>
      <c r="Q597" s="87">
        <f t="shared" si="96"/>
        <v>0</v>
      </c>
      <c r="R597" s="87">
        <f t="shared" si="92"/>
        <v>3873.1000000000004</v>
      </c>
      <c r="S597" s="87">
        <f t="shared" si="96"/>
        <v>0</v>
      </c>
      <c r="T597" s="87">
        <f t="shared" si="93"/>
        <v>3873.1000000000004</v>
      </c>
    </row>
    <row r="598" spans="1:20" x14ac:dyDescent="0.3">
      <c r="A598" s="148" t="s">
        <v>248</v>
      </c>
      <c r="B598" s="10" t="s">
        <v>316</v>
      </c>
      <c r="C598" s="10" t="s">
        <v>80</v>
      </c>
      <c r="D598" s="86" t="s">
        <v>249</v>
      </c>
      <c r="E598" s="10" t="s">
        <v>66</v>
      </c>
      <c r="F598" s="87">
        <f t="shared" si="96"/>
        <v>1621.7</v>
      </c>
      <c r="G598" s="87">
        <f t="shared" si="96"/>
        <v>0</v>
      </c>
      <c r="H598" s="87">
        <f t="shared" si="86"/>
        <v>1621.7</v>
      </c>
      <c r="I598" s="87">
        <f t="shared" si="96"/>
        <v>0</v>
      </c>
      <c r="J598" s="87">
        <f t="shared" si="87"/>
        <v>1621.7</v>
      </c>
      <c r="K598" s="87">
        <f t="shared" si="96"/>
        <v>2251.4</v>
      </c>
      <c r="L598" s="87">
        <f t="shared" si="89"/>
        <v>3873.1000000000004</v>
      </c>
      <c r="M598" s="87">
        <f t="shared" si="96"/>
        <v>0</v>
      </c>
      <c r="N598" s="87">
        <f t="shared" si="90"/>
        <v>3873.1000000000004</v>
      </c>
      <c r="O598" s="87">
        <f t="shared" si="96"/>
        <v>0</v>
      </c>
      <c r="P598" s="87">
        <f t="shared" si="91"/>
        <v>3873.1000000000004</v>
      </c>
      <c r="Q598" s="87">
        <f t="shared" si="96"/>
        <v>0</v>
      </c>
      <c r="R598" s="87">
        <f t="shared" si="92"/>
        <v>3873.1000000000004</v>
      </c>
      <c r="S598" s="87">
        <f t="shared" si="96"/>
        <v>0</v>
      </c>
      <c r="T598" s="87">
        <f t="shared" si="93"/>
        <v>3873.1000000000004</v>
      </c>
    </row>
    <row r="599" spans="1:20" ht="30" x14ac:dyDescent="0.3">
      <c r="A599" s="148" t="s">
        <v>269</v>
      </c>
      <c r="B599" s="10" t="s">
        <v>316</v>
      </c>
      <c r="C599" s="10" t="s">
        <v>80</v>
      </c>
      <c r="D599" s="86" t="s">
        <v>251</v>
      </c>
      <c r="E599" s="10" t="s">
        <v>66</v>
      </c>
      <c r="F599" s="87">
        <f t="shared" si="96"/>
        <v>1621.7</v>
      </c>
      <c r="G599" s="87">
        <f t="shared" si="96"/>
        <v>0</v>
      </c>
      <c r="H599" s="87">
        <f t="shared" si="86"/>
        <v>1621.7</v>
      </c>
      <c r="I599" s="87">
        <f t="shared" si="96"/>
        <v>0</v>
      </c>
      <c r="J599" s="87">
        <f t="shared" si="87"/>
        <v>1621.7</v>
      </c>
      <c r="K599" s="87">
        <f t="shared" si="96"/>
        <v>2251.4</v>
      </c>
      <c r="L599" s="87">
        <f t="shared" si="89"/>
        <v>3873.1000000000004</v>
      </c>
      <c r="M599" s="87">
        <f t="shared" si="96"/>
        <v>0</v>
      </c>
      <c r="N599" s="87">
        <f t="shared" si="90"/>
        <v>3873.1000000000004</v>
      </c>
      <c r="O599" s="87">
        <f t="shared" si="96"/>
        <v>0</v>
      </c>
      <c r="P599" s="87">
        <f t="shared" si="91"/>
        <v>3873.1000000000004</v>
      </c>
      <c r="Q599" s="87">
        <f t="shared" si="96"/>
        <v>0</v>
      </c>
      <c r="R599" s="87">
        <f t="shared" si="92"/>
        <v>3873.1000000000004</v>
      </c>
      <c r="S599" s="87">
        <f t="shared" si="96"/>
        <v>0</v>
      </c>
      <c r="T599" s="87">
        <f t="shared" si="93"/>
        <v>3873.1000000000004</v>
      </c>
    </row>
    <row r="600" spans="1:20" ht="30" x14ac:dyDescent="0.3">
      <c r="A600" s="148" t="s">
        <v>326</v>
      </c>
      <c r="B600" s="10" t="s">
        <v>316</v>
      </c>
      <c r="C600" s="10" t="s">
        <v>80</v>
      </c>
      <c r="D600" s="86" t="s">
        <v>327</v>
      </c>
      <c r="E600" s="10" t="s">
        <v>66</v>
      </c>
      <c r="F600" s="87">
        <f t="shared" si="96"/>
        <v>1621.7</v>
      </c>
      <c r="G600" s="87">
        <f t="shared" si="96"/>
        <v>0</v>
      </c>
      <c r="H600" s="87">
        <f t="shared" si="86"/>
        <v>1621.7</v>
      </c>
      <c r="I600" s="87">
        <f t="shared" si="96"/>
        <v>0</v>
      </c>
      <c r="J600" s="87">
        <f t="shared" si="87"/>
        <v>1621.7</v>
      </c>
      <c r="K600" s="87">
        <f t="shared" si="96"/>
        <v>2251.4</v>
      </c>
      <c r="L600" s="87">
        <f t="shared" si="89"/>
        <v>3873.1000000000004</v>
      </c>
      <c r="M600" s="87">
        <f t="shared" si="96"/>
        <v>0</v>
      </c>
      <c r="N600" s="87">
        <f t="shared" si="90"/>
        <v>3873.1000000000004</v>
      </c>
      <c r="O600" s="87">
        <f t="shared" si="96"/>
        <v>0</v>
      </c>
      <c r="P600" s="87">
        <f t="shared" si="91"/>
        <v>3873.1000000000004</v>
      </c>
      <c r="Q600" s="87">
        <f t="shared" si="96"/>
        <v>0</v>
      </c>
      <c r="R600" s="87">
        <f t="shared" si="92"/>
        <v>3873.1000000000004</v>
      </c>
      <c r="S600" s="87">
        <f t="shared" si="96"/>
        <v>0</v>
      </c>
      <c r="T600" s="87">
        <f t="shared" si="93"/>
        <v>3873.1000000000004</v>
      </c>
    </row>
    <row r="601" spans="1:20" ht="33" customHeight="1" x14ac:dyDescent="0.3">
      <c r="A601" s="148" t="s">
        <v>176</v>
      </c>
      <c r="B601" s="10" t="s">
        <v>316</v>
      </c>
      <c r="C601" s="10" t="s">
        <v>80</v>
      </c>
      <c r="D601" s="86" t="s">
        <v>327</v>
      </c>
      <c r="E601" s="10">
        <v>600</v>
      </c>
      <c r="F601" s="87">
        <f t="shared" si="96"/>
        <v>1621.7</v>
      </c>
      <c r="G601" s="87">
        <f t="shared" si="96"/>
        <v>0</v>
      </c>
      <c r="H601" s="87">
        <f t="shared" si="86"/>
        <v>1621.7</v>
      </c>
      <c r="I601" s="87">
        <f t="shared" si="96"/>
        <v>0</v>
      </c>
      <c r="J601" s="87">
        <f t="shared" si="87"/>
        <v>1621.7</v>
      </c>
      <c r="K601" s="87">
        <f t="shared" si="96"/>
        <v>2251.4</v>
      </c>
      <c r="L601" s="87">
        <f t="shared" si="89"/>
        <v>3873.1000000000004</v>
      </c>
      <c r="M601" s="87">
        <f t="shared" si="96"/>
        <v>0</v>
      </c>
      <c r="N601" s="87">
        <f t="shared" si="90"/>
        <v>3873.1000000000004</v>
      </c>
      <c r="O601" s="87">
        <f t="shared" si="96"/>
        <v>0</v>
      </c>
      <c r="P601" s="87">
        <f t="shared" si="91"/>
        <v>3873.1000000000004</v>
      </c>
      <c r="Q601" s="87">
        <f t="shared" si="96"/>
        <v>0</v>
      </c>
      <c r="R601" s="87">
        <f t="shared" si="92"/>
        <v>3873.1000000000004</v>
      </c>
      <c r="S601" s="87">
        <f t="shared" si="96"/>
        <v>0</v>
      </c>
      <c r="T601" s="87">
        <f t="shared" si="93"/>
        <v>3873.1000000000004</v>
      </c>
    </row>
    <row r="602" spans="1:20" x14ac:dyDescent="0.3">
      <c r="A602" s="148" t="s">
        <v>184</v>
      </c>
      <c r="B602" s="10" t="s">
        <v>316</v>
      </c>
      <c r="C602" s="10" t="s">
        <v>80</v>
      </c>
      <c r="D602" s="86" t="s">
        <v>327</v>
      </c>
      <c r="E602" s="10">
        <v>610</v>
      </c>
      <c r="F602" s="87">
        <v>1621.7</v>
      </c>
      <c r="G602" s="87"/>
      <c r="H602" s="87">
        <f t="shared" si="86"/>
        <v>1621.7</v>
      </c>
      <c r="I602" s="87"/>
      <c r="J602" s="87">
        <f t="shared" si="87"/>
        <v>1621.7</v>
      </c>
      <c r="K602" s="87">
        <v>2251.4</v>
      </c>
      <c r="L602" s="87">
        <f t="shared" si="89"/>
        <v>3873.1000000000004</v>
      </c>
      <c r="M602" s="87"/>
      <c r="N602" s="87">
        <f t="shared" si="90"/>
        <v>3873.1000000000004</v>
      </c>
      <c r="O602" s="87"/>
      <c r="P602" s="87">
        <f t="shared" si="91"/>
        <v>3873.1000000000004</v>
      </c>
      <c r="Q602" s="87"/>
      <c r="R602" s="87">
        <f t="shared" si="92"/>
        <v>3873.1000000000004</v>
      </c>
      <c r="S602" s="87"/>
      <c r="T602" s="87">
        <f t="shared" si="93"/>
        <v>3873.1000000000004</v>
      </c>
    </row>
    <row r="603" spans="1:20" ht="45" x14ac:dyDescent="0.3">
      <c r="A603" s="148" t="s">
        <v>717</v>
      </c>
      <c r="B603" s="10" t="s">
        <v>316</v>
      </c>
      <c r="C603" s="10" t="s">
        <v>80</v>
      </c>
      <c r="D603" s="86" t="s">
        <v>209</v>
      </c>
      <c r="E603" s="10" t="s">
        <v>66</v>
      </c>
      <c r="F603" s="87">
        <f>F605</f>
        <v>1500</v>
      </c>
      <c r="G603" s="87">
        <f>G605+G606</f>
        <v>10905.1</v>
      </c>
      <c r="H603" s="87">
        <f t="shared" si="86"/>
        <v>12405.1</v>
      </c>
      <c r="I603" s="87">
        <f>I605+I606</f>
        <v>-6.1</v>
      </c>
      <c r="J603" s="87">
        <f t="shared" si="87"/>
        <v>12399</v>
      </c>
      <c r="K603" s="87">
        <f>K605+K606</f>
        <v>-1</v>
      </c>
      <c r="L603" s="87">
        <f t="shared" si="89"/>
        <v>12398</v>
      </c>
      <c r="M603" s="87">
        <f>M605+M606</f>
        <v>-880.6</v>
      </c>
      <c r="N603" s="87">
        <f t="shared" si="90"/>
        <v>11517.4</v>
      </c>
      <c r="O603" s="87">
        <f>O605+O606</f>
        <v>0</v>
      </c>
      <c r="P603" s="87">
        <f t="shared" si="91"/>
        <v>11517.4</v>
      </c>
      <c r="Q603" s="87">
        <f>Q605+Q606</f>
        <v>0</v>
      </c>
      <c r="R603" s="87">
        <f t="shared" si="92"/>
        <v>11517.4</v>
      </c>
      <c r="S603" s="87">
        <f>S605+S606</f>
        <v>0</v>
      </c>
      <c r="T603" s="87">
        <f t="shared" si="93"/>
        <v>11517.4</v>
      </c>
    </row>
    <row r="604" spans="1:20" ht="45" hidden="1" x14ac:dyDescent="0.3">
      <c r="A604" s="148" t="s">
        <v>597</v>
      </c>
      <c r="B604" s="10" t="s">
        <v>316</v>
      </c>
      <c r="C604" s="10" t="s">
        <v>80</v>
      </c>
      <c r="D604" s="86" t="s">
        <v>598</v>
      </c>
      <c r="E604" s="10" t="s">
        <v>66</v>
      </c>
      <c r="F604" s="87">
        <v>0</v>
      </c>
      <c r="G604" s="87">
        <v>0</v>
      </c>
      <c r="H604" s="87">
        <f t="shared" si="86"/>
        <v>0</v>
      </c>
      <c r="I604" s="87">
        <v>0</v>
      </c>
      <c r="J604" s="87">
        <f t="shared" si="87"/>
        <v>0</v>
      </c>
      <c r="K604" s="87">
        <v>0</v>
      </c>
      <c r="L604" s="87">
        <f t="shared" si="89"/>
        <v>0</v>
      </c>
      <c r="M604" s="87">
        <v>0</v>
      </c>
      <c r="N604" s="87">
        <f t="shared" si="90"/>
        <v>0</v>
      </c>
      <c r="O604" s="87">
        <v>0</v>
      </c>
      <c r="P604" s="87">
        <f t="shared" si="91"/>
        <v>0</v>
      </c>
      <c r="Q604" s="87">
        <v>0</v>
      </c>
      <c r="R604" s="87">
        <f t="shared" si="92"/>
        <v>0</v>
      </c>
      <c r="S604" s="87">
        <v>0</v>
      </c>
      <c r="T604" s="87">
        <f t="shared" si="93"/>
        <v>0</v>
      </c>
    </row>
    <row r="605" spans="1:20" ht="30" x14ac:dyDescent="0.3">
      <c r="A605" s="148" t="s">
        <v>328</v>
      </c>
      <c r="B605" s="10" t="s">
        <v>316</v>
      </c>
      <c r="C605" s="10" t="s">
        <v>80</v>
      </c>
      <c r="D605" s="86" t="s">
        <v>592</v>
      </c>
      <c r="E605" s="10" t="s">
        <v>66</v>
      </c>
      <c r="F605" s="87">
        <f>F609</f>
        <v>1500</v>
      </c>
      <c r="G605" s="87">
        <f>G609</f>
        <v>0</v>
      </c>
      <c r="H605" s="87">
        <f t="shared" ref="H605:H667" si="97">F605+G605</f>
        <v>1500</v>
      </c>
      <c r="I605" s="87">
        <f>I609</f>
        <v>-6.1</v>
      </c>
      <c r="J605" s="87">
        <f t="shared" ref="J605:J667" si="98">H605+I605</f>
        <v>1493.9</v>
      </c>
      <c r="K605" s="87">
        <f>K609</f>
        <v>-1</v>
      </c>
      <c r="L605" s="87">
        <f t="shared" si="89"/>
        <v>1492.9</v>
      </c>
      <c r="M605" s="87">
        <f>M609</f>
        <v>-880.2</v>
      </c>
      <c r="N605" s="87">
        <f t="shared" si="90"/>
        <v>612.70000000000005</v>
      </c>
      <c r="O605" s="87">
        <f>O609</f>
        <v>0</v>
      </c>
      <c r="P605" s="87">
        <f t="shared" si="91"/>
        <v>612.70000000000005</v>
      </c>
      <c r="Q605" s="87">
        <f>Q609</f>
        <v>0</v>
      </c>
      <c r="R605" s="87">
        <f t="shared" si="92"/>
        <v>612.70000000000005</v>
      </c>
      <c r="S605" s="87">
        <f>S609</f>
        <v>0</v>
      </c>
      <c r="T605" s="87">
        <f t="shared" si="93"/>
        <v>612.70000000000005</v>
      </c>
    </row>
    <row r="606" spans="1:20" ht="45" x14ac:dyDescent="0.3">
      <c r="A606" s="148" t="s">
        <v>900</v>
      </c>
      <c r="B606" s="10" t="s">
        <v>316</v>
      </c>
      <c r="C606" s="10" t="s">
        <v>80</v>
      </c>
      <c r="D606" s="86" t="s">
        <v>895</v>
      </c>
      <c r="E606" s="10" t="s">
        <v>66</v>
      </c>
      <c r="F606" s="87"/>
      <c r="G606" s="87">
        <f>G607</f>
        <v>10905.1</v>
      </c>
      <c r="H606" s="87">
        <f t="shared" si="97"/>
        <v>10905.1</v>
      </c>
      <c r="I606" s="87">
        <f>I607</f>
        <v>0</v>
      </c>
      <c r="J606" s="87">
        <f t="shared" si="98"/>
        <v>10905.1</v>
      </c>
      <c r="K606" s="87">
        <f>K607</f>
        <v>0</v>
      </c>
      <c r="L606" s="87">
        <f t="shared" si="89"/>
        <v>10905.1</v>
      </c>
      <c r="M606" s="87">
        <f>M607</f>
        <v>-0.4</v>
      </c>
      <c r="N606" s="87">
        <f t="shared" si="90"/>
        <v>10904.7</v>
      </c>
      <c r="O606" s="87">
        <f>O607</f>
        <v>0</v>
      </c>
      <c r="P606" s="87">
        <f t="shared" si="91"/>
        <v>10904.7</v>
      </c>
      <c r="Q606" s="87">
        <f>Q607</f>
        <v>0</v>
      </c>
      <c r="R606" s="87">
        <f t="shared" si="92"/>
        <v>10904.7</v>
      </c>
      <c r="S606" s="87">
        <f>S607</f>
        <v>0</v>
      </c>
      <c r="T606" s="87">
        <f t="shared" si="93"/>
        <v>10904.7</v>
      </c>
    </row>
    <row r="607" spans="1:20" x14ac:dyDescent="0.3">
      <c r="A607" s="148" t="s">
        <v>323</v>
      </c>
      <c r="B607" s="10" t="s">
        <v>316</v>
      </c>
      <c r="C607" s="10" t="s">
        <v>80</v>
      </c>
      <c r="D607" s="86" t="s">
        <v>895</v>
      </c>
      <c r="E607" s="10">
        <v>300</v>
      </c>
      <c r="F607" s="87"/>
      <c r="G607" s="87">
        <f>G608</f>
        <v>10905.1</v>
      </c>
      <c r="H607" s="87">
        <f t="shared" si="97"/>
        <v>10905.1</v>
      </c>
      <c r="I607" s="87">
        <f>I608</f>
        <v>0</v>
      </c>
      <c r="J607" s="87">
        <f t="shared" si="98"/>
        <v>10905.1</v>
      </c>
      <c r="K607" s="87">
        <f>K608</f>
        <v>0</v>
      </c>
      <c r="L607" s="87">
        <f t="shared" si="89"/>
        <v>10905.1</v>
      </c>
      <c r="M607" s="87">
        <f>M608</f>
        <v>-0.4</v>
      </c>
      <c r="N607" s="87">
        <f t="shared" si="90"/>
        <v>10904.7</v>
      </c>
      <c r="O607" s="87">
        <f>O608</f>
        <v>0</v>
      </c>
      <c r="P607" s="87">
        <f t="shared" si="91"/>
        <v>10904.7</v>
      </c>
      <c r="Q607" s="87">
        <f>Q608</f>
        <v>0</v>
      </c>
      <c r="R607" s="87">
        <f t="shared" si="92"/>
        <v>10904.7</v>
      </c>
      <c r="S607" s="87">
        <f>S608</f>
        <v>0</v>
      </c>
      <c r="T607" s="87">
        <f t="shared" si="93"/>
        <v>10904.7</v>
      </c>
    </row>
    <row r="608" spans="1:20" ht="30" x14ac:dyDescent="0.3">
      <c r="A608" s="148" t="s">
        <v>329</v>
      </c>
      <c r="B608" s="10" t="s">
        <v>316</v>
      </c>
      <c r="C608" s="10" t="s">
        <v>80</v>
      </c>
      <c r="D608" s="86" t="s">
        <v>895</v>
      </c>
      <c r="E608" s="10">
        <v>320</v>
      </c>
      <c r="F608" s="87"/>
      <c r="G608" s="87">
        <v>10905.1</v>
      </c>
      <c r="H608" s="87">
        <f t="shared" si="97"/>
        <v>10905.1</v>
      </c>
      <c r="I608" s="87"/>
      <c r="J608" s="87">
        <f t="shared" si="98"/>
        <v>10905.1</v>
      </c>
      <c r="K608" s="87"/>
      <c r="L608" s="87">
        <f t="shared" ref="L608:L617" si="99">J608+K608</f>
        <v>10905.1</v>
      </c>
      <c r="M608" s="87">
        <v>-0.4</v>
      </c>
      <c r="N608" s="87">
        <f t="shared" ref="N608:N617" si="100">L608+M608</f>
        <v>10904.7</v>
      </c>
      <c r="O608" s="87">
        <v>0</v>
      </c>
      <c r="P608" s="87">
        <f t="shared" ref="P608:P617" si="101">N608+O608</f>
        <v>10904.7</v>
      </c>
      <c r="Q608" s="87"/>
      <c r="R608" s="87">
        <f t="shared" ref="R608:R617" si="102">P608+Q608</f>
        <v>10904.7</v>
      </c>
      <c r="S608" s="87"/>
      <c r="T608" s="87">
        <f t="shared" ref="T608:T617" si="103">R608+S608</f>
        <v>10904.7</v>
      </c>
    </row>
    <row r="609" spans="1:20" ht="45" customHeight="1" x14ac:dyDescent="0.3">
      <c r="A609" s="148" t="s">
        <v>599</v>
      </c>
      <c r="B609" s="10" t="s">
        <v>316</v>
      </c>
      <c r="C609" s="10" t="s">
        <v>80</v>
      </c>
      <c r="D609" s="86" t="s">
        <v>593</v>
      </c>
      <c r="E609" s="10" t="s">
        <v>66</v>
      </c>
      <c r="F609" s="87">
        <f t="shared" ref="F609:S610" si="104">F610</f>
        <v>1500</v>
      </c>
      <c r="G609" s="87">
        <f t="shared" si="104"/>
        <v>0</v>
      </c>
      <c r="H609" s="87">
        <f t="shared" si="97"/>
        <v>1500</v>
      </c>
      <c r="I609" s="87">
        <f t="shared" si="104"/>
        <v>-6.1</v>
      </c>
      <c r="J609" s="87">
        <f t="shared" si="98"/>
        <v>1493.9</v>
      </c>
      <c r="K609" s="87">
        <f t="shared" si="104"/>
        <v>-1</v>
      </c>
      <c r="L609" s="87">
        <f t="shared" si="99"/>
        <v>1492.9</v>
      </c>
      <c r="M609" s="87">
        <f t="shared" si="104"/>
        <v>-880.2</v>
      </c>
      <c r="N609" s="87">
        <f t="shared" si="100"/>
        <v>612.70000000000005</v>
      </c>
      <c r="O609" s="87">
        <f t="shared" si="104"/>
        <v>0</v>
      </c>
      <c r="P609" s="87">
        <f t="shared" si="101"/>
        <v>612.70000000000005</v>
      </c>
      <c r="Q609" s="87">
        <f t="shared" si="104"/>
        <v>0</v>
      </c>
      <c r="R609" s="87">
        <f t="shared" si="102"/>
        <v>612.70000000000005</v>
      </c>
      <c r="S609" s="87">
        <f t="shared" si="104"/>
        <v>0</v>
      </c>
      <c r="T609" s="87">
        <f t="shared" si="103"/>
        <v>612.70000000000005</v>
      </c>
    </row>
    <row r="610" spans="1:20" ht="17.25" customHeight="1" x14ac:dyDescent="0.3">
      <c r="A610" s="148" t="s">
        <v>323</v>
      </c>
      <c r="B610" s="10" t="s">
        <v>316</v>
      </c>
      <c r="C610" s="10" t="s">
        <v>80</v>
      </c>
      <c r="D610" s="86" t="s">
        <v>593</v>
      </c>
      <c r="E610" s="10">
        <v>300</v>
      </c>
      <c r="F610" s="87">
        <f t="shared" si="104"/>
        <v>1500</v>
      </c>
      <c r="G610" s="87">
        <f t="shared" si="104"/>
        <v>0</v>
      </c>
      <c r="H610" s="87">
        <f t="shared" si="97"/>
        <v>1500</v>
      </c>
      <c r="I610" s="87">
        <f t="shared" si="104"/>
        <v>-6.1</v>
      </c>
      <c r="J610" s="87">
        <f t="shared" si="98"/>
        <v>1493.9</v>
      </c>
      <c r="K610" s="87">
        <f t="shared" si="104"/>
        <v>-1</v>
      </c>
      <c r="L610" s="87">
        <f t="shared" si="99"/>
        <v>1492.9</v>
      </c>
      <c r="M610" s="87">
        <f t="shared" si="104"/>
        <v>-880.2</v>
      </c>
      <c r="N610" s="87">
        <f t="shared" si="100"/>
        <v>612.70000000000005</v>
      </c>
      <c r="O610" s="87">
        <f t="shared" si="104"/>
        <v>0</v>
      </c>
      <c r="P610" s="87">
        <f t="shared" si="101"/>
        <v>612.70000000000005</v>
      </c>
      <c r="Q610" s="87">
        <f t="shared" si="104"/>
        <v>0</v>
      </c>
      <c r="R610" s="87">
        <f t="shared" si="102"/>
        <v>612.70000000000005</v>
      </c>
      <c r="S610" s="87">
        <f t="shared" si="104"/>
        <v>0</v>
      </c>
      <c r="T610" s="87">
        <f t="shared" si="103"/>
        <v>612.70000000000005</v>
      </c>
    </row>
    <row r="611" spans="1:20" ht="30" x14ac:dyDescent="0.3">
      <c r="A611" s="148" t="s">
        <v>329</v>
      </c>
      <c r="B611" s="10" t="s">
        <v>316</v>
      </c>
      <c r="C611" s="10" t="s">
        <v>80</v>
      </c>
      <c r="D611" s="86" t="s">
        <v>593</v>
      </c>
      <c r="E611" s="10">
        <v>320</v>
      </c>
      <c r="F611" s="87">
        <v>1500</v>
      </c>
      <c r="G611" s="87"/>
      <c r="H611" s="87">
        <f t="shared" si="97"/>
        <v>1500</v>
      </c>
      <c r="I611" s="87">
        <v>-6.1</v>
      </c>
      <c r="J611" s="87">
        <f t="shared" si="98"/>
        <v>1493.9</v>
      </c>
      <c r="K611" s="87">
        <v>-1</v>
      </c>
      <c r="L611" s="87">
        <f t="shared" si="99"/>
        <v>1492.9</v>
      </c>
      <c r="M611" s="87">
        <v>-880.2</v>
      </c>
      <c r="N611" s="87">
        <f t="shared" si="100"/>
        <v>612.70000000000005</v>
      </c>
      <c r="O611" s="87">
        <v>0</v>
      </c>
      <c r="P611" s="87">
        <f t="shared" si="101"/>
        <v>612.70000000000005</v>
      </c>
      <c r="Q611" s="87"/>
      <c r="R611" s="87">
        <f t="shared" si="102"/>
        <v>612.70000000000005</v>
      </c>
      <c r="S611" s="87"/>
      <c r="T611" s="87">
        <f t="shared" si="103"/>
        <v>612.70000000000005</v>
      </c>
    </row>
    <row r="612" spans="1:20" ht="33.75" customHeight="1" x14ac:dyDescent="0.3">
      <c r="A612" s="148" t="s">
        <v>705</v>
      </c>
      <c r="B612" s="10" t="s">
        <v>316</v>
      </c>
      <c r="C612" s="10" t="s">
        <v>80</v>
      </c>
      <c r="D612" s="86" t="s">
        <v>319</v>
      </c>
      <c r="E612" s="10" t="s">
        <v>66</v>
      </c>
      <c r="F612" s="87">
        <f>F613</f>
        <v>330</v>
      </c>
      <c r="G612" s="87">
        <f>G613+G619</f>
        <v>0</v>
      </c>
      <c r="H612" s="87">
        <f t="shared" si="97"/>
        <v>330</v>
      </c>
      <c r="I612" s="87">
        <f>I613+I619</f>
        <v>0</v>
      </c>
      <c r="J612" s="87">
        <f t="shared" si="98"/>
        <v>330</v>
      </c>
      <c r="K612" s="87">
        <f>K613+K619</f>
        <v>0</v>
      </c>
      <c r="L612" s="87">
        <f t="shared" si="99"/>
        <v>330</v>
      </c>
      <c r="M612" s="87">
        <f>M613+M619</f>
        <v>0</v>
      </c>
      <c r="N612" s="87">
        <f t="shared" si="100"/>
        <v>330</v>
      </c>
      <c r="O612" s="87">
        <f>O613+O619</f>
        <v>0</v>
      </c>
      <c r="P612" s="87">
        <f t="shared" si="101"/>
        <v>330</v>
      </c>
      <c r="Q612" s="87">
        <f>Q613+Q619</f>
        <v>0</v>
      </c>
      <c r="R612" s="87">
        <f t="shared" si="102"/>
        <v>330</v>
      </c>
      <c r="S612" s="87">
        <f>S613+S619</f>
        <v>0</v>
      </c>
      <c r="T612" s="87">
        <f t="shared" si="103"/>
        <v>330</v>
      </c>
    </row>
    <row r="613" spans="1:20" ht="34.9" customHeight="1" x14ac:dyDescent="0.3">
      <c r="A613" s="148" t="s">
        <v>331</v>
      </c>
      <c r="B613" s="10" t="s">
        <v>316</v>
      </c>
      <c r="C613" s="10" t="s">
        <v>80</v>
      </c>
      <c r="D613" s="86" t="s">
        <v>332</v>
      </c>
      <c r="E613" s="10" t="s">
        <v>66</v>
      </c>
      <c r="F613" s="87">
        <f t="shared" ref="F613:S616" si="105">F614</f>
        <v>330</v>
      </c>
      <c r="G613" s="87">
        <f t="shared" si="105"/>
        <v>0</v>
      </c>
      <c r="H613" s="87">
        <f t="shared" si="97"/>
        <v>330</v>
      </c>
      <c r="I613" s="87">
        <f t="shared" si="105"/>
        <v>0</v>
      </c>
      <c r="J613" s="87">
        <f t="shared" si="98"/>
        <v>330</v>
      </c>
      <c r="K613" s="87">
        <f t="shared" si="105"/>
        <v>0</v>
      </c>
      <c r="L613" s="87">
        <f t="shared" si="99"/>
        <v>330</v>
      </c>
      <c r="M613" s="87">
        <f t="shared" si="105"/>
        <v>0</v>
      </c>
      <c r="N613" s="87">
        <f t="shared" si="100"/>
        <v>330</v>
      </c>
      <c r="O613" s="87">
        <f t="shared" si="105"/>
        <v>0</v>
      </c>
      <c r="P613" s="87">
        <f t="shared" si="101"/>
        <v>330</v>
      </c>
      <c r="Q613" s="87">
        <f t="shared" si="105"/>
        <v>0</v>
      </c>
      <c r="R613" s="87">
        <f t="shared" si="102"/>
        <v>330</v>
      </c>
      <c r="S613" s="87">
        <f t="shared" si="105"/>
        <v>0</v>
      </c>
      <c r="T613" s="87">
        <f t="shared" si="103"/>
        <v>330</v>
      </c>
    </row>
    <row r="614" spans="1:20" ht="45" customHeight="1" x14ac:dyDescent="0.3">
      <c r="A614" s="148" t="s">
        <v>617</v>
      </c>
      <c r="B614" s="10" t="s">
        <v>316</v>
      </c>
      <c r="C614" s="10" t="s">
        <v>80</v>
      </c>
      <c r="D614" s="86" t="s">
        <v>333</v>
      </c>
      <c r="E614" s="10" t="s">
        <v>66</v>
      </c>
      <c r="F614" s="87">
        <f t="shared" si="105"/>
        <v>330</v>
      </c>
      <c r="G614" s="87">
        <f t="shared" si="105"/>
        <v>0</v>
      </c>
      <c r="H614" s="87">
        <f t="shared" si="97"/>
        <v>330</v>
      </c>
      <c r="I614" s="87">
        <f t="shared" si="105"/>
        <v>0</v>
      </c>
      <c r="J614" s="87">
        <f t="shared" si="98"/>
        <v>330</v>
      </c>
      <c r="K614" s="87">
        <f t="shared" si="105"/>
        <v>0</v>
      </c>
      <c r="L614" s="87">
        <f t="shared" si="99"/>
        <v>330</v>
      </c>
      <c r="M614" s="87">
        <f t="shared" si="105"/>
        <v>0</v>
      </c>
      <c r="N614" s="87">
        <f t="shared" si="100"/>
        <v>330</v>
      </c>
      <c r="O614" s="87">
        <f t="shared" si="105"/>
        <v>0</v>
      </c>
      <c r="P614" s="87">
        <f t="shared" si="101"/>
        <v>330</v>
      </c>
      <c r="Q614" s="87">
        <f t="shared" si="105"/>
        <v>0</v>
      </c>
      <c r="R614" s="87">
        <f t="shared" si="102"/>
        <v>330</v>
      </c>
      <c r="S614" s="87">
        <f t="shared" si="105"/>
        <v>0</v>
      </c>
      <c r="T614" s="87">
        <f t="shared" si="103"/>
        <v>330</v>
      </c>
    </row>
    <row r="615" spans="1:20" ht="45" x14ac:dyDescent="0.3">
      <c r="A615" s="148" t="s">
        <v>615</v>
      </c>
      <c r="B615" s="10" t="s">
        <v>316</v>
      </c>
      <c r="C615" s="10" t="s">
        <v>80</v>
      </c>
      <c r="D615" s="86" t="s">
        <v>334</v>
      </c>
      <c r="E615" s="10" t="s">
        <v>66</v>
      </c>
      <c r="F615" s="87">
        <f t="shared" si="105"/>
        <v>330</v>
      </c>
      <c r="G615" s="87">
        <f t="shared" si="105"/>
        <v>0</v>
      </c>
      <c r="H615" s="87">
        <f t="shared" si="97"/>
        <v>330</v>
      </c>
      <c r="I615" s="87">
        <f t="shared" si="105"/>
        <v>0</v>
      </c>
      <c r="J615" s="87">
        <f t="shared" si="98"/>
        <v>330</v>
      </c>
      <c r="K615" s="87">
        <f t="shared" si="105"/>
        <v>0</v>
      </c>
      <c r="L615" s="87">
        <f t="shared" si="99"/>
        <v>330</v>
      </c>
      <c r="M615" s="87">
        <f t="shared" si="105"/>
        <v>0</v>
      </c>
      <c r="N615" s="87">
        <f t="shared" si="100"/>
        <v>330</v>
      </c>
      <c r="O615" s="87">
        <f t="shared" si="105"/>
        <v>0</v>
      </c>
      <c r="P615" s="87">
        <f t="shared" si="101"/>
        <v>330</v>
      </c>
      <c r="Q615" s="87">
        <f t="shared" si="105"/>
        <v>0</v>
      </c>
      <c r="R615" s="87">
        <f t="shared" si="102"/>
        <v>330</v>
      </c>
      <c r="S615" s="87">
        <f t="shared" si="105"/>
        <v>0</v>
      </c>
      <c r="T615" s="87">
        <f t="shared" si="103"/>
        <v>330</v>
      </c>
    </row>
    <row r="616" spans="1:20" ht="16.149999999999999" customHeight="1" x14ac:dyDescent="0.3">
      <c r="A616" s="148" t="s">
        <v>323</v>
      </c>
      <c r="B616" s="10" t="s">
        <v>316</v>
      </c>
      <c r="C616" s="10" t="s">
        <v>80</v>
      </c>
      <c r="D616" s="86" t="s">
        <v>334</v>
      </c>
      <c r="E616" s="10">
        <v>300</v>
      </c>
      <c r="F616" s="87">
        <f t="shared" si="105"/>
        <v>330</v>
      </c>
      <c r="G616" s="87">
        <f t="shared" si="105"/>
        <v>0</v>
      </c>
      <c r="H616" s="87">
        <f t="shared" si="97"/>
        <v>330</v>
      </c>
      <c r="I616" s="87">
        <f t="shared" si="105"/>
        <v>0</v>
      </c>
      <c r="J616" s="87">
        <f t="shared" si="98"/>
        <v>330</v>
      </c>
      <c r="K616" s="87">
        <f t="shared" si="105"/>
        <v>0</v>
      </c>
      <c r="L616" s="87">
        <f t="shared" si="99"/>
        <v>330</v>
      </c>
      <c r="M616" s="87">
        <f t="shared" si="105"/>
        <v>0</v>
      </c>
      <c r="N616" s="87">
        <f t="shared" si="100"/>
        <v>330</v>
      </c>
      <c r="O616" s="87">
        <f t="shared" si="105"/>
        <v>0</v>
      </c>
      <c r="P616" s="87">
        <f t="shared" si="101"/>
        <v>330</v>
      </c>
      <c r="Q616" s="87">
        <f t="shared" si="105"/>
        <v>0</v>
      </c>
      <c r="R616" s="87">
        <f t="shared" si="102"/>
        <v>330</v>
      </c>
      <c r="S616" s="87">
        <f t="shared" si="105"/>
        <v>0</v>
      </c>
      <c r="T616" s="87">
        <f t="shared" si="103"/>
        <v>330</v>
      </c>
    </row>
    <row r="617" spans="1:20" ht="30" x14ac:dyDescent="0.3">
      <c r="A617" s="148" t="s">
        <v>329</v>
      </c>
      <c r="B617" s="10" t="s">
        <v>316</v>
      </c>
      <c r="C617" s="10" t="s">
        <v>80</v>
      </c>
      <c r="D617" s="86" t="s">
        <v>334</v>
      </c>
      <c r="E617" s="10">
        <v>320</v>
      </c>
      <c r="F617" s="87">
        <v>330</v>
      </c>
      <c r="G617" s="87"/>
      <c r="H617" s="87">
        <f t="shared" si="97"/>
        <v>330</v>
      </c>
      <c r="I617" s="87"/>
      <c r="J617" s="87">
        <f t="shared" si="98"/>
        <v>330</v>
      </c>
      <c r="K617" s="87"/>
      <c r="L617" s="87">
        <f t="shared" si="99"/>
        <v>330</v>
      </c>
      <c r="M617" s="87"/>
      <c r="N617" s="87">
        <f t="shared" si="100"/>
        <v>330</v>
      </c>
      <c r="O617" s="87"/>
      <c r="P617" s="87">
        <f t="shared" si="101"/>
        <v>330</v>
      </c>
      <c r="Q617" s="87"/>
      <c r="R617" s="87">
        <f t="shared" si="102"/>
        <v>330</v>
      </c>
      <c r="S617" s="87"/>
      <c r="T617" s="87">
        <f t="shared" si="103"/>
        <v>330</v>
      </c>
    </row>
    <row r="618" spans="1:20" x14ac:dyDescent="0.3">
      <c r="A618" s="148" t="s">
        <v>473</v>
      </c>
      <c r="B618" s="10" t="s">
        <v>316</v>
      </c>
      <c r="C618" s="10" t="s">
        <v>98</v>
      </c>
      <c r="D618" s="86" t="s">
        <v>65</v>
      </c>
      <c r="E618" s="10" t="s">
        <v>66</v>
      </c>
      <c r="F618" s="87"/>
      <c r="G618" s="87"/>
      <c r="H618" s="87">
        <f>H619</f>
        <v>100</v>
      </c>
      <c r="I618" s="87">
        <f t="shared" ref="I618:T618" si="106">I619</f>
        <v>0</v>
      </c>
      <c r="J618" s="87">
        <f t="shared" si="106"/>
        <v>100</v>
      </c>
      <c r="K618" s="87">
        <f t="shared" si="106"/>
        <v>0</v>
      </c>
      <c r="L618" s="87">
        <f t="shared" si="106"/>
        <v>100</v>
      </c>
      <c r="M618" s="87">
        <f t="shared" si="106"/>
        <v>0</v>
      </c>
      <c r="N618" s="87">
        <f t="shared" si="106"/>
        <v>100</v>
      </c>
      <c r="O618" s="87">
        <f t="shared" si="106"/>
        <v>0</v>
      </c>
      <c r="P618" s="87">
        <f t="shared" si="106"/>
        <v>100</v>
      </c>
      <c r="Q618" s="87">
        <f t="shared" si="106"/>
        <v>0</v>
      </c>
      <c r="R618" s="87">
        <f t="shared" si="106"/>
        <v>100</v>
      </c>
      <c r="S618" s="87">
        <f t="shared" si="106"/>
        <v>0</v>
      </c>
      <c r="T618" s="87">
        <f t="shared" si="106"/>
        <v>100</v>
      </c>
    </row>
    <row r="619" spans="1:20" ht="64.5" customHeight="1" x14ac:dyDescent="0.3">
      <c r="A619" s="148" t="s">
        <v>335</v>
      </c>
      <c r="B619" s="10" t="s">
        <v>316</v>
      </c>
      <c r="C619" s="10" t="s">
        <v>98</v>
      </c>
      <c r="D619" s="86" t="s">
        <v>336</v>
      </c>
      <c r="E619" s="10" t="s">
        <v>66</v>
      </c>
      <c r="F619" s="87">
        <f t="shared" ref="F619:S622" si="107">F620</f>
        <v>100</v>
      </c>
      <c r="G619" s="87">
        <f t="shared" si="107"/>
        <v>0</v>
      </c>
      <c r="H619" s="87">
        <f t="shared" si="97"/>
        <v>100</v>
      </c>
      <c r="I619" s="87">
        <f t="shared" si="107"/>
        <v>0</v>
      </c>
      <c r="J619" s="87">
        <f t="shared" si="98"/>
        <v>100</v>
      </c>
      <c r="K619" s="87">
        <f t="shared" si="107"/>
        <v>0</v>
      </c>
      <c r="L619" s="87">
        <f t="shared" ref="L619:L682" si="108">J619+K619</f>
        <v>100</v>
      </c>
      <c r="M619" s="87">
        <f t="shared" si="107"/>
        <v>0</v>
      </c>
      <c r="N619" s="87">
        <f t="shared" ref="N619:N682" si="109">L619+M619</f>
        <v>100</v>
      </c>
      <c r="O619" s="87">
        <f t="shared" si="107"/>
        <v>0</v>
      </c>
      <c r="P619" s="87">
        <f t="shared" ref="P619:P682" si="110">N619+O619</f>
        <v>100</v>
      </c>
      <c r="Q619" s="87">
        <f t="shared" si="107"/>
        <v>0</v>
      </c>
      <c r="R619" s="87">
        <f t="shared" ref="R619:R682" si="111">P619+Q619</f>
        <v>100</v>
      </c>
      <c r="S619" s="87">
        <f t="shared" si="107"/>
        <v>0</v>
      </c>
      <c r="T619" s="87">
        <f t="shared" ref="T619:T682" si="112">R619+S619</f>
        <v>100</v>
      </c>
    </row>
    <row r="620" spans="1:20" ht="63" customHeight="1" x14ac:dyDescent="0.3">
      <c r="A620" s="148" t="s">
        <v>619</v>
      </c>
      <c r="B620" s="10" t="s">
        <v>316</v>
      </c>
      <c r="C620" s="10" t="s">
        <v>98</v>
      </c>
      <c r="D620" s="86" t="s">
        <v>337</v>
      </c>
      <c r="E620" s="10" t="s">
        <v>66</v>
      </c>
      <c r="F620" s="87">
        <f t="shared" si="107"/>
        <v>100</v>
      </c>
      <c r="G620" s="87">
        <f t="shared" si="107"/>
        <v>0</v>
      </c>
      <c r="H620" s="87">
        <f t="shared" si="97"/>
        <v>100</v>
      </c>
      <c r="I620" s="87">
        <f t="shared" si="107"/>
        <v>0</v>
      </c>
      <c r="J620" s="87">
        <f t="shared" si="98"/>
        <v>100</v>
      </c>
      <c r="K620" s="87">
        <f t="shared" si="107"/>
        <v>0</v>
      </c>
      <c r="L620" s="87">
        <f t="shared" si="108"/>
        <v>100</v>
      </c>
      <c r="M620" s="87">
        <f t="shared" si="107"/>
        <v>0</v>
      </c>
      <c r="N620" s="87">
        <f t="shared" si="109"/>
        <v>100</v>
      </c>
      <c r="O620" s="87">
        <f t="shared" si="107"/>
        <v>0</v>
      </c>
      <c r="P620" s="87">
        <f t="shared" si="110"/>
        <v>100</v>
      </c>
      <c r="Q620" s="87">
        <f t="shared" si="107"/>
        <v>0</v>
      </c>
      <c r="R620" s="87">
        <f t="shared" si="111"/>
        <v>100</v>
      </c>
      <c r="S620" s="87">
        <f t="shared" si="107"/>
        <v>0</v>
      </c>
      <c r="T620" s="87">
        <f t="shared" si="112"/>
        <v>100</v>
      </c>
    </row>
    <row r="621" spans="1:20" ht="45" x14ac:dyDescent="0.3">
      <c r="A621" s="148" t="s">
        <v>620</v>
      </c>
      <c r="B621" s="10" t="s">
        <v>316</v>
      </c>
      <c r="C621" s="10" t="s">
        <v>98</v>
      </c>
      <c r="D621" s="86" t="s">
        <v>338</v>
      </c>
      <c r="E621" s="10" t="s">
        <v>66</v>
      </c>
      <c r="F621" s="87">
        <f t="shared" si="107"/>
        <v>100</v>
      </c>
      <c r="G621" s="87">
        <f t="shared" si="107"/>
        <v>0</v>
      </c>
      <c r="H621" s="87">
        <f t="shared" si="97"/>
        <v>100</v>
      </c>
      <c r="I621" s="87">
        <f t="shared" si="107"/>
        <v>0</v>
      </c>
      <c r="J621" s="87">
        <f t="shared" si="98"/>
        <v>100</v>
      </c>
      <c r="K621" s="87">
        <f t="shared" si="107"/>
        <v>0</v>
      </c>
      <c r="L621" s="87">
        <f t="shared" si="108"/>
        <v>100</v>
      </c>
      <c r="M621" s="87">
        <f t="shared" si="107"/>
        <v>0</v>
      </c>
      <c r="N621" s="87">
        <f t="shared" si="109"/>
        <v>100</v>
      </c>
      <c r="O621" s="87">
        <f t="shared" si="107"/>
        <v>0</v>
      </c>
      <c r="P621" s="87">
        <f t="shared" si="110"/>
        <v>100</v>
      </c>
      <c r="Q621" s="87">
        <f t="shared" si="107"/>
        <v>0</v>
      </c>
      <c r="R621" s="87">
        <f t="shared" si="111"/>
        <v>100</v>
      </c>
      <c r="S621" s="87">
        <f t="shared" si="107"/>
        <v>0</v>
      </c>
      <c r="T621" s="87">
        <f t="shared" si="112"/>
        <v>100</v>
      </c>
    </row>
    <row r="622" spans="1:20" ht="35.25" customHeight="1" x14ac:dyDescent="0.3">
      <c r="A622" s="148" t="s">
        <v>176</v>
      </c>
      <c r="B622" s="10" t="s">
        <v>316</v>
      </c>
      <c r="C622" s="10" t="s">
        <v>98</v>
      </c>
      <c r="D622" s="86" t="s">
        <v>338</v>
      </c>
      <c r="E622" s="10">
        <v>600</v>
      </c>
      <c r="F622" s="87">
        <f t="shared" si="107"/>
        <v>100</v>
      </c>
      <c r="G622" s="87">
        <f t="shared" si="107"/>
        <v>0</v>
      </c>
      <c r="H622" s="87">
        <f t="shared" si="97"/>
        <v>100</v>
      </c>
      <c r="I622" s="87">
        <f t="shared" si="107"/>
        <v>0</v>
      </c>
      <c r="J622" s="87">
        <f t="shared" si="98"/>
        <v>100</v>
      </c>
      <c r="K622" s="87">
        <f t="shared" si="107"/>
        <v>0</v>
      </c>
      <c r="L622" s="87">
        <f t="shared" si="108"/>
        <v>100</v>
      </c>
      <c r="M622" s="87">
        <f t="shared" si="107"/>
        <v>0</v>
      </c>
      <c r="N622" s="87">
        <f t="shared" si="109"/>
        <v>100</v>
      </c>
      <c r="O622" s="87">
        <f t="shared" si="107"/>
        <v>0</v>
      </c>
      <c r="P622" s="87">
        <f t="shared" si="110"/>
        <v>100</v>
      </c>
      <c r="Q622" s="87">
        <f t="shared" si="107"/>
        <v>0</v>
      </c>
      <c r="R622" s="87">
        <f t="shared" si="111"/>
        <v>100</v>
      </c>
      <c r="S622" s="87">
        <f t="shared" si="107"/>
        <v>0</v>
      </c>
      <c r="T622" s="87">
        <f t="shared" si="112"/>
        <v>100</v>
      </c>
    </row>
    <row r="623" spans="1:20" ht="45" x14ac:dyDescent="0.3">
      <c r="A623" s="148" t="s">
        <v>339</v>
      </c>
      <c r="B623" s="10" t="s">
        <v>316</v>
      </c>
      <c r="C623" s="10" t="s">
        <v>98</v>
      </c>
      <c r="D623" s="86" t="s">
        <v>338</v>
      </c>
      <c r="E623" s="10">
        <v>630</v>
      </c>
      <c r="F623" s="87">
        <v>100</v>
      </c>
      <c r="G623" s="87"/>
      <c r="H623" s="87">
        <f t="shared" si="97"/>
        <v>100</v>
      </c>
      <c r="I623" s="87"/>
      <c r="J623" s="87">
        <f t="shared" si="98"/>
        <v>100</v>
      </c>
      <c r="K623" s="87"/>
      <c r="L623" s="87">
        <f t="shared" si="108"/>
        <v>100</v>
      </c>
      <c r="M623" s="87"/>
      <c r="N623" s="87">
        <f t="shared" si="109"/>
        <v>100</v>
      </c>
      <c r="O623" s="87"/>
      <c r="P623" s="87">
        <f t="shared" si="110"/>
        <v>100</v>
      </c>
      <c r="Q623" s="87"/>
      <c r="R623" s="87">
        <f t="shared" si="111"/>
        <v>100</v>
      </c>
      <c r="S623" s="87"/>
      <c r="T623" s="87">
        <f t="shared" si="112"/>
        <v>100</v>
      </c>
    </row>
    <row r="624" spans="1:20" ht="16.149999999999999" customHeight="1" x14ac:dyDescent="0.3">
      <c r="A624" s="148" t="s">
        <v>340</v>
      </c>
      <c r="B624" s="10" t="s">
        <v>316</v>
      </c>
      <c r="C624" s="10" t="s">
        <v>92</v>
      </c>
      <c r="D624" s="86" t="s">
        <v>65</v>
      </c>
      <c r="E624" s="10" t="s">
        <v>66</v>
      </c>
      <c r="F624" s="87">
        <f t="shared" ref="F624:S629" si="113">F625</f>
        <v>3500</v>
      </c>
      <c r="G624" s="87">
        <f t="shared" si="113"/>
        <v>0</v>
      </c>
      <c r="H624" s="87">
        <f t="shared" si="97"/>
        <v>3500</v>
      </c>
      <c r="I624" s="87">
        <f t="shared" si="113"/>
        <v>0</v>
      </c>
      <c r="J624" s="87">
        <f t="shared" si="98"/>
        <v>3500</v>
      </c>
      <c r="K624" s="87">
        <f t="shared" si="113"/>
        <v>0</v>
      </c>
      <c r="L624" s="87">
        <f t="shared" si="108"/>
        <v>3500</v>
      </c>
      <c r="M624" s="87">
        <f t="shared" si="113"/>
        <v>0</v>
      </c>
      <c r="N624" s="87">
        <f t="shared" si="109"/>
        <v>3500</v>
      </c>
      <c r="O624" s="87">
        <f t="shared" si="113"/>
        <v>0</v>
      </c>
      <c r="P624" s="87">
        <f t="shared" si="110"/>
        <v>3500</v>
      </c>
      <c r="Q624" s="87">
        <f t="shared" si="113"/>
        <v>0</v>
      </c>
      <c r="R624" s="87">
        <f t="shared" si="111"/>
        <v>3500</v>
      </c>
      <c r="S624" s="87">
        <f t="shared" si="113"/>
        <v>-700</v>
      </c>
      <c r="T624" s="87">
        <f t="shared" si="112"/>
        <v>2800</v>
      </c>
    </row>
    <row r="625" spans="1:20" ht="44.25" customHeight="1" x14ac:dyDescent="0.3">
      <c r="A625" s="148" t="s">
        <v>718</v>
      </c>
      <c r="B625" s="10" t="s">
        <v>316</v>
      </c>
      <c r="C625" s="10" t="s">
        <v>92</v>
      </c>
      <c r="D625" s="86" t="s">
        <v>222</v>
      </c>
      <c r="E625" s="10" t="s">
        <v>66</v>
      </c>
      <c r="F625" s="87">
        <f t="shared" si="113"/>
        <v>3500</v>
      </c>
      <c r="G625" s="87">
        <f t="shared" si="113"/>
        <v>0</v>
      </c>
      <c r="H625" s="87">
        <f t="shared" si="97"/>
        <v>3500</v>
      </c>
      <c r="I625" s="87">
        <f t="shared" si="113"/>
        <v>0</v>
      </c>
      <c r="J625" s="87">
        <f t="shared" si="98"/>
        <v>3500</v>
      </c>
      <c r="K625" s="87">
        <f t="shared" si="113"/>
        <v>0</v>
      </c>
      <c r="L625" s="87">
        <f t="shared" si="108"/>
        <v>3500</v>
      </c>
      <c r="M625" s="87">
        <f t="shared" si="113"/>
        <v>0</v>
      </c>
      <c r="N625" s="87">
        <f t="shared" si="109"/>
        <v>3500</v>
      </c>
      <c r="O625" s="87">
        <f t="shared" si="113"/>
        <v>0</v>
      </c>
      <c r="P625" s="87">
        <f t="shared" si="110"/>
        <v>3500</v>
      </c>
      <c r="Q625" s="87">
        <f t="shared" si="113"/>
        <v>0</v>
      </c>
      <c r="R625" s="87">
        <f t="shared" si="111"/>
        <v>3500</v>
      </c>
      <c r="S625" s="87">
        <f t="shared" si="113"/>
        <v>-700</v>
      </c>
      <c r="T625" s="87">
        <f t="shared" si="112"/>
        <v>2800</v>
      </c>
    </row>
    <row r="626" spans="1:20" ht="30" x14ac:dyDescent="0.3">
      <c r="A626" s="148" t="s">
        <v>341</v>
      </c>
      <c r="B626" s="10" t="s">
        <v>316</v>
      </c>
      <c r="C626" s="10" t="s">
        <v>92</v>
      </c>
      <c r="D626" s="86" t="s">
        <v>825</v>
      </c>
      <c r="E626" s="10" t="s">
        <v>66</v>
      </c>
      <c r="F626" s="87">
        <f t="shared" si="113"/>
        <v>3500</v>
      </c>
      <c r="G626" s="87">
        <f t="shared" si="113"/>
        <v>0</v>
      </c>
      <c r="H626" s="87">
        <f t="shared" si="97"/>
        <v>3500</v>
      </c>
      <c r="I626" s="87">
        <f t="shared" si="113"/>
        <v>0</v>
      </c>
      <c r="J626" s="87">
        <f t="shared" si="98"/>
        <v>3500</v>
      </c>
      <c r="K626" s="87">
        <f t="shared" si="113"/>
        <v>0</v>
      </c>
      <c r="L626" s="87">
        <f t="shared" si="108"/>
        <v>3500</v>
      </c>
      <c r="M626" s="87">
        <f t="shared" si="113"/>
        <v>0</v>
      </c>
      <c r="N626" s="87">
        <f t="shared" si="109"/>
        <v>3500</v>
      </c>
      <c r="O626" s="87">
        <f t="shared" si="113"/>
        <v>0</v>
      </c>
      <c r="P626" s="87">
        <f t="shared" si="110"/>
        <v>3500</v>
      </c>
      <c r="Q626" s="87">
        <f t="shared" si="113"/>
        <v>0</v>
      </c>
      <c r="R626" s="87">
        <f t="shared" si="111"/>
        <v>3500</v>
      </c>
      <c r="S626" s="87">
        <f t="shared" si="113"/>
        <v>-700</v>
      </c>
      <c r="T626" s="87">
        <f t="shared" si="112"/>
        <v>2800</v>
      </c>
    </row>
    <row r="627" spans="1:20" ht="90" x14ac:dyDescent="0.3">
      <c r="A627" s="148" t="s">
        <v>343</v>
      </c>
      <c r="B627" s="10" t="s">
        <v>316</v>
      </c>
      <c r="C627" s="10" t="s">
        <v>92</v>
      </c>
      <c r="D627" s="86" t="s">
        <v>824</v>
      </c>
      <c r="E627" s="10" t="s">
        <v>66</v>
      </c>
      <c r="F627" s="87">
        <f t="shared" si="113"/>
        <v>3500</v>
      </c>
      <c r="G627" s="87">
        <f t="shared" si="113"/>
        <v>0</v>
      </c>
      <c r="H627" s="87">
        <f t="shared" si="97"/>
        <v>3500</v>
      </c>
      <c r="I627" s="87">
        <f t="shared" si="113"/>
        <v>0</v>
      </c>
      <c r="J627" s="87">
        <f t="shared" si="98"/>
        <v>3500</v>
      </c>
      <c r="K627" s="87">
        <f t="shared" si="113"/>
        <v>0</v>
      </c>
      <c r="L627" s="87">
        <f t="shared" si="108"/>
        <v>3500</v>
      </c>
      <c r="M627" s="87">
        <f t="shared" si="113"/>
        <v>0</v>
      </c>
      <c r="N627" s="87">
        <f t="shared" si="109"/>
        <v>3500</v>
      </c>
      <c r="O627" s="87">
        <f t="shared" si="113"/>
        <v>0</v>
      </c>
      <c r="P627" s="87">
        <f t="shared" si="110"/>
        <v>3500</v>
      </c>
      <c r="Q627" s="87">
        <f t="shared" si="113"/>
        <v>0</v>
      </c>
      <c r="R627" s="87">
        <f t="shared" si="111"/>
        <v>3500</v>
      </c>
      <c r="S627" s="87">
        <f t="shared" si="113"/>
        <v>-700</v>
      </c>
      <c r="T627" s="87">
        <f t="shared" si="112"/>
        <v>2800</v>
      </c>
    </row>
    <row r="628" spans="1:20" ht="45" x14ac:dyDescent="0.3">
      <c r="A628" s="148" t="s">
        <v>345</v>
      </c>
      <c r="B628" s="10" t="s">
        <v>316</v>
      </c>
      <c r="C628" s="10" t="s">
        <v>92</v>
      </c>
      <c r="D628" s="86" t="s">
        <v>841</v>
      </c>
      <c r="E628" s="10" t="s">
        <v>66</v>
      </c>
      <c r="F628" s="87">
        <f t="shared" si="113"/>
        <v>3500</v>
      </c>
      <c r="G628" s="87">
        <f t="shared" si="113"/>
        <v>0</v>
      </c>
      <c r="H628" s="87">
        <f t="shared" si="97"/>
        <v>3500</v>
      </c>
      <c r="I628" s="87">
        <f t="shared" si="113"/>
        <v>0</v>
      </c>
      <c r="J628" s="87">
        <f t="shared" si="98"/>
        <v>3500</v>
      </c>
      <c r="K628" s="87">
        <f t="shared" si="113"/>
        <v>0</v>
      </c>
      <c r="L628" s="87">
        <f t="shared" si="108"/>
        <v>3500</v>
      </c>
      <c r="M628" s="87">
        <f t="shared" si="113"/>
        <v>0</v>
      </c>
      <c r="N628" s="87">
        <f t="shared" si="109"/>
        <v>3500</v>
      </c>
      <c r="O628" s="87">
        <f t="shared" si="113"/>
        <v>0</v>
      </c>
      <c r="P628" s="87">
        <f t="shared" si="110"/>
        <v>3500</v>
      </c>
      <c r="Q628" s="87">
        <f t="shared" si="113"/>
        <v>0</v>
      </c>
      <c r="R628" s="87">
        <f t="shared" si="111"/>
        <v>3500</v>
      </c>
      <c r="S628" s="87">
        <f t="shared" si="113"/>
        <v>-700</v>
      </c>
      <c r="T628" s="87">
        <f t="shared" si="112"/>
        <v>2800</v>
      </c>
    </row>
    <row r="629" spans="1:20" ht="17.25" customHeight="1" x14ac:dyDescent="0.3">
      <c r="A629" s="148" t="s">
        <v>323</v>
      </c>
      <c r="B629" s="10" t="s">
        <v>316</v>
      </c>
      <c r="C629" s="10" t="s">
        <v>92</v>
      </c>
      <c r="D629" s="86" t="s">
        <v>841</v>
      </c>
      <c r="E629" s="10">
        <v>300</v>
      </c>
      <c r="F629" s="87">
        <f t="shared" si="113"/>
        <v>3500</v>
      </c>
      <c r="G629" s="87">
        <f t="shared" si="113"/>
        <v>0</v>
      </c>
      <c r="H629" s="87">
        <f t="shared" si="97"/>
        <v>3500</v>
      </c>
      <c r="I629" s="87">
        <f t="shared" si="113"/>
        <v>0</v>
      </c>
      <c r="J629" s="87">
        <f t="shared" si="98"/>
        <v>3500</v>
      </c>
      <c r="K629" s="87">
        <f t="shared" si="113"/>
        <v>0</v>
      </c>
      <c r="L629" s="87">
        <f t="shared" si="108"/>
        <v>3500</v>
      </c>
      <c r="M629" s="87">
        <f t="shared" si="113"/>
        <v>0</v>
      </c>
      <c r="N629" s="87">
        <f t="shared" si="109"/>
        <v>3500</v>
      </c>
      <c r="O629" s="87">
        <f t="shared" si="113"/>
        <v>0</v>
      </c>
      <c r="P629" s="87">
        <f t="shared" si="110"/>
        <v>3500</v>
      </c>
      <c r="Q629" s="87">
        <f t="shared" si="113"/>
        <v>0</v>
      </c>
      <c r="R629" s="87">
        <f t="shared" si="111"/>
        <v>3500</v>
      </c>
      <c r="S629" s="87">
        <f>S630</f>
        <v>-700</v>
      </c>
      <c r="T629" s="87">
        <f t="shared" si="112"/>
        <v>2800</v>
      </c>
    </row>
    <row r="630" spans="1:20" ht="30" x14ac:dyDescent="0.3">
      <c r="A630" s="148" t="s">
        <v>329</v>
      </c>
      <c r="B630" s="10" t="s">
        <v>316</v>
      </c>
      <c r="C630" s="10" t="s">
        <v>92</v>
      </c>
      <c r="D630" s="86" t="s">
        <v>823</v>
      </c>
      <c r="E630" s="10" t="s">
        <v>595</v>
      </c>
      <c r="F630" s="87">
        <v>3500</v>
      </c>
      <c r="G630" s="87"/>
      <c r="H630" s="87">
        <f t="shared" si="97"/>
        <v>3500</v>
      </c>
      <c r="I630" s="87"/>
      <c r="J630" s="87">
        <f t="shared" si="98"/>
        <v>3500</v>
      </c>
      <c r="K630" s="87"/>
      <c r="L630" s="87">
        <f t="shared" si="108"/>
        <v>3500</v>
      </c>
      <c r="M630" s="87"/>
      <c r="N630" s="87">
        <f t="shared" si="109"/>
        <v>3500</v>
      </c>
      <c r="O630" s="87"/>
      <c r="P630" s="87">
        <f t="shared" si="110"/>
        <v>3500</v>
      </c>
      <c r="Q630" s="87"/>
      <c r="R630" s="87">
        <f t="shared" si="111"/>
        <v>3500</v>
      </c>
      <c r="S630" s="87">
        <v>-700</v>
      </c>
      <c r="T630" s="87">
        <f t="shared" si="112"/>
        <v>2800</v>
      </c>
    </row>
    <row r="631" spans="1:20" x14ac:dyDescent="0.3">
      <c r="A631" s="358" t="s">
        <v>346</v>
      </c>
      <c r="B631" s="84" t="s">
        <v>347</v>
      </c>
      <c r="C631" s="84" t="s">
        <v>64</v>
      </c>
      <c r="D631" s="85" t="s">
        <v>65</v>
      </c>
      <c r="E631" s="84" t="s">
        <v>66</v>
      </c>
      <c r="F631" s="83">
        <f>F632+F646</f>
        <v>11575.1</v>
      </c>
      <c r="G631" s="83">
        <f>G632+G646</f>
        <v>602</v>
      </c>
      <c r="H631" s="83">
        <f t="shared" si="97"/>
        <v>12177.1</v>
      </c>
      <c r="I631" s="83">
        <f>I632+I646</f>
        <v>0</v>
      </c>
      <c r="J631" s="83">
        <f t="shared" si="98"/>
        <v>12177.1</v>
      </c>
      <c r="K631" s="83">
        <f>K632+K646</f>
        <v>63.3</v>
      </c>
      <c r="L631" s="83">
        <f t="shared" si="108"/>
        <v>12240.4</v>
      </c>
      <c r="M631" s="83">
        <f>M632+M646</f>
        <v>0</v>
      </c>
      <c r="N631" s="83">
        <f t="shared" si="109"/>
        <v>12240.4</v>
      </c>
      <c r="O631" s="83">
        <f>O632+O646</f>
        <v>-79</v>
      </c>
      <c r="P631" s="83">
        <f t="shared" si="110"/>
        <v>12161.4</v>
      </c>
      <c r="Q631" s="83">
        <f>Q632+Q646</f>
        <v>529.6</v>
      </c>
      <c r="R631" s="83">
        <f t="shared" si="111"/>
        <v>12691</v>
      </c>
      <c r="S631" s="83">
        <f>S632+S646</f>
        <v>0</v>
      </c>
      <c r="T631" s="83">
        <f t="shared" si="112"/>
        <v>12691</v>
      </c>
    </row>
    <row r="632" spans="1:20" x14ac:dyDescent="0.3">
      <c r="A632" s="148" t="s">
        <v>348</v>
      </c>
      <c r="B632" s="10" t="s">
        <v>347</v>
      </c>
      <c r="C632" s="10" t="s">
        <v>63</v>
      </c>
      <c r="D632" s="86" t="s">
        <v>65</v>
      </c>
      <c r="E632" s="10" t="s">
        <v>66</v>
      </c>
      <c r="F632" s="87">
        <f>F633</f>
        <v>986.7</v>
      </c>
      <c r="G632" s="87">
        <f>G633</f>
        <v>0</v>
      </c>
      <c r="H632" s="87">
        <f t="shared" si="97"/>
        <v>986.7</v>
      </c>
      <c r="I632" s="87">
        <f>I633</f>
        <v>0</v>
      </c>
      <c r="J632" s="87">
        <f t="shared" si="98"/>
        <v>986.7</v>
      </c>
      <c r="K632" s="87">
        <f>K633</f>
        <v>63.3</v>
      </c>
      <c r="L632" s="87">
        <f t="shared" si="108"/>
        <v>1050</v>
      </c>
      <c r="M632" s="87">
        <f>M633</f>
        <v>0</v>
      </c>
      <c r="N632" s="87">
        <f t="shared" si="109"/>
        <v>1050</v>
      </c>
      <c r="O632" s="87">
        <f>O633</f>
        <v>-79</v>
      </c>
      <c r="P632" s="87">
        <f t="shared" si="110"/>
        <v>971</v>
      </c>
      <c r="Q632" s="87">
        <f>Q633</f>
        <v>0</v>
      </c>
      <c r="R632" s="87">
        <f t="shared" si="111"/>
        <v>971</v>
      </c>
      <c r="S632" s="87">
        <f>S633</f>
        <v>0</v>
      </c>
      <c r="T632" s="87">
        <f t="shared" si="112"/>
        <v>971</v>
      </c>
    </row>
    <row r="633" spans="1:20" ht="45" x14ac:dyDescent="0.3">
      <c r="A633" s="148" t="s">
        <v>719</v>
      </c>
      <c r="B633" s="10" t="s">
        <v>347</v>
      </c>
      <c r="C633" s="10" t="s">
        <v>63</v>
      </c>
      <c r="D633" s="86" t="s">
        <v>349</v>
      </c>
      <c r="E633" s="10" t="s">
        <v>66</v>
      </c>
      <c r="F633" s="87">
        <f>F634+F641</f>
        <v>986.7</v>
      </c>
      <c r="G633" s="87">
        <f>G634+G641</f>
        <v>0</v>
      </c>
      <c r="H633" s="87">
        <f t="shared" si="97"/>
        <v>986.7</v>
      </c>
      <c r="I633" s="87">
        <f>I634+I641</f>
        <v>0</v>
      </c>
      <c r="J633" s="87">
        <f t="shared" si="98"/>
        <v>986.7</v>
      </c>
      <c r="K633" s="87">
        <f>K634+K641</f>
        <v>63.3</v>
      </c>
      <c r="L633" s="87">
        <f t="shared" si="108"/>
        <v>1050</v>
      </c>
      <c r="M633" s="87">
        <f>M634+M641</f>
        <v>0</v>
      </c>
      <c r="N633" s="87">
        <f t="shared" si="109"/>
        <v>1050</v>
      </c>
      <c r="O633" s="87">
        <f>O634+O641</f>
        <v>-79</v>
      </c>
      <c r="P633" s="87">
        <f t="shared" si="110"/>
        <v>971</v>
      </c>
      <c r="Q633" s="87">
        <f>Q634+Q641</f>
        <v>0</v>
      </c>
      <c r="R633" s="87">
        <f t="shared" si="111"/>
        <v>971</v>
      </c>
      <c r="S633" s="87">
        <f>S634+S641</f>
        <v>0</v>
      </c>
      <c r="T633" s="87">
        <f t="shared" si="112"/>
        <v>971</v>
      </c>
    </row>
    <row r="634" spans="1:20" ht="30" x14ac:dyDescent="0.3">
      <c r="A634" s="148" t="s">
        <v>350</v>
      </c>
      <c r="B634" s="10" t="s">
        <v>347</v>
      </c>
      <c r="C634" s="10" t="s">
        <v>63</v>
      </c>
      <c r="D634" s="86" t="s">
        <v>351</v>
      </c>
      <c r="E634" s="10" t="s">
        <v>66</v>
      </c>
      <c r="F634" s="87">
        <f>F635</f>
        <v>549.70000000000005</v>
      </c>
      <c r="G634" s="87">
        <f>G635</f>
        <v>0</v>
      </c>
      <c r="H634" s="87">
        <f t="shared" si="97"/>
        <v>549.70000000000005</v>
      </c>
      <c r="I634" s="87">
        <f>I635</f>
        <v>0</v>
      </c>
      <c r="J634" s="87">
        <f t="shared" si="98"/>
        <v>549.70000000000005</v>
      </c>
      <c r="K634" s="87">
        <f>K635</f>
        <v>0</v>
      </c>
      <c r="L634" s="87">
        <f t="shared" si="108"/>
        <v>549.70000000000005</v>
      </c>
      <c r="M634" s="87">
        <f>M635</f>
        <v>0</v>
      </c>
      <c r="N634" s="87">
        <f t="shared" si="109"/>
        <v>549.70000000000005</v>
      </c>
      <c r="O634" s="87">
        <f>O635</f>
        <v>-79</v>
      </c>
      <c r="P634" s="87">
        <f t="shared" si="110"/>
        <v>470.70000000000005</v>
      </c>
      <c r="Q634" s="87">
        <f>Q635</f>
        <v>0</v>
      </c>
      <c r="R634" s="87">
        <f t="shared" si="111"/>
        <v>470.70000000000005</v>
      </c>
      <c r="S634" s="87">
        <f>S635</f>
        <v>0</v>
      </c>
      <c r="T634" s="87">
        <f t="shared" si="112"/>
        <v>470.70000000000005</v>
      </c>
    </row>
    <row r="635" spans="1:20" ht="30" x14ac:dyDescent="0.3">
      <c r="A635" s="148" t="s">
        <v>352</v>
      </c>
      <c r="B635" s="10" t="s">
        <v>347</v>
      </c>
      <c r="C635" s="10" t="s">
        <v>63</v>
      </c>
      <c r="D635" s="86" t="s">
        <v>353</v>
      </c>
      <c r="E635" s="10" t="s">
        <v>66</v>
      </c>
      <c r="F635" s="87">
        <f>F636</f>
        <v>549.70000000000005</v>
      </c>
      <c r="G635" s="87">
        <f>G636</f>
        <v>0</v>
      </c>
      <c r="H635" s="87">
        <f t="shared" si="97"/>
        <v>549.70000000000005</v>
      </c>
      <c r="I635" s="87">
        <f>I636</f>
        <v>0</v>
      </c>
      <c r="J635" s="87">
        <f t="shared" si="98"/>
        <v>549.70000000000005</v>
      </c>
      <c r="K635" s="87">
        <f>K636</f>
        <v>0</v>
      </c>
      <c r="L635" s="87">
        <f t="shared" si="108"/>
        <v>549.70000000000005</v>
      </c>
      <c r="M635" s="87">
        <f>M636</f>
        <v>0</v>
      </c>
      <c r="N635" s="87">
        <f t="shared" si="109"/>
        <v>549.70000000000005</v>
      </c>
      <c r="O635" s="87">
        <f>O636</f>
        <v>-79</v>
      </c>
      <c r="P635" s="87">
        <f t="shared" si="110"/>
        <v>470.70000000000005</v>
      </c>
      <c r="Q635" s="87">
        <f>Q636</f>
        <v>0</v>
      </c>
      <c r="R635" s="87">
        <f t="shared" si="111"/>
        <v>470.70000000000005</v>
      </c>
      <c r="S635" s="87">
        <f>S636</f>
        <v>0</v>
      </c>
      <c r="T635" s="87">
        <f t="shared" si="112"/>
        <v>470.70000000000005</v>
      </c>
    </row>
    <row r="636" spans="1:20" ht="30" x14ac:dyDescent="0.3">
      <c r="A636" s="148" t="s">
        <v>354</v>
      </c>
      <c r="B636" s="10" t="s">
        <v>347</v>
      </c>
      <c r="C636" s="10" t="s">
        <v>63</v>
      </c>
      <c r="D636" s="86" t="s">
        <v>355</v>
      </c>
      <c r="E636" s="10" t="s">
        <v>66</v>
      </c>
      <c r="F636" s="87">
        <f>F637+F639</f>
        <v>549.70000000000005</v>
      </c>
      <c r="G636" s="87">
        <f>G637+G639</f>
        <v>0</v>
      </c>
      <c r="H636" s="87">
        <f t="shared" si="97"/>
        <v>549.70000000000005</v>
      </c>
      <c r="I636" s="87">
        <f>I637+I639</f>
        <v>0</v>
      </c>
      <c r="J636" s="87">
        <f t="shared" si="98"/>
        <v>549.70000000000005</v>
      </c>
      <c r="K636" s="87">
        <f>K637+K639</f>
        <v>0</v>
      </c>
      <c r="L636" s="87">
        <f t="shared" si="108"/>
        <v>549.70000000000005</v>
      </c>
      <c r="M636" s="87">
        <f>M637+M639</f>
        <v>0</v>
      </c>
      <c r="N636" s="87">
        <f t="shared" si="109"/>
        <v>549.70000000000005</v>
      </c>
      <c r="O636" s="87">
        <f>O637+O639</f>
        <v>-79</v>
      </c>
      <c r="P636" s="87">
        <f t="shared" si="110"/>
        <v>470.70000000000005</v>
      </c>
      <c r="Q636" s="87">
        <f>Q637+Q639</f>
        <v>0</v>
      </c>
      <c r="R636" s="87">
        <f t="shared" si="111"/>
        <v>470.70000000000005</v>
      </c>
      <c r="S636" s="87">
        <f>S637+S639</f>
        <v>0</v>
      </c>
      <c r="T636" s="87">
        <f t="shared" si="112"/>
        <v>470.70000000000005</v>
      </c>
    </row>
    <row r="637" spans="1:20" ht="75" x14ac:dyDescent="0.3">
      <c r="A637" s="148" t="s">
        <v>166</v>
      </c>
      <c r="B637" s="10" t="s">
        <v>347</v>
      </c>
      <c r="C637" s="10" t="s">
        <v>63</v>
      </c>
      <c r="D637" s="86" t="s">
        <v>356</v>
      </c>
      <c r="E637" s="10">
        <v>100</v>
      </c>
      <c r="F637" s="87">
        <f>F638</f>
        <v>423</v>
      </c>
      <c r="G637" s="87">
        <f>G638</f>
        <v>0</v>
      </c>
      <c r="H637" s="87">
        <f t="shared" si="97"/>
        <v>423</v>
      </c>
      <c r="I637" s="87">
        <f>I638</f>
        <v>0</v>
      </c>
      <c r="J637" s="87">
        <f t="shared" si="98"/>
        <v>423</v>
      </c>
      <c r="K637" s="87">
        <f>K638</f>
        <v>0</v>
      </c>
      <c r="L637" s="87">
        <f t="shared" si="108"/>
        <v>423</v>
      </c>
      <c r="M637" s="87">
        <f>M638</f>
        <v>0</v>
      </c>
      <c r="N637" s="87">
        <f t="shared" si="109"/>
        <v>423</v>
      </c>
      <c r="O637" s="87">
        <f>O638</f>
        <v>-79</v>
      </c>
      <c r="P637" s="87">
        <f t="shared" si="110"/>
        <v>344</v>
      </c>
      <c r="Q637" s="87">
        <f>Q638</f>
        <v>0</v>
      </c>
      <c r="R637" s="87">
        <f t="shared" si="111"/>
        <v>344</v>
      </c>
      <c r="S637" s="87">
        <f>S638</f>
        <v>0</v>
      </c>
      <c r="T637" s="87">
        <f t="shared" si="112"/>
        <v>344</v>
      </c>
    </row>
    <row r="638" spans="1:20" ht="19.899999999999999" customHeight="1" x14ac:dyDescent="0.3">
      <c r="A638" s="148" t="s">
        <v>137</v>
      </c>
      <c r="B638" s="10" t="s">
        <v>347</v>
      </c>
      <c r="C638" s="10" t="s">
        <v>63</v>
      </c>
      <c r="D638" s="86" t="s">
        <v>356</v>
      </c>
      <c r="E638" s="10">
        <v>110</v>
      </c>
      <c r="F638" s="87">
        <v>423</v>
      </c>
      <c r="G638" s="87"/>
      <c r="H638" s="87">
        <f t="shared" si="97"/>
        <v>423</v>
      </c>
      <c r="I638" s="87"/>
      <c r="J638" s="87">
        <f t="shared" si="98"/>
        <v>423</v>
      </c>
      <c r="K638" s="87"/>
      <c r="L638" s="87">
        <f t="shared" si="108"/>
        <v>423</v>
      </c>
      <c r="M638" s="87"/>
      <c r="N638" s="87">
        <f t="shared" si="109"/>
        <v>423</v>
      </c>
      <c r="O638" s="87">
        <v>-79</v>
      </c>
      <c r="P638" s="87">
        <f t="shared" si="110"/>
        <v>344</v>
      </c>
      <c r="Q638" s="87"/>
      <c r="R638" s="87">
        <f t="shared" si="111"/>
        <v>344</v>
      </c>
      <c r="S638" s="87"/>
      <c r="T638" s="87">
        <f t="shared" si="112"/>
        <v>344</v>
      </c>
    </row>
    <row r="639" spans="1:20" ht="30" x14ac:dyDescent="0.3">
      <c r="A639" s="148" t="s">
        <v>87</v>
      </c>
      <c r="B639" s="10" t="s">
        <v>347</v>
      </c>
      <c r="C639" s="10" t="s">
        <v>63</v>
      </c>
      <c r="D639" s="86" t="s">
        <v>356</v>
      </c>
      <c r="E639" s="10">
        <v>200</v>
      </c>
      <c r="F639" s="87">
        <f>F640</f>
        <v>126.7</v>
      </c>
      <c r="G639" s="87">
        <f>G640</f>
        <v>0</v>
      </c>
      <c r="H639" s="87">
        <f t="shared" si="97"/>
        <v>126.7</v>
      </c>
      <c r="I639" s="87">
        <f>I640</f>
        <v>0</v>
      </c>
      <c r="J639" s="87">
        <f t="shared" si="98"/>
        <v>126.7</v>
      </c>
      <c r="K639" s="87">
        <f>K640</f>
        <v>0</v>
      </c>
      <c r="L639" s="87">
        <f t="shared" si="108"/>
        <v>126.7</v>
      </c>
      <c r="M639" s="87">
        <f>M640</f>
        <v>0</v>
      </c>
      <c r="N639" s="87">
        <f t="shared" si="109"/>
        <v>126.7</v>
      </c>
      <c r="O639" s="87">
        <f>O640</f>
        <v>0</v>
      </c>
      <c r="P639" s="87">
        <f t="shared" si="110"/>
        <v>126.7</v>
      </c>
      <c r="Q639" s="87">
        <f>Q640</f>
        <v>0</v>
      </c>
      <c r="R639" s="87">
        <f t="shared" si="111"/>
        <v>126.7</v>
      </c>
      <c r="S639" s="87">
        <f>S640</f>
        <v>0</v>
      </c>
      <c r="T639" s="87">
        <f t="shared" si="112"/>
        <v>126.7</v>
      </c>
    </row>
    <row r="640" spans="1:20" ht="30" x14ac:dyDescent="0.3">
      <c r="A640" s="148" t="s">
        <v>88</v>
      </c>
      <c r="B640" s="10" t="s">
        <v>347</v>
      </c>
      <c r="C640" s="10" t="s">
        <v>63</v>
      </c>
      <c r="D640" s="86" t="s">
        <v>356</v>
      </c>
      <c r="E640" s="10">
        <v>240</v>
      </c>
      <c r="F640" s="87">
        <v>126.7</v>
      </c>
      <c r="G640" s="87"/>
      <c r="H640" s="87">
        <f t="shared" si="97"/>
        <v>126.7</v>
      </c>
      <c r="I640" s="87"/>
      <c r="J640" s="87">
        <f t="shared" si="98"/>
        <v>126.7</v>
      </c>
      <c r="K640" s="87"/>
      <c r="L640" s="87">
        <f t="shared" si="108"/>
        <v>126.7</v>
      </c>
      <c r="M640" s="87"/>
      <c r="N640" s="87">
        <f t="shared" si="109"/>
        <v>126.7</v>
      </c>
      <c r="O640" s="87"/>
      <c r="P640" s="87">
        <f t="shared" si="110"/>
        <v>126.7</v>
      </c>
      <c r="Q640" s="87"/>
      <c r="R640" s="87">
        <f t="shared" si="111"/>
        <v>126.7</v>
      </c>
      <c r="S640" s="87"/>
      <c r="T640" s="87">
        <f t="shared" si="112"/>
        <v>126.7</v>
      </c>
    </row>
    <row r="641" spans="1:20" ht="31.5" customHeight="1" x14ac:dyDescent="0.3">
      <c r="A641" s="148" t="s">
        <v>357</v>
      </c>
      <c r="B641" s="10" t="s">
        <v>347</v>
      </c>
      <c r="C641" s="10" t="s">
        <v>63</v>
      </c>
      <c r="D641" s="86" t="s">
        <v>358</v>
      </c>
      <c r="E641" s="10" t="s">
        <v>66</v>
      </c>
      <c r="F641" s="87">
        <f t="shared" ref="F641:S644" si="114">F642</f>
        <v>437</v>
      </c>
      <c r="G641" s="87">
        <f t="shared" si="114"/>
        <v>0</v>
      </c>
      <c r="H641" s="87">
        <f t="shared" si="97"/>
        <v>437</v>
      </c>
      <c r="I641" s="87">
        <f t="shared" si="114"/>
        <v>0</v>
      </c>
      <c r="J641" s="87">
        <f t="shared" si="98"/>
        <v>437</v>
      </c>
      <c r="K641" s="87">
        <f t="shared" si="114"/>
        <v>63.3</v>
      </c>
      <c r="L641" s="87">
        <f t="shared" si="108"/>
        <v>500.3</v>
      </c>
      <c r="M641" s="87">
        <f t="shared" si="114"/>
        <v>0</v>
      </c>
      <c r="N641" s="87">
        <f t="shared" si="109"/>
        <v>500.3</v>
      </c>
      <c r="O641" s="87">
        <f t="shared" si="114"/>
        <v>0</v>
      </c>
      <c r="P641" s="87">
        <f t="shared" si="110"/>
        <v>500.3</v>
      </c>
      <c r="Q641" s="87">
        <f t="shared" si="114"/>
        <v>0</v>
      </c>
      <c r="R641" s="87">
        <f t="shared" si="111"/>
        <v>500.3</v>
      </c>
      <c r="S641" s="87">
        <f t="shared" si="114"/>
        <v>0</v>
      </c>
      <c r="T641" s="87">
        <f t="shared" si="112"/>
        <v>500.3</v>
      </c>
    </row>
    <row r="642" spans="1:20" ht="30" x14ac:dyDescent="0.3">
      <c r="A642" s="148" t="s">
        <v>359</v>
      </c>
      <c r="B642" s="10" t="s">
        <v>347</v>
      </c>
      <c r="C642" s="10" t="s">
        <v>63</v>
      </c>
      <c r="D642" s="86" t="s">
        <v>360</v>
      </c>
      <c r="E642" s="10" t="s">
        <v>66</v>
      </c>
      <c r="F642" s="87">
        <f t="shared" si="114"/>
        <v>437</v>
      </c>
      <c r="G642" s="87">
        <f t="shared" si="114"/>
        <v>0</v>
      </c>
      <c r="H642" s="87">
        <f t="shared" si="97"/>
        <v>437</v>
      </c>
      <c r="I642" s="87">
        <f t="shared" si="114"/>
        <v>0</v>
      </c>
      <c r="J642" s="87">
        <f t="shared" si="98"/>
        <v>437</v>
      </c>
      <c r="K642" s="87">
        <f t="shared" si="114"/>
        <v>63.3</v>
      </c>
      <c r="L642" s="87">
        <f t="shared" si="108"/>
        <v>500.3</v>
      </c>
      <c r="M642" s="87">
        <f t="shared" si="114"/>
        <v>0</v>
      </c>
      <c r="N642" s="87">
        <f t="shared" si="109"/>
        <v>500.3</v>
      </c>
      <c r="O642" s="87">
        <f t="shared" si="114"/>
        <v>0</v>
      </c>
      <c r="P642" s="87">
        <f t="shared" si="110"/>
        <v>500.3</v>
      </c>
      <c r="Q642" s="87">
        <f t="shared" si="114"/>
        <v>0</v>
      </c>
      <c r="R642" s="87">
        <f t="shared" si="111"/>
        <v>500.3</v>
      </c>
      <c r="S642" s="87">
        <f t="shared" si="114"/>
        <v>0</v>
      </c>
      <c r="T642" s="87">
        <f t="shared" si="112"/>
        <v>500.3</v>
      </c>
    </row>
    <row r="643" spans="1:20" ht="30" x14ac:dyDescent="0.3">
      <c r="A643" s="148" t="s">
        <v>361</v>
      </c>
      <c r="B643" s="10" t="s">
        <v>347</v>
      </c>
      <c r="C643" s="10" t="s">
        <v>63</v>
      </c>
      <c r="D643" s="86" t="s">
        <v>362</v>
      </c>
      <c r="E643" s="10" t="s">
        <v>66</v>
      </c>
      <c r="F643" s="87">
        <f t="shared" si="114"/>
        <v>437</v>
      </c>
      <c r="G643" s="87">
        <f t="shared" si="114"/>
        <v>0</v>
      </c>
      <c r="H643" s="87">
        <f t="shared" si="97"/>
        <v>437</v>
      </c>
      <c r="I643" s="87">
        <f t="shared" si="114"/>
        <v>0</v>
      </c>
      <c r="J643" s="87">
        <f t="shared" si="98"/>
        <v>437</v>
      </c>
      <c r="K643" s="87">
        <f t="shared" si="114"/>
        <v>63.3</v>
      </c>
      <c r="L643" s="87">
        <f t="shared" si="108"/>
        <v>500.3</v>
      </c>
      <c r="M643" s="87">
        <f t="shared" si="114"/>
        <v>0</v>
      </c>
      <c r="N643" s="87">
        <f t="shared" si="109"/>
        <v>500.3</v>
      </c>
      <c r="O643" s="87">
        <f t="shared" si="114"/>
        <v>0</v>
      </c>
      <c r="P643" s="87">
        <f t="shared" si="110"/>
        <v>500.3</v>
      </c>
      <c r="Q643" s="87">
        <f t="shared" si="114"/>
        <v>0</v>
      </c>
      <c r="R643" s="87">
        <f t="shared" si="111"/>
        <v>500.3</v>
      </c>
      <c r="S643" s="87">
        <f t="shared" si="114"/>
        <v>0</v>
      </c>
      <c r="T643" s="87">
        <f t="shared" si="112"/>
        <v>500.3</v>
      </c>
    </row>
    <row r="644" spans="1:20" ht="30" x14ac:dyDescent="0.3">
      <c r="A644" s="148" t="s">
        <v>87</v>
      </c>
      <c r="B644" s="10" t="s">
        <v>347</v>
      </c>
      <c r="C644" s="10" t="s">
        <v>63</v>
      </c>
      <c r="D644" s="86" t="s">
        <v>362</v>
      </c>
      <c r="E644" s="10">
        <v>200</v>
      </c>
      <c r="F644" s="87">
        <f t="shared" si="114"/>
        <v>437</v>
      </c>
      <c r="G644" s="87">
        <f t="shared" si="114"/>
        <v>0</v>
      </c>
      <c r="H644" s="87">
        <f t="shared" si="97"/>
        <v>437</v>
      </c>
      <c r="I644" s="87">
        <f t="shared" si="114"/>
        <v>0</v>
      </c>
      <c r="J644" s="87">
        <f t="shared" si="98"/>
        <v>437</v>
      </c>
      <c r="K644" s="87">
        <f t="shared" si="114"/>
        <v>63.3</v>
      </c>
      <c r="L644" s="87">
        <f t="shared" si="108"/>
        <v>500.3</v>
      </c>
      <c r="M644" s="87">
        <f t="shared" si="114"/>
        <v>0</v>
      </c>
      <c r="N644" s="87">
        <f t="shared" si="109"/>
        <v>500.3</v>
      </c>
      <c r="O644" s="87">
        <f t="shared" si="114"/>
        <v>0</v>
      </c>
      <c r="P644" s="87">
        <f t="shared" si="110"/>
        <v>500.3</v>
      </c>
      <c r="Q644" s="87">
        <f t="shared" si="114"/>
        <v>0</v>
      </c>
      <c r="R644" s="87">
        <f t="shared" si="111"/>
        <v>500.3</v>
      </c>
      <c r="S644" s="87">
        <f t="shared" si="114"/>
        <v>0</v>
      </c>
      <c r="T644" s="87">
        <f t="shared" si="112"/>
        <v>500.3</v>
      </c>
    </row>
    <row r="645" spans="1:20" ht="29.45" customHeight="1" x14ac:dyDescent="0.3">
      <c r="A645" s="148" t="s">
        <v>88</v>
      </c>
      <c r="B645" s="10" t="s">
        <v>347</v>
      </c>
      <c r="C645" s="10" t="s">
        <v>63</v>
      </c>
      <c r="D645" s="86" t="s">
        <v>362</v>
      </c>
      <c r="E645" s="10">
        <v>240</v>
      </c>
      <c r="F645" s="87">
        <v>437</v>
      </c>
      <c r="G645" s="87"/>
      <c r="H645" s="87">
        <f t="shared" si="97"/>
        <v>437</v>
      </c>
      <c r="I645" s="87"/>
      <c r="J645" s="87">
        <f t="shared" si="98"/>
        <v>437</v>
      </c>
      <c r="K645" s="87">
        <v>63.3</v>
      </c>
      <c r="L645" s="87">
        <f t="shared" si="108"/>
        <v>500.3</v>
      </c>
      <c r="M645" s="87"/>
      <c r="N645" s="87">
        <f t="shared" si="109"/>
        <v>500.3</v>
      </c>
      <c r="O645" s="87"/>
      <c r="P645" s="87">
        <f t="shared" si="110"/>
        <v>500.3</v>
      </c>
      <c r="Q645" s="87"/>
      <c r="R645" s="87">
        <f t="shared" si="111"/>
        <v>500.3</v>
      </c>
      <c r="S645" s="87"/>
      <c r="T645" s="87">
        <f t="shared" si="112"/>
        <v>500.3</v>
      </c>
    </row>
    <row r="646" spans="1:20" x14ac:dyDescent="0.3">
      <c r="A646" s="148" t="s">
        <v>363</v>
      </c>
      <c r="B646" s="10" t="s">
        <v>347</v>
      </c>
      <c r="C646" s="10" t="s">
        <v>68</v>
      </c>
      <c r="D646" s="86" t="s">
        <v>65</v>
      </c>
      <c r="E646" s="10" t="s">
        <v>66</v>
      </c>
      <c r="F646" s="87">
        <f t="shared" ref="F646:S651" si="115">F647</f>
        <v>10588.4</v>
      </c>
      <c r="G646" s="87">
        <f t="shared" si="115"/>
        <v>602</v>
      </c>
      <c r="H646" s="87">
        <f t="shared" si="97"/>
        <v>11190.4</v>
      </c>
      <c r="I646" s="87">
        <f t="shared" si="115"/>
        <v>0</v>
      </c>
      <c r="J646" s="87">
        <f t="shared" si="98"/>
        <v>11190.4</v>
      </c>
      <c r="K646" s="87">
        <f t="shared" si="115"/>
        <v>0</v>
      </c>
      <c r="L646" s="87">
        <f t="shared" si="108"/>
        <v>11190.4</v>
      </c>
      <c r="M646" s="87">
        <f t="shared" si="115"/>
        <v>0</v>
      </c>
      <c r="N646" s="87">
        <f t="shared" si="109"/>
        <v>11190.4</v>
      </c>
      <c r="O646" s="87">
        <f t="shared" si="115"/>
        <v>0</v>
      </c>
      <c r="P646" s="87">
        <f t="shared" si="110"/>
        <v>11190.4</v>
      </c>
      <c r="Q646" s="87">
        <f t="shared" si="115"/>
        <v>529.6</v>
      </c>
      <c r="R646" s="87">
        <f t="shared" si="111"/>
        <v>11720</v>
      </c>
      <c r="S646" s="87">
        <f t="shared" si="115"/>
        <v>0</v>
      </c>
      <c r="T646" s="87">
        <f t="shared" si="112"/>
        <v>11720</v>
      </c>
    </row>
    <row r="647" spans="1:20" ht="45" x14ac:dyDescent="0.3">
      <c r="A647" s="148" t="s">
        <v>720</v>
      </c>
      <c r="B647" s="10" t="s">
        <v>347</v>
      </c>
      <c r="C647" s="10" t="s">
        <v>68</v>
      </c>
      <c r="D647" s="86" t="s">
        <v>349</v>
      </c>
      <c r="E647" s="10" t="s">
        <v>66</v>
      </c>
      <c r="F647" s="87">
        <f t="shared" si="115"/>
        <v>10588.4</v>
      </c>
      <c r="G647" s="87">
        <f t="shared" si="115"/>
        <v>602</v>
      </c>
      <c r="H647" s="87">
        <f t="shared" si="97"/>
        <v>11190.4</v>
      </c>
      <c r="I647" s="87">
        <f t="shared" si="115"/>
        <v>0</v>
      </c>
      <c r="J647" s="87">
        <f t="shared" si="98"/>
        <v>11190.4</v>
      </c>
      <c r="K647" s="87">
        <f t="shared" si="115"/>
        <v>0</v>
      </c>
      <c r="L647" s="87">
        <f t="shared" si="108"/>
        <v>11190.4</v>
      </c>
      <c r="M647" s="87">
        <f t="shared" si="115"/>
        <v>0</v>
      </c>
      <c r="N647" s="87">
        <f t="shared" si="109"/>
        <v>11190.4</v>
      </c>
      <c r="O647" s="87">
        <f t="shared" si="115"/>
        <v>0</v>
      </c>
      <c r="P647" s="87">
        <f t="shared" si="110"/>
        <v>11190.4</v>
      </c>
      <c r="Q647" s="87">
        <f t="shared" si="115"/>
        <v>529.6</v>
      </c>
      <c r="R647" s="87">
        <f t="shared" si="111"/>
        <v>11720</v>
      </c>
      <c r="S647" s="87">
        <f t="shared" si="115"/>
        <v>0</v>
      </c>
      <c r="T647" s="87">
        <f t="shared" si="112"/>
        <v>11720</v>
      </c>
    </row>
    <row r="648" spans="1:20" ht="30" x14ac:dyDescent="0.3">
      <c r="A648" s="148" t="s">
        <v>350</v>
      </c>
      <c r="B648" s="10" t="s">
        <v>347</v>
      </c>
      <c r="C648" s="10" t="s">
        <v>68</v>
      </c>
      <c r="D648" s="86" t="s">
        <v>364</v>
      </c>
      <c r="E648" s="10" t="s">
        <v>66</v>
      </c>
      <c r="F648" s="87">
        <f t="shared" si="115"/>
        <v>10588.4</v>
      </c>
      <c r="G648" s="87">
        <f t="shared" si="115"/>
        <v>602</v>
      </c>
      <c r="H648" s="87">
        <f t="shared" si="97"/>
        <v>11190.4</v>
      </c>
      <c r="I648" s="87">
        <f t="shared" si="115"/>
        <v>0</v>
      </c>
      <c r="J648" s="87">
        <f t="shared" si="98"/>
        <v>11190.4</v>
      </c>
      <c r="K648" s="87">
        <f t="shared" si="115"/>
        <v>0</v>
      </c>
      <c r="L648" s="87">
        <f t="shared" si="108"/>
        <v>11190.4</v>
      </c>
      <c r="M648" s="87">
        <f t="shared" si="115"/>
        <v>0</v>
      </c>
      <c r="N648" s="87">
        <f t="shared" si="109"/>
        <v>11190.4</v>
      </c>
      <c r="O648" s="87">
        <f t="shared" si="115"/>
        <v>0</v>
      </c>
      <c r="P648" s="87">
        <f t="shared" si="110"/>
        <v>11190.4</v>
      </c>
      <c r="Q648" s="87">
        <f t="shared" si="115"/>
        <v>529.6</v>
      </c>
      <c r="R648" s="87">
        <f t="shared" si="111"/>
        <v>11720</v>
      </c>
      <c r="S648" s="87">
        <f t="shared" si="115"/>
        <v>0</v>
      </c>
      <c r="T648" s="87">
        <f t="shared" si="112"/>
        <v>11720</v>
      </c>
    </row>
    <row r="649" spans="1:20" ht="30" customHeight="1" x14ac:dyDescent="0.3">
      <c r="A649" s="148" t="s">
        <v>365</v>
      </c>
      <c r="B649" s="10" t="s">
        <v>347</v>
      </c>
      <c r="C649" s="10" t="s">
        <v>68</v>
      </c>
      <c r="D649" s="86" t="s">
        <v>366</v>
      </c>
      <c r="E649" s="10" t="s">
        <v>66</v>
      </c>
      <c r="F649" s="87">
        <f t="shared" si="115"/>
        <v>10588.4</v>
      </c>
      <c r="G649" s="87">
        <f t="shared" si="115"/>
        <v>602</v>
      </c>
      <c r="H649" s="87">
        <f t="shared" si="97"/>
        <v>11190.4</v>
      </c>
      <c r="I649" s="87">
        <f t="shared" si="115"/>
        <v>0</v>
      </c>
      <c r="J649" s="87">
        <f t="shared" si="98"/>
        <v>11190.4</v>
      </c>
      <c r="K649" s="87">
        <f t="shared" si="115"/>
        <v>0</v>
      </c>
      <c r="L649" s="87">
        <f t="shared" si="108"/>
        <v>11190.4</v>
      </c>
      <c r="M649" s="87">
        <f t="shared" si="115"/>
        <v>0</v>
      </c>
      <c r="N649" s="87">
        <f t="shared" si="109"/>
        <v>11190.4</v>
      </c>
      <c r="O649" s="87">
        <f t="shared" si="115"/>
        <v>0</v>
      </c>
      <c r="P649" s="87">
        <f t="shared" si="110"/>
        <v>11190.4</v>
      </c>
      <c r="Q649" s="87">
        <f t="shared" si="115"/>
        <v>529.6</v>
      </c>
      <c r="R649" s="87">
        <f t="shared" si="111"/>
        <v>11720</v>
      </c>
      <c r="S649" s="87">
        <f t="shared" si="115"/>
        <v>0</v>
      </c>
      <c r="T649" s="87">
        <f t="shared" si="112"/>
        <v>11720</v>
      </c>
    </row>
    <row r="650" spans="1:20" x14ac:dyDescent="0.3">
      <c r="A650" s="148" t="s">
        <v>367</v>
      </c>
      <c r="B650" s="10" t="s">
        <v>347</v>
      </c>
      <c r="C650" s="10" t="s">
        <v>68</v>
      </c>
      <c r="D650" s="86" t="s">
        <v>368</v>
      </c>
      <c r="E650" s="10" t="s">
        <v>66</v>
      </c>
      <c r="F650" s="87">
        <f t="shared" si="115"/>
        <v>10588.4</v>
      </c>
      <c r="G650" s="87">
        <f t="shared" si="115"/>
        <v>602</v>
      </c>
      <c r="H650" s="87">
        <f t="shared" si="97"/>
        <v>11190.4</v>
      </c>
      <c r="I650" s="87">
        <f t="shared" si="115"/>
        <v>0</v>
      </c>
      <c r="J650" s="87">
        <f t="shared" si="98"/>
        <v>11190.4</v>
      </c>
      <c r="K650" s="87">
        <f t="shared" si="115"/>
        <v>0</v>
      </c>
      <c r="L650" s="87">
        <f t="shared" si="108"/>
        <v>11190.4</v>
      </c>
      <c r="M650" s="87">
        <f t="shared" si="115"/>
        <v>0</v>
      </c>
      <c r="N650" s="87">
        <f t="shared" si="109"/>
        <v>11190.4</v>
      </c>
      <c r="O650" s="87">
        <f t="shared" si="115"/>
        <v>0</v>
      </c>
      <c r="P650" s="87">
        <f t="shared" si="110"/>
        <v>11190.4</v>
      </c>
      <c r="Q650" s="87">
        <f t="shared" si="115"/>
        <v>529.6</v>
      </c>
      <c r="R650" s="87">
        <f t="shared" si="111"/>
        <v>11720</v>
      </c>
      <c r="S650" s="87">
        <f t="shared" si="115"/>
        <v>0</v>
      </c>
      <c r="T650" s="87">
        <f t="shared" si="112"/>
        <v>11720</v>
      </c>
    </row>
    <row r="651" spans="1:20" ht="37.15" customHeight="1" x14ac:dyDescent="0.3">
      <c r="A651" s="148" t="s">
        <v>176</v>
      </c>
      <c r="B651" s="10" t="s">
        <v>347</v>
      </c>
      <c r="C651" s="10" t="s">
        <v>68</v>
      </c>
      <c r="D651" s="86" t="s">
        <v>368</v>
      </c>
      <c r="E651" s="10">
        <v>600</v>
      </c>
      <c r="F651" s="87">
        <f t="shared" si="115"/>
        <v>10588.4</v>
      </c>
      <c r="G651" s="87">
        <f t="shared" si="115"/>
        <v>602</v>
      </c>
      <c r="H651" s="87">
        <f t="shared" si="97"/>
        <v>11190.4</v>
      </c>
      <c r="I651" s="87">
        <f t="shared" si="115"/>
        <v>0</v>
      </c>
      <c r="J651" s="87">
        <f t="shared" si="98"/>
        <v>11190.4</v>
      </c>
      <c r="K651" s="87">
        <f t="shared" si="115"/>
        <v>0</v>
      </c>
      <c r="L651" s="87">
        <f t="shared" si="108"/>
        <v>11190.4</v>
      </c>
      <c r="M651" s="87">
        <f t="shared" si="115"/>
        <v>0</v>
      </c>
      <c r="N651" s="87">
        <f t="shared" si="109"/>
        <v>11190.4</v>
      </c>
      <c r="O651" s="87">
        <f t="shared" si="115"/>
        <v>0</v>
      </c>
      <c r="P651" s="87">
        <f t="shared" si="110"/>
        <v>11190.4</v>
      </c>
      <c r="Q651" s="87">
        <f t="shared" si="115"/>
        <v>529.6</v>
      </c>
      <c r="R651" s="87">
        <f t="shared" si="111"/>
        <v>11720</v>
      </c>
      <c r="S651" s="87">
        <f t="shared" si="115"/>
        <v>0</v>
      </c>
      <c r="T651" s="87">
        <f t="shared" si="112"/>
        <v>11720</v>
      </c>
    </row>
    <row r="652" spans="1:20" x14ac:dyDescent="0.3">
      <c r="A652" s="148" t="s">
        <v>369</v>
      </c>
      <c r="B652" s="10" t="s">
        <v>347</v>
      </c>
      <c r="C652" s="10" t="s">
        <v>68</v>
      </c>
      <c r="D652" s="86" t="s">
        <v>368</v>
      </c>
      <c r="E652" s="10">
        <v>620</v>
      </c>
      <c r="F652" s="87">
        <v>10588.4</v>
      </c>
      <c r="G652" s="87">
        <v>602</v>
      </c>
      <c r="H652" s="87">
        <f t="shared" si="97"/>
        <v>11190.4</v>
      </c>
      <c r="I652" s="87"/>
      <c r="J652" s="87">
        <f t="shared" si="98"/>
        <v>11190.4</v>
      </c>
      <c r="K652" s="87"/>
      <c r="L652" s="87">
        <f t="shared" si="108"/>
        <v>11190.4</v>
      </c>
      <c r="M652" s="87"/>
      <c r="N652" s="87">
        <f t="shared" si="109"/>
        <v>11190.4</v>
      </c>
      <c r="O652" s="87"/>
      <c r="P652" s="87">
        <f t="shared" si="110"/>
        <v>11190.4</v>
      </c>
      <c r="Q652" s="87">
        <v>529.6</v>
      </c>
      <c r="R652" s="87">
        <f t="shared" si="111"/>
        <v>11720</v>
      </c>
      <c r="S652" s="87"/>
      <c r="T652" s="87">
        <f t="shared" si="112"/>
        <v>11720</v>
      </c>
    </row>
    <row r="653" spans="1:20" ht="25.5" x14ac:dyDescent="0.3">
      <c r="A653" s="358" t="s">
        <v>370</v>
      </c>
      <c r="B653" s="84" t="s">
        <v>141</v>
      </c>
      <c r="C653" s="84" t="s">
        <v>64</v>
      </c>
      <c r="D653" s="85" t="s">
        <v>65</v>
      </c>
      <c r="E653" s="84" t="s">
        <v>66</v>
      </c>
      <c r="F653" s="83">
        <f t="shared" ref="F653:S658" si="116">F654</f>
        <v>229.3</v>
      </c>
      <c r="G653" s="83">
        <f t="shared" si="116"/>
        <v>0</v>
      </c>
      <c r="H653" s="83">
        <f t="shared" si="97"/>
        <v>229.3</v>
      </c>
      <c r="I653" s="83">
        <f t="shared" si="116"/>
        <v>0</v>
      </c>
      <c r="J653" s="83">
        <f t="shared" si="98"/>
        <v>229.3</v>
      </c>
      <c r="K653" s="83">
        <f t="shared" si="116"/>
        <v>0</v>
      </c>
      <c r="L653" s="83">
        <f t="shared" si="108"/>
        <v>229.3</v>
      </c>
      <c r="M653" s="83">
        <f t="shared" si="116"/>
        <v>0</v>
      </c>
      <c r="N653" s="83">
        <f t="shared" si="109"/>
        <v>229.3</v>
      </c>
      <c r="O653" s="83">
        <f t="shared" si="116"/>
        <v>0</v>
      </c>
      <c r="P653" s="83">
        <f t="shared" si="110"/>
        <v>229.3</v>
      </c>
      <c r="Q653" s="83">
        <f t="shared" si="116"/>
        <v>0</v>
      </c>
      <c r="R653" s="83">
        <f t="shared" si="111"/>
        <v>229.3</v>
      </c>
      <c r="S653" s="83">
        <f t="shared" si="116"/>
        <v>0</v>
      </c>
      <c r="T653" s="83">
        <f t="shared" si="112"/>
        <v>229.3</v>
      </c>
    </row>
    <row r="654" spans="1:20" ht="30" x14ac:dyDescent="0.3">
      <c r="A654" s="148" t="s">
        <v>371</v>
      </c>
      <c r="B654" s="10" t="s">
        <v>141</v>
      </c>
      <c r="C654" s="10" t="s">
        <v>63</v>
      </c>
      <c r="D654" s="86" t="s">
        <v>65</v>
      </c>
      <c r="E654" s="10" t="s">
        <v>66</v>
      </c>
      <c r="F654" s="87">
        <f t="shared" si="116"/>
        <v>229.3</v>
      </c>
      <c r="G654" s="87">
        <f t="shared" si="116"/>
        <v>0</v>
      </c>
      <c r="H654" s="87">
        <f t="shared" si="97"/>
        <v>229.3</v>
      </c>
      <c r="I654" s="87">
        <f t="shared" si="116"/>
        <v>0</v>
      </c>
      <c r="J654" s="87">
        <f t="shared" si="98"/>
        <v>229.3</v>
      </c>
      <c r="K654" s="87">
        <f t="shared" si="116"/>
        <v>0</v>
      </c>
      <c r="L654" s="87">
        <f t="shared" si="108"/>
        <v>229.3</v>
      </c>
      <c r="M654" s="87">
        <f t="shared" si="116"/>
        <v>0</v>
      </c>
      <c r="N654" s="87">
        <f t="shared" si="109"/>
        <v>229.3</v>
      </c>
      <c r="O654" s="87">
        <f t="shared" si="116"/>
        <v>0</v>
      </c>
      <c r="P654" s="87">
        <f t="shared" si="110"/>
        <v>229.3</v>
      </c>
      <c r="Q654" s="87">
        <f t="shared" si="116"/>
        <v>0</v>
      </c>
      <c r="R654" s="87">
        <f t="shared" si="111"/>
        <v>229.3</v>
      </c>
      <c r="S654" s="87">
        <f t="shared" si="116"/>
        <v>0</v>
      </c>
      <c r="T654" s="87">
        <f t="shared" si="112"/>
        <v>229.3</v>
      </c>
    </row>
    <row r="655" spans="1:20" ht="30" x14ac:dyDescent="0.3">
      <c r="A655" s="148" t="s">
        <v>372</v>
      </c>
      <c r="B655" s="10" t="s">
        <v>141</v>
      </c>
      <c r="C655" s="10" t="s">
        <v>63</v>
      </c>
      <c r="D655" s="86" t="s">
        <v>112</v>
      </c>
      <c r="E655" s="10" t="s">
        <v>66</v>
      </c>
      <c r="F655" s="87">
        <f t="shared" si="116"/>
        <v>229.3</v>
      </c>
      <c r="G655" s="87">
        <f t="shared" si="116"/>
        <v>0</v>
      </c>
      <c r="H655" s="87">
        <f t="shared" si="97"/>
        <v>229.3</v>
      </c>
      <c r="I655" s="87">
        <f t="shared" si="116"/>
        <v>0</v>
      </c>
      <c r="J655" s="87">
        <f t="shared" si="98"/>
        <v>229.3</v>
      </c>
      <c r="K655" s="87">
        <f t="shared" si="116"/>
        <v>0</v>
      </c>
      <c r="L655" s="87">
        <f t="shared" si="108"/>
        <v>229.3</v>
      </c>
      <c r="M655" s="87">
        <f t="shared" si="116"/>
        <v>0</v>
      </c>
      <c r="N655" s="87">
        <f t="shared" si="109"/>
        <v>229.3</v>
      </c>
      <c r="O655" s="87">
        <f t="shared" si="116"/>
        <v>0</v>
      </c>
      <c r="P655" s="87">
        <f t="shared" si="110"/>
        <v>229.3</v>
      </c>
      <c r="Q655" s="87">
        <f t="shared" si="116"/>
        <v>0</v>
      </c>
      <c r="R655" s="87">
        <f t="shared" si="111"/>
        <v>229.3</v>
      </c>
      <c r="S655" s="87">
        <f t="shared" si="116"/>
        <v>0</v>
      </c>
      <c r="T655" s="87">
        <f t="shared" si="112"/>
        <v>229.3</v>
      </c>
    </row>
    <row r="656" spans="1:20" x14ac:dyDescent="0.3">
      <c r="A656" s="148" t="s">
        <v>113</v>
      </c>
      <c r="B656" s="10" t="s">
        <v>141</v>
      </c>
      <c r="C656" s="10" t="s">
        <v>63</v>
      </c>
      <c r="D656" s="86" t="s">
        <v>114</v>
      </c>
      <c r="E656" s="10" t="s">
        <v>66</v>
      </c>
      <c r="F656" s="87">
        <f t="shared" si="116"/>
        <v>229.3</v>
      </c>
      <c r="G656" s="87">
        <f t="shared" si="116"/>
        <v>0</v>
      </c>
      <c r="H656" s="87">
        <f t="shared" si="97"/>
        <v>229.3</v>
      </c>
      <c r="I656" s="87">
        <f t="shared" si="116"/>
        <v>0</v>
      </c>
      <c r="J656" s="87">
        <f t="shared" si="98"/>
        <v>229.3</v>
      </c>
      <c r="K656" s="87">
        <f t="shared" si="116"/>
        <v>0</v>
      </c>
      <c r="L656" s="87">
        <f t="shared" si="108"/>
        <v>229.3</v>
      </c>
      <c r="M656" s="87">
        <f t="shared" si="116"/>
        <v>0</v>
      </c>
      <c r="N656" s="87">
        <f t="shared" si="109"/>
        <v>229.3</v>
      </c>
      <c r="O656" s="87">
        <f t="shared" si="116"/>
        <v>0</v>
      </c>
      <c r="P656" s="87">
        <f t="shared" si="110"/>
        <v>229.3</v>
      </c>
      <c r="Q656" s="87">
        <f t="shared" si="116"/>
        <v>0</v>
      </c>
      <c r="R656" s="87">
        <f t="shared" si="111"/>
        <v>229.3</v>
      </c>
      <c r="S656" s="87">
        <f t="shared" si="116"/>
        <v>0</v>
      </c>
      <c r="T656" s="87">
        <f t="shared" si="112"/>
        <v>229.3</v>
      </c>
    </row>
    <row r="657" spans="1:20" ht="30" customHeight="1" x14ac:dyDescent="0.3">
      <c r="A657" s="148" t="s">
        <v>373</v>
      </c>
      <c r="B657" s="10" t="s">
        <v>141</v>
      </c>
      <c r="C657" s="10" t="s">
        <v>63</v>
      </c>
      <c r="D657" s="86" t="s">
        <v>374</v>
      </c>
      <c r="E657" s="10" t="s">
        <v>66</v>
      </c>
      <c r="F657" s="87">
        <f t="shared" si="116"/>
        <v>229.3</v>
      </c>
      <c r="G657" s="87">
        <f t="shared" si="116"/>
        <v>0</v>
      </c>
      <c r="H657" s="87">
        <f t="shared" si="97"/>
        <v>229.3</v>
      </c>
      <c r="I657" s="87">
        <f t="shared" si="116"/>
        <v>0</v>
      </c>
      <c r="J657" s="87">
        <f t="shared" si="98"/>
        <v>229.3</v>
      </c>
      <c r="K657" s="87">
        <f t="shared" si="116"/>
        <v>0</v>
      </c>
      <c r="L657" s="87">
        <f t="shared" si="108"/>
        <v>229.3</v>
      </c>
      <c r="M657" s="87">
        <f t="shared" si="116"/>
        <v>0</v>
      </c>
      <c r="N657" s="87">
        <f t="shared" si="109"/>
        <v>229.3</v>
      </c>
      <c r="O657" s="87">
        <f t="shared" si="116"/>
        <v>0</v>
      </c>
      <c r="P657" s="87">
        <f t="shared" si="110"/>
        <v>229.3</v>
      </c>
      <c r="Q657" s="87">
        <f t="shared" si="116"/>
        <v>0</v>
      </c>
      <c r="R657" s="87">
        <f t="shared" si="111"/>
        <v>229.3</v>
      </c>
      <c r="S657" s="87">
        <f t="shared" si="116"/>
        <v>0</v>
      </c>
      <c r="T657" s="87">
        <f t="shared" si="112"/>
        <v>229.3</v>
      </c>
    </row>
    <row r="658" spans="1:20" ht="19.149999999999999" customHeight="1" x14ac:dyDescent="0.3">
      <c r="A658" s="148" t="s">
        <v>375</v>
      </c>
      <c r="B658" s="10" t="s">
        <v>141</v>
      </c>
      <c r="C658" s="10" t="s">
        <v>63</v>
      </c>
      <c r="D658" s="86" t="s">
        <v>374</v>
      </c>
      <c r="E658" s="10">
        <v>700</v>
      </c>
      <c r="F658" s="87">
        <f t="shared" si="116"/>
        <v>229.3</v>
      </c>
      <c r="G658" s="87">
        <f t="shared" si="116"/>
        <v>0</v>
      </c>
      <c r="H658" s="87">
        <f t="shared" si="97"/>
        <v>229.3</v>
      </c>
      <c r="I658" s="87">
        <f t="shared" si="116"/>
        <v>0</v>
      </c>
      <c r="J658" s="87">
        <f t="shared" si="98"/>
        <v>229.3</v>
      </c>
      <c r="K658" s="87">
        <f t="shared" si="116"/>
        <v>0</v>
      </c>
      <c r="L658" s="87">
        <f t="shared" si="108"/>
        <v>229.3</v>
      </c>
      <c r="M658" s="87">
        <f t="shared" si="116"/>
        <v>0</v>
      </c>
      <c r="N658" s="87">
        <f t="shared" si="109"/>
        <v>229.3</v>
      </c>
      <c r="O658" s="87">
        <f t="shared" si="116"/>
        <v>0</v>
      </c>
      <c r="P658" s="87">
        <f t="shared" si="110"/>
        <v>229.3</v>
      </c>
      <c r="Q658" s="87">
        <f t="shared" si="116"/>
        <v>0</v>
      </c>
      <c r="R658" s="87">
        <f t="shared" si="111"/>
        <v>229.3</v>
      </c>
      <c r="S658" s="87">
        <f t="shared" si="116"/>
        <v>0</v>
      </c>
      <c r="T658" s="87">
        <f t="shared" si="112"/>
        <v>229.3</v>
      </c>
    </row>
    <row r="659" spans="1:20" x14ac:dyDescent="0.3">
      <c r="A659" s="148" t="s">
        <v>376</v>
      </c>
      <c r="B659" s="10" t="s">
        <v>141</v>
      </c>
      <c r="C659" s="10" t="s">
        <v>63</v>
      </c>
      <c r="D659" s="86" t="s">
        <v>374</v>
      </c>
      <c r="E659" s="10">
        <v>730</v>
      </c>
      <c r="F659" s="87">
        <v>229.3</v>
      </c>
      <c r="G659" s="87"/>
      <c r="H659" s="87">
        <f t="shared" si="97"/>
        <v>229.3</v>
      </c>
      <c r="I659" s="87"/>
      <c r="J659" s="87">
        <f t="shared" si="98"/>
        <v>229.3</v>
      </c>
      <c r="K659" s="87"/>
      <c r="L659" s="87">
        <f t="shared" si="108"/>
        <v>229.3</v>
      </c>
      <c r="M659" s="87"/>
      <c r="N659" s="87">
        <f t="shared" si="109"/>
        <v>229.3</v>
      </c>
      <c r="O659" s="87"/>
      <c r="P659" s="87">
        <f t="shared" si="110"/>
        <v>229.3</v>
      </c>
      <c r="Q659" s="87"/>
      <c r="R659" s="87">
        <f t="shared" si="111"/>
        <v>229.3</v>
      </c>
      <c r="S659" s="87"/>
      <c r="T659" s="87">
        <f t="shared" si="112"/>
        <v>229.3</v>
      </c>
    </row>
    <row r="660" spans="1:20" ht="38.25" x14ac:dyDescent="0.3">
      <c r="A660" s="358" t="s">
        <v>377</v>
      </c>
      <c r="B660" s="84" t="s">
        <v>168</v>
      </c>
      <c r="C660" s="84" t="s">
        <v>64</v>
      </c>
      <c r="D660" s="85" t="s">
        <v>65</v>
      </c>
      <c r="E660" s="84" t="s">
        <v>66</v>
      </c>
      <c r="F660" s="83">
        <f>F661+F670</f>
        <v>30138.1</v>
      </c>
      <c r="G660" s="83">
        <f>G661+G670</f>
        <v>160</v>
      </c>
      <c r="H660" s="83">
        <f t="shared" si="97"/>
        <v>30298.1</v>
      </c>
      <c r="I660" s="83">
        <f>I661+I670</f>
        <v>0</v>
      </c>
      <c r="J660" s="83">
        <f t="shared" si="98"/>
        <v>30298.1</v>
      </c>
      <c r="K660" s="83">
        <f>K661+K670</f>
        <v>2385</v>
      </c>
      <c r="L660" s="83">
        <f t="shared" si="108"/>
        <v>32683.1</v>
      </c>
      <c r="M660" s="83">
        <f>M661+M670</f>
        <v>644.70000000000005</v>
      </c>
      <c r="N660" s="83">
        <f t="shared" si="109"/>
        <v>33327.799999999996</v>
      </c>
      <c r="O660" s="83">
        <f>O661+O670</f>
        <v>1882.1</v>
      </c>
      <c r="P660" s="83">
        <f t="shared" si="110"/>
        <v>35209.899999999994</v>
      </c>
      <c r="Q660" s="83">
        <f>Q661+Q670</f>
        <v>2473.6</v>
      </c>
      <c r="R660" s="83">
        <f t="shared" si="111"/>
        <v>37683.499999999993</v>
      </c>
      <c r="S660" s="83">
        <f>S661+S670</f>
        <v>165.70000000000002</v>
      </c>
      <c r="T660" s="83">
        <f t="shared" si="112"/>
        <v>37849.19999999999</v>
      </c>
    </row>
    <row r="661" spans="1:20" ht="45" x14ac:dyDescent="0.3">
      <c r="A661" s="148" t="s">
        <v>378</v>
      </c>
      <c r="B661" s="10" t="s">
        <v>168</v>
      </c>
      <c r="C661" s="10" t="s">
        <v>63</v>
      </c>
      <c r="D661" s="86" t="s">
        <v>65</v>
      </c>
      <c r="E661" s="10" t="s">
        <v>66</v>
      </c>
      <c r="F661" s="87">
        <f>F662</f>
        <v>18023.3</v>
      </c>
      <c r="G661" s="87">
        <f>G662</f>
        <v>0</v>
      </c>
      <c r="H661" s="87">
        <f t="shared" si="97"/>
        <v>18023.3</v>
      </c>
      <c r="I661" s="87">
        <f>I662</f>
        <v>0</v>
      </c>
      <c r="J661" s="87">
        <f t="shared" si="98"/>
        <v>18023.3</v>
      </c>
      <c r="K661" s="87">
        <f>K662</f>
        <v>0</v>
      </c>
      <c r="L661" s="87">
        <f t="shared" si="108"/>
        <v>18023.3</v>
      </c>
      <c r="M661" s="87">
        <f>M662</f>
        <v>0</v>
      </c>
      <c r="N661" s="87">
        <f t="shared" si="109"/>
        <v>18023.3</v>
      </c>
      <c r="O661" s="87">
        <f>O662</f>
        <v>0</v>
      </c>
      <c r="P661" s="87">
        <f t="shared" si="110"/>
        <v>18023.3</v>
      </c>
      <c r="Q661" s="87">
        <f>Q662</f>
        <v>0</v>
      </c>
      <c r="R661" s="87">
        <f t="shared" si="111"/>
        <v>18023.3</v>
      </c>
      <c r="S661" s="87">
        <f>S662</f>
        <v>-75.599999999999994</v>
      </c>
      <c r="T661" s="87">
        <f t="shared" si="112"/>
        <v>17947.7</v>
      </c>
    </row>
    <row r="662" spans="1:20" x14ac:dyDescent="0.3">
      <c r="A662" s="148" t="s">
        <v>379</v>
      </c>
      <c r="B662" s="10" t="s">
        <v>168</v>
      </c>
      <c r="C662" s="10" t="s">
        <v>63</v>
      </c>
      <c r="D662" s="86" t="s">
        <v>112</v>
      </c>
      <c r="E662" s="10" t="s">
        <v>66</v>
      </c>
      <c r="F662" s="87">
        <f>F663</f>
        <v>18023.3</v>
      </c>
      <c r="G662" s="87">
        <f>G663</f>
        <v>0</v>
      </c>
      <c r="H662" s="87">
        <f t="shared" si="97"/>
        <v>18023.3</v>
      </c>
      <c r="I662" s="87">
        <f>I663</f>
        <v>0</v>
      </c>
      <c r="J662" s="87">
        <f t="shared" si="98"/>
        <v>18023.3</v>
      </c>
      <c r="K662" s="87">
        <f>K663</f>
        <v>0</v>
      </c>
      <c r="L662" s="87">
        <f t="shared" si="108"/>
        <v>18023.3</v>
      </c>
      <c r="M662" s="87">
        <f>M663</f>
        <v>0</v>
      </c>
      <c r="N662" s="87">
        <f t="shared" si="109"/>
        <v>18023.3</v>
      </c>
      <c r="O662" s="87">
        <f>O663</f>
        <v>0</v>
      </c>
      <c r="P662" s="87">
        <f t="shared" si="110"/>
        <v>18023.3</v>
      </c>
      <c r="Q662" s="87">
        <f>Q663</f>
        <v>0</v>
      </c>
      <c r="R662" s="87">
        <f t="shared" si="111"/>
        <v>18023.3</v>
      </c>
      <c r="S662" s="87">
        <f>S663</f>
        <v>-75.599999999999994</v>
      </c>
      <c r="T662" s="87">
        <f t="shared" si="112"/>
        <v>17947.7</v>
      </c>
    </row>
    <row r="663" spans="1:20" ht="30" x14ac:dyDescent="0.3">
      <c r="A663" s="148" t="s">
        <v>132</v>
      </c>
      <c r="B663" s="10" t="s">
        <v>168</v>
      </c>
      <c r="C663" s="10" t="s">
        <v>63</v>
      </c>
      <c r="D663" s="86" t="s">
        <v>133</v>
      </c>
      <c r="E663" s="10" t="s">
        <v>66</v>
      </c>
      <c r="F663" s="87">
        <f>F664+F667</f>
        <v>18023.3</v>
      </c>
      <c r="G663" s="87">
        <f>G664+G667</f>
        <v>0</v>
      </c>
      <c r="H663" s="87">
        <f t="shared" si="97"/>
        <v>18023.3</v>
      </c>
      <c r="I663" s="87">
        <f>I664+I667</f>
        <v>0</v>
      </c>
      <c r="J663" s="87">
        <f t="shared" si="98"/>
        <v>18023.3</v>
      </c>
      <c r="K663" s="87">
        <f>K664+K667</f>
        <v>0</v>
      </c>
      <c r="L663" s="87">
        <f t="shared" si="108"/>
        <v>18023.3</v>
      </c>
      <c r="M663" s="87">
        <f>M664+M667</f>
        <v>0</v>
      </c>
      <c r="N663" s="87">
        <f t="shared" si="109"/>
        <v>18023.3</v>
      </c>
      <c r="O663" s="87">
        <f>O664+O667</f>
        <v>0</v>
      </c>
      <c r="P663" s="87">
        <f t="shared" si="110"/>
        <v>18023.3</v>
      </c>
      <c r="Q663" s="87">
        <f>Q664+Q667</f>
        <v>0</v>
      </c>
      <c r="R663" s="87">
        <f t="shared" si="111"/>
        <v>18023.3</v>
      </c>
      <c r="S663" s="87">
        <f>S664+S667</f>
        <v>-75.599999999999994</v>
      </c>
      <c r="T663" s="87">
        <f t="shared" si="112"/>
        <v>17947.7</v>
      </c>
    </row>
    <row r="664" spans="1:20" ht="30" x14ac:dyDescent="0.3">
      <c r="A664" s="148" t="s">
        <v>380</v>
      </c>
      <c r="B664" s="10" t="s">
        <v>168</v>
      </c>
      <c r="C664" s="10" t="s">
        <v>63</v>
      </c>
      <c r="D664" s="86" t="s">
        <v>381</v>
      </c>
      <c r="E664" s="10" t="s">
        <v>66</v>
      </c>
      <c r="F664" s="87">
        <f>F665</f>
        <v>5018.2</v>
      </c>
      <c r="G664" s="87">
        <f>G665</f>
        <v>0</v>
      </c>
      <c r="H664" s="87">
        <f t="shared" si="97"/>
        <v>5018.2</v>
      </c>
      <c r="I664" s="87">
        <f>I665</f>
        <v>0</v>
      </c>
      <c r="J664" s="87">
        <f t="shared" si="98"/>
        <v>5018.2</v>
      </c>
      <c r="K664" s="87">
        <f>K665</f>
        <v>0</v>
      </c>
      <c r="L664" s="87">
        <f t="shared" si="108"/>
        <v>5018.2</v>
      </c>
      <c r="M664" s="87">
        <f>M665</f>
        <v>0</v>
      </c>
      <c r="N664" s="87">
        <f t="shared" si="109"/>
        <v>5018.2</v>
      </c>
      <c r="O664" s="87">
        <f>O665</f>
        <v>0</v>
      </c>
      <c r="P664" s="87">
        <f t="shared" si="110"/>
        <v>5018.2</v>
      </c>
      <c r="Q664" s="87">
        <f>Q665</f>
        <v>0</v>
      </c>
      <c r="R664" s="87">
        <f t="shared" si="111"/>
        <v>5018.2</v>
      </c>
      <c r="S664" s="87">
        <f>S665</f>
        <v>-3.5</v>
      </c>
      <c r="T664" s="87">
        <f t="shared" si="112"/>
        <v>5014.7</v>
      </c>
    </row>
    <row r="665" spans="1:20" x14ac:dyDescent="0.3">
      <c r="A665" s="148" t="s">
        <v>146</v>
      </c>
      <c r="B665" s="10" t="s">
        <v>168</v>
      </c>
      <c r="C665" s="10" t="s">
        <v>63</v>
      </c>
      <c r="D665" s="86" t="s">
        <v>381</v>
      </c>
      <c r="E665" s="10">
        <v>500</v>
      </c>
      <c r="F665" s="87">
        <f>F666</f>
        <v>5018.2</v>
      </c>
      <c r="G665" s="87">
        <f>G666</f>
        <v>0</v>
      </c>
      <c r="H665" s="87">
        <f t="shared" si="97"/>
        <v>5018.2</v>
      </c>
      <c r="I665" s="87">
        <f>I666</f>
        <v>0</v>
      </c>
      <c r="J665" s="87">
        <f t="shared" si="98"/>
        <v>5018.2</v>
      </c>
      <c r="K665" s="87">
        <f>K666</f>
        <v>0</v>
      </c>
      <c r="L665" s="87">
        <f t="shared" si="108"/>
        <v>5018.2</v>
      </c>
      <c r="M665" s="87">
        <f>M666</f>
        <v>0</v>
      </c>
      <c r="N665" s="87">
        <f t="shared" si="109"/>
        <v>5018.2</v>
      </c>
      <c r="O665" s="87">
        <f>O666</f>
        <v>0</v>
      </c>
      <c r="P665" s="87">
        <f t="shared" si="110"/>
        <v>5018.2</v>
      </c>
      <c r="Q665" s="87">
        <f>Q666</f>
        <v>0</v>
      </c>
      <c r="R665" s="87">
        <f t="shared" si="111"/>
        <v>5018.2</v>
      </c>
      <c r="S665" s="87">
        <f>S666</f>
        <v>-3.5</v>
      </c>
      <c r="T665" s="87">
        <f t="shared" si="112"/>
        <v>5014.7</v>
      </c>
    </row>
    <row r="666" spans="1:20" x14ac:dyDescent="0.3">
      <c r="A666" s="148" t="s">
        <v>382</v>
      </c>
      <c r="B666" s="10" t="s">
        <v>168</v>
      </c>
      <c r="C666" s="10" t="s">
        <v>63</v>
      </c>
      <c r="D666" s="86" t="s">
        <v>381</v>
      </c>
      <c r="E666" s="10">
        <v>510</v>
      </c>
      <c r="F666" s="87">
        <v>5018.2</v>
      </c>
      <c r="G666" s="87"/>
      <c r="H666" s="87">
        <f t="shared" si="97"/>
        <v>5018.2</v>
      </c>
      <c r="I666" s="87"/>
      <c r="J666" s="87">
        <f t="shared" si="98"/>
        <v>5018.2</v>
      </c>
      <c r="K666" s="87"/>
      <c r="L666" s="87">
        <f t="shared" si="108"/>
        <v>5018.2</v>
      </c>
      <c r="M666" s="87"/>
      <c r="N666" s="87">
        <f t="shared" si="109"/>
        <v>5018.2</v>
      </c>
      <c r="O666" s="87"/>
      <c r="P666" s="87">
        <f t="shared" si="110"/>
        <v>5018.2</v>
      </c>
      <c r="Q666" s="87"/>
      <c r="R666" s="87">
        <f t="shared" si="111"/>
        <v>5018.2</v>
      </c>
      <c r="S666" s="87">
        <v>-3.5</v>
      </c>
      <c r="T666" s="87">
        <f t="shared" si="112"/>
        <v>5014.7</v>
      </c>
    </row>
    <row r="667" spans="1:20" ht="30" x14ac:dyDescent="0.3">
      <c r="A667" s="148" t="s">
        <v>383</v>
      </c>
      <c r="B667" s="10" t="s">
        <v>168</v>
      </c>
      <c r="C667" s="10" t="s">
        <v>63</v>
      </c>
      <c r="D667" s="86" t="s">
        <v>384</v>
      </c>
      <c r="E667" s="10" t="s">
        <v>66</v>
      </c>
      <c r="F667" s="87">
        <f>F668</f>
        <v>13005.1</v>
      </c>
      <c r="G667" s="87">
        <f>G668</f>
        <v>0</v>
      </c>
      <c r="H667" s="87">
        <f t="shared" si="97"/>
        <v>13005.1</v>
      </c>
      <c r="I667" s="87">
        <f>I668</f>
        <v>0</v>
      </c>
      <c r="J667" s="87">
        <f t="shared" si="98"/>
        <v>13005.1</v>
      </c>
      <c r="K667" s="87">
        <f>K668</f>
        <v>0</v>
      </c>
      <c r="L667" s="87">
        <f t="shared" si="108"/>
        <v>13005.1</v>
      </c>
      <c r="M667" s="87">
        <f>M668</f>
        <v>0</v>
      </c>
      <c r="N667" s="87">
        <f t="shared" si="109"/>
        <v>13005.1</v>
      </c>
      <c r="O667" s="87">
        <f>O668</f>
        <v>0</v>
      </c>
      <c r="P667" s="87">
        <f t="shared" si="110"/>
        <v>13005.1</v>
      </c>
      <c r="Q667" s="87">
        <f>Q668</f>
        <v>0</v>
      </c>
      <c r="R667" s="87">
        <f t="shared" si="111"/>
        <v>13005.1</v>
      </c>
      <c r="S667" s="87">
        <f>S668</f>
        <v>-72.099999999999994</v>
      </c>
      <c r="T667" s="87">
        <f t="shared" si="112"/>
        <v>12933</v>
      </c>
    </row>
    <row r="668" spans="1:20" ht="17.45" customHeight="1" x14ac:dyDescent="0.3">
      <c r="A668" s="148" t="s">
        <v>146</v>
      </c>
      <c r="B668" s="10" t="s">
        <v>168</v>
      </c>
      <c r="C668" s="10" t="s">
        <v>63</v>
      </c>
      <c r="D668" s="86" t="s">
        <v>384</v>
      </c>
      <c r="E668" s="10">
        <v>500</v>
      </c>
      <c r="F668" s="87">
        <f>F669</f>
        <v>13005.1</v>
      </c>
      <c r="G668" s="87">
        <f>G669</f>
        <v>0</v>
      </c>
      <c r="H668" s="87">
        <f t="shared" ref="H668:H695" si="117">F668+G668</f>
        <v>13005.1</v>
      </c>
      <c r="I668" s="87">
        <f>I669</f>
        <v>0</v>
      </c>
      <c r="J668" s="87">
        <f t="shared" ref="J668:J695" si="118">H668+I668</f>
        <v>13005.1</v>
      </c>
      <c r="K668" s="87">
        <f>K669</f>
        <v>0</v>
      </c>
      <c r="L668" s="87">
        <f t="shared" si="108"/>
        <v>13005.1</v>
      </c>
      <c r="M668" s="87">
        <f>M669</f>
        <v>0</v>
      </c>
      <c r="N668" s="87">
        <f t="shared" si="109"/>
        <v>13005.1</v>
      </c>
      <c r="O668" s="87">
        <f>O669</f>
        <v>0</v>
      </c>
      <c r="P668" s="87">
        <f t="shared" si="110"/>
        <v>13005.1</v>
      </c>
      <c r="Q668" s="87">
        <f>Q669</f>
        <v>0</v>
      </c>
      <c r="R668" s="87">
        <f t="shared" si="111"/>
        <v>13005.1</v>
      </c>
      <c r="S668" s="87">
        <f>S669</f>
        <v>-72.099999999999994</v>
      </c>
      <c r="T668" s="87">
        <f t="shared" si="112"/>
        <v>12933</v>
      </c>
    </row>
    <row r="669" spans="1:20" ht="16.899999999999999" customHeight="1" x14ac:dyDescent="0.3">
      <c r="A669" s="148" t="s">
        <v>382</v>
      </c>
      <c r="B669" s="10" t="s">
        <v>168</v>
      </c>
      <c r="C669" s="10" t="s">
        <v>63</v>
      </c>
      <c r="D669" s="86" t="s">
        <v>384</v>
      </c>
      <c r="E669" s="10">
        <v>510</v>
      </c>
      <c r="F669" s="87">
        <v>13005.1</v>
      </c>
      <c r="G669" s="87"/>
      <c r="H669" s="87">
        <f t="shared" si="117"/>
        <v>13005.1</v>
      </c>
      <c r="I669" s="87"/>
      <c r="J669" s="87">
        <f t="shared" si="118"/>
        <v>13005.1</v>
      </c>
      <c r="K669" s="87"/>
      <c r="L669" s="87">
        <f t="shared" si="108"/>
        <v>13005.1</v>
      </c>
      <c r="M669" s="87"/>
      <c r="N669" s="87">
        <f t="shared" si="109"/>
        <v>13005.1</v>
      </c>
      <c r="O669" s="87"/>
      <c r="P669" s="87">
        <f t="shared" si="110"/>
        <v>13005.1</v>
      </c>
      <c r="Q669" s="87"/>
      <c r="R669" s="87">
        <f t="shared" si="111"/>
        <v>13005.1</v>
      </c>
      <c r="S669" s="87">
        <v>-72.099999999999994</v>
      </c>
      <c r="T669" s="87">
        <f t="shared" si="112"/>
        <v>12933</v>
      </c>
    </row>
    <row r="670" spans="1:20" ht="15" customHeight="1" x14ac:dyDescent="0.3">
      <c r="A670" s="148" t="s">
        <v>385</v>
      </c>
      <c r="B670" s="10" t="s">
        <v>168</v>
      </c>
      <c r="C670" s="10" t="s">
        <v>80</v>
      </c>
      <c r="D670" s="86" t="s">
        <v>65</v>
      </c>
      <c r="E670" s="10" t="s">
        <v>66</v>
      </c>
      <c r="F670" s="87">
        <f>F671+F679+F688</f>
        <v>12114.8</v>
      </c>
      <c r="G670" s="87">
        <f>G671+G679+G688</f>
        <v>160</v>
      </c>
      <c r="H670" s="87">
        <f t="shared" si="117"/>
        <v>12274.8</v>
      </c>
      <c r="I670" s="87">
        <f>I671+I679+I688</f>
        <v>0</v>
      </c>
      <c r="J670" s="87">
        <f t="shared" si="118"/>
        <v>12274.8</v>
      </c>
      <c r="K670" s="87">
        <f>K671+K679+K688</f>
        <v>2385</v>
      </c>
      <c r="L670" s="87">
        <f t="shared" si="108"/>
        <v>14659.8</v>
      </c>
      <c r="M670" s="87">
        <f>M671+M679+M688</f>
        <v>644.70000000000005</v>
      </c>
      <c r="N670" s="87">
        <f t="shared" si="109"/>
        <v>15304.5</v>
      </c>
      <c r="O670" s="87">
        <f>O671+O679+O688</f>
        <v>1882.1</v>
      </c>
      <c r="P670" s="87">
        <f t="shared" si="110"/>
        <v>17186.599999999999</v>
      </c>
      <c r="Q670" s="87">
        <f>Q671+Q679+Q688</f>
        <v>2473.6</v>
      </c>
      <c r="R670" s="87">
        <f t="shared" si="111"/>
        <v>19660.199999999997</v>
      </c>
      <c r="S670" s="87">
        <f>S671+S679+S688</f>
        <v>241.3</v>
      </c>
      <c r="T670" s="87">
        <f t="shared" si="112"/>
        <v>19901.499999999996</v>
      </c>
    </row>
    <row r="671" spans="1:20" ht="45" x14ac:dyDescent="0.3">
      <c r="A671" s="148" t="s">
        <v>742</v>
      </c>
      <c r="B671" s="10" t="s">
        <v>168</v>
      </c>
      <c r="C671" s="10" t="s">
        <v>80</v>
      </c>
      <c r="D671" s="86" t="s">
        <v>196</v>
      </c>
      <c r="E671" s="10" t="s">
        <v>66</v>
      </c>
      <c r="F671" s="87">
        <f>F673</f>
        <v>5024.6000000000004</v>
      </c>
      <c r="G671" s="87">
        <f>G673</f>
        <v>0</v>
      </c>
      <c r="H671" s="87">
        <f t="shared" si="117"/>
        <v>5024.6000000000004</v>
      </c>
      <c r="I671" s="87">
        <f>I673</f>
        <v>0</v>
      </c>
      <c r="J671" s="87">
        <f t="shared" si="118"/>
        <v>5024.6000000000004</v>
      </c>
      <c r="K671" s="87">
        <f>K673</f>
        <v>0</v>
      </c>
      <c r="L671" s="87">
        <f t="shared" si="108"/>
        <v>5024.6000000000004</v>
      </c>
      <c r="M671" s="87">
        <f>M673</f>
        <v>0</v>
      </c>
      <c r="N671" s="87">
        <f t="shared" si="109"/>
        <v>5024.6000000000004</v>
      </c>
      <c r="O671" s="87">
        <f>O673</f>
        <v>50</v>
      </c>
      <c r="P671" s="87">
        <f t="shared" si="110"/>
        <v>5074.6000000000004</v>
      </c>
      <c r="Q671" s="87">
        <f>Q673</f>
        <v>0</v>
      </c>
      <c r="R671" s="87">
        <f t="shared" si="111"/>
        <v>5074.6000000000004</v>
      </c>
      <c r="S671" s="87">
        <f>S673</f>
        <v>0</v>
      </c>
      <c r="T671" s="87">
        <f t="shared" si="112"/>
        <v>5074.6000000000004</v>
      </c>
    </row>
    <row r="672" spans="1:20" ht="45" x14ac:dyDescent="0.3">
      <c r="A672" s="148" t="s">
        <v>386</v>
      </c>
      <c r="B672" s="10" t="s">
        <v>168</v>
      </c>
      <c r="C672" s="10" t="s">
        <v>80</v>
      </c>
      <c r="D672" s="86" t="s">
        <v>197</v>
      </c>
      <c r="E672" s="10" t="s">
        <v>66</v>
      </c>
      <c r="F672" s="87">
        <v>0</v>
      </c>
      <c r="G672" s="87">
        <v>0</v>
      </c>
      <c r="H672" s="87">
        <f t="shared" si="117"/>
        <v>0</v>
      </c>
      <c r="I672" s="87">
        <v>0</v>
      </c>
      <c r="J672" s="87">
        <f t="shared" si="118"/>
        <v>0</v>
      </c>
      <c r="K672" s="87">
        <v>0</v>
      </c>
      <c r="L672" s="87">
        <f t="shared" si="108"/>
        <v>0</v>
      </c>
      <c r="M672" s="87">
        <v>0</v>
      </c>
      <c r="N672" s="87">
        <f t="shared" si="109"/>
        <v>0</v>
      </c>
      <c r="O672" s="87">
        <v>0</v>
      </c>
      <c r="P672" s="87">
        <f t="shared" si="110"/>
        <v>0</v>
      </c>
      <c r="Q672" s="87">
        <v>0</v>
      </c>
      <c r="R672" s="87">
        <f t="shared" si="111"/>
        <v>0</v>
      </c>
      <c r="S672" s="87">
        <v>0</v>
      </c>
      <c r="T672" s="87">
        <f t="shared" si="112"/>
        <v>0</v>
      </c>
    </row>
    <row r="673" spans="1:20" ht="30" x14ac:dyDescent="0.3">
      <c r="A673" s="148" t="s">
        <v>198</v>
      </c>
      <c r="B673" s="10" t="s">
        <v>168</v>
      </c>
      <c r="C673" s="10" t="s">
        <v>80</v>
      </c>
      <c r="D673" s="86" t="s">
        <v>567</v>
      </c>
      <c r="E673" s="10" t="s">
        <v>66</v>
      </c>
      <c r="F673" s="87">
        <f>F674</f>
        <v>5024.6000000000004</v>
      </c>
      <c r="G673" s="87">
        <f>G674</f>
        <v>0</v>
      </c>
      <c r="H673" s="87">
        <f t="shared" si="117"/>
        <v>5024.6000000000004</v>
      </c>
      <c r="I673" s="87">
        <f>I674</f>
        <v>0</v>
      </c>
      <c r="J673" s="87">
        <f t="shared" si="118"/>
        <v>5024.6000000000004</v>
      </c>
      <c r="K673" s="87">
        <f>K674</f>
        <v>0</v>
      </c>
      <c r="L673" s="87">
        <f t="shared" si="108"/>
        <v>5024.6000000000004</v>
      </c>
      <c r="M673" s="87">
        <f>M674</f>
        <v>0</v>
      </c>
      <c r="N673" s="87">
        <f t="shared" si="109"/>
        <v>5024.6000000000004</v>
      </c>
      <c r="O673" s="87">
        <f>O674</f>
        <v>50</v>
      </c>
      <c r="P673" s="87">
        <f t="shared" si="110"/>
        <v>5074.6000000000004</v>
      </c>
      <c r="Q673" s="87">
        <f>Q674</f>
        <v>0</v>
      </c>
      <c r="R673" s="87">
        <f t="shared" si="111"/>
        <v>5074.6000000000004</v>
      </c>
      <c r="S673" s="87">
        <f>S674</f>
        <v>0</v>
      </c>
      <c r="T673" s="87">
        <f t="shared" si="112"/>
        <v>5074.6000000000004</v>
      </c>
    </row>
    <row r="674" spans="1:20" ht="33.75" customHeight="1" x14ac:dyDescent="0.3">
      <c r="A674" s="148" t="s">
        <v>387</v>
      </c>
      <c r="B674" s="10" t="s">
        <v>168</v>
      </c>
      <c r="C674" s="10" t="s">
        <v>80</v>
      </c>
      <c r="D674" s="86" t="s">
        <v>568</v>
      </c>
      <c r="E674" s="10" t="s">
        <v>66</v>
      </c>
      <c r="F674" s="87">
        <f>F675</f>
        <v>5024.6000000000004</v>
      </c>
      <c r="G674" s="87">
        <f>G675</f>
        <v>0</v>
      </c>
      <c r="H674" s="87">
        <f t="shared" si="117"/>
        <v>5024.6000000000004</v>
      </c>
      <c r="I674" s="87">
        <f>I675</f>
        <v>0</v>
      </c>
      <c r="J674" s="87">
        <f t="shared" si="118"/>
        <v>5024.6000000000004</v>
      </c>
      <c r="K674" s="87">
        <f>K675</f>
        <v>0</v>
      </c>
      <c r="L674" s="87">
        <f t="shared" si="108"/>
        <v>5024.6000000000004</v>
      </c>
      <c r="M674" s="87">
        <f>M675</f>
        <v>0</v>
      </c>
      <c r="N674" s="87">
        <f t="shared" si="109"/>
        <v>5024.6000000000004</v>
      </c>
      <c r="O674" s="87">
        <f>O675</f>
        <v>50</v>
      </c>
      <c r="P674" s="87">
        <f t="shared" si="110"/>
        <v>5074.6000000000004</v>
      </c>
      <c r="Q674" s="87">
        <f>Q675</f>
        <v>0</v>
      </c>
      <c r="R674" s="87">
        <f t="shared" si="111"/>
        <v>5074.6000000000004</v>
      </c>
      <c r="S674" s="87">
        <f>S675</f>
        <v>0</v>
      </c>
      <c r="T674" s="87">
        <f t="shared" si="112"/>
        <v>5074.6000000000004</v>
      </c>
    </row>
    <row r="675" spans="1:20" ht="16.899999999999999" customHeight="1" x14ac:dyDescent="0.3">
      <c r="A675" s="148" t="s">
        <v>146</v>
      </c>
      <c r="B675" s="10" t="s">
        <v>168</v>
      </c>
      <c r="C675" s="10" t="s">
        <v>80</v>
      </c>
      <c r="D675" s="86" t="s">
        <v>568</v>
      </c>
      <c r="E675" s="10">
        <v>500</v>
      </c>
      <c r="F675" s="87">
        <f>F676+F677</f>
        <v>5024.6000000000004</v>
      </c>
      <c r="G675" s="87">
        <f>G676+G677</f>
        <v>0</v>
      </c>
      <c r="H675" s="87">
        <f t="shared" si="117"/>
        <v>5024.6000000000004</v>
      </c>
      <c r="I675" s="87">
        <f>I676+I677</f>
        <v>0</v>
      </c>
      <c r="J675" s="87">
        <f t="shared" si="118"/>
        <v>5024.6000000000004</v>
      </c>
      <c r="K675" s="87">
        <f>K676+K677</f>
        <v>0</v>
      </c>
      <c r="L675" s="87">
        <f t="shared" si="108"/>
        <v>5024.6000000000004</v>
      </c>
      <c r="M675" s="87">
        <f>M676+M677</f>
        <v>0</v>
      </c>
      <c r="N675" s="87">
        <f t="shared" si="109"/>
        <v>5024.6000000000004</v>
      </c>
      <c r="O675" s="87">
        <f>O676+O677</f>
        <v>50</v>
      </c>
      <c r="P675" s="87">
        <f t="shared" si="110"/>
        <v>5074.6000000000004</v>
      </c>
      <c r="Q675" s="87">
        <f>Q676+Q677</f>
        <v>0</v>
      </c>
      <c r="R675" s="87">
        <f t="shared" si="111"/>
        <v>5074.6000000000004</v>
      </c>
      <c r="S675" s="87">
        <f>S676+S677</f>
        <v>0</v>
      </c>
      <c r="T675" s="87">
        <f t="shared" si="112"/>
        <v>5074.6000000000004</v>
      </c>
    </row>
    <row r="676" spans="1:20" ht="16.149999999999999" customHeight="1" x14ac:dyDescent="0.3">
      <c r="A676" s="148" t="s">
        <v>147</v>
      </c>
      <c r="B676" s="10" t="s">
        <v>168</v>
      </c>
      <c r="C676" s="10" t="s">
        <v>80</v>
      </c>
      <c r="D676" s="86" t="s">
        <v>568</v>
      </c>
      <c r="E676" s="10" t="s">
        <v>528</v>
      </c>
      <c r="F676" s="87">
        <v>5000</v>
      </c>
      <c r="G676" s="87"/>
      <c r="H676" s="87">
        <f t="shared" si="117"/>
        <v>5000</v>
      </c>
      <c r="I676" s="87"/>
      <c r="J676" s="87">
        <f t="shared" si="118"/>
        <v>5000</v>
      </c>
      <c r="K676" s="87"/>
      <c r="L676" s="87">
        <f t="shared" si="108"/>
        <v>5000</v>
      </c>
      <c r="M676" s="87"/>
      <c r="N676" s="87">
        <f t="shared" si="109"/>
        <v>5000</v>
      </c>
      <c r="O676" s="87">
        <v>50</v>
      </c>
      <c r="P676" s="87">
        <f t="shared" si="110"/>
        <v>5050</v>
      </c>
      <c r="Q676" s="87"/>
      <c r="R676" s="87">
        <f t="shared" si="111"/>
        <v>5050</v>
      </c>
      <c r="S676" s="87"/>
      <c r="T676" s="87">
        <f t="shared" si="112"/>
        <v>5050</v>
      </c>
    </row>
    <row r="677" spans="1:20" x14ac:dyDescent="0.3">
      <c r="A677" s="148" t="s">
        <v>55</v>
      </c>
      <c r="B677" s="10" t="s">
        <v>168</v>
      </c>
      <c r="C677" s="10" t="s">
        <v>80</v>
      </c>
      <c r="D677" s="86" t="s">
        <v>568</v>
      </c>
      <c r="E677" s="10" t="s">
        <v>563</v>
      </c>
      <c r="F677" s="87">
        <v>24.6</v>
      </c>
      <c r="G677" s="87"/>
      <c r="H677" s="87">
        <f t="shared" si="117"/>
        <v>24.6</v>
      </c>
      <c r="I677" s="87"/>
      <c r="J677" s="87">
        <f t="shared" si="118"/>
        <v>24.6</v>
      </c>
      <c r="K677" s="87"/>
      <c r="L677" s="87">
        <f t="shared" si="108"/>
        <v>24.6</v>
      </c>
      <c r="M677" s="87"/>
      <c r="N677" s="87">
        <f t="shared" si="109"/>
        <v>24.6</v>
      </c>
      <c r="O677" s="87"/>
      <c r="P677" s="87">
        <f t="shared" si="110"/>
        <v>24.6</v>
      </c>
      <c r="Q677" s="87"/>
      <c r="R677" s="87">
        <f t="shared" si="111"/>
        <v>24.6</v>
      </c>
      <c r="S677" s="87"/>
      <c r="T677" s="87">
        <f t="shared" si="112"/>
        <v>24.6</v>
      </c>
    </row>
    <row r="678" spans="1:20" x14ac:dyDescent="0.3">
      <c r="A678" s="148" t="s">
        <v>55</v>
      </c>
      <c r="B678" s="10" t="s">
        <v>168</v>
      </c>
      <c r="C678" s="10" t="s">
        <v>80</v>
      </c>
      <c r="D678" s="86" t="s">
        <v>200</v>
      </c>
      <c r="E678" s="10" t="s">
        <v>563</v>
      </c>
      <c r="F678" s="87">
        <v>0</v>
      </c>
      <c r="G678" s="87">
        <v>0</v>
      </c>
      <c r="H678" s="87">
        <f t="shared" si="117"/>
        <v>0</v>
      </c>
      <c r="I678" s="87">
        <v>0</v>
      </c>
      <c r="J678" s="87">
        <f t="shared" si="118"/>
        <v>0</v>
      </c>
      <c r="K678" s="87">
        <v>0</v>
      </c>
      <c r="L678" s="87">
        <f t="shared" si="108"/>
        <v>0</v>
      </c>
      <c r="M678" s="87">
        <v>0</v>
      </c>
      <c r="N678" s="87">
        <f t="shared" si="109"/>
        <v>0</v>
      </c>
      <c r="O678" s="87">
        <v>0</v>
      </c>
      <c r="P678" s="87">
        <f t="shared" si="110"/>
        <v>0</v>
      </c>
      <c r="Q678" s="87">
        <v>0</v>
      </c>
      <c r="R678" s="87">
        <f t="shared" si="111"/>
        <v>0</v>
      </c>
      <c r="S678" s="87"/>
      <c r="T678" s="87">
        <f t="shared" si="112"/>
        <v>0</v>
      </c>
    </row>
    <row r="679" spans="1:20" ht="46.5" customHeight="1" x14ac:dyDescent="0.3">
      <c r="A679" s="148" t="s">
        <v>721</v>
      </c>
      <c r="B679" s="10" t="s">
        <v>168</v>
      </c>
      <c r="C679" s="10" t="s">
        <v>80</v>
      </c>
      <c r="D679" s="86" t="s">
        <v>185</v>
      </c>
      <c r="E679" s="10" t="s">
        <v>66</v>
      </c>
      <c r="F679" s="87">
        <f>F680</f>
        <v>40</v>
      </c>
      <c r="G679" s="87">
        <f>G680</f>
        <v>0</v>
      </c>
      <c r="H679" s="87">
        <f t="shared" si="117"/>
        <v>40</v>
      </c>
      <c r="I679" s="87">
        <f>I680</f>
        <v>0</v>
      </c>
      <c r="J679" s="87">
        <f t="shared" si="118"/>
        <v>40</v>
      </c>
      <c r="K679" s="87">
        <f>K680</f>
        <v>0</v>
      </c>
      <c r="L679" s="87">
        <f t="shared" si="108"/>
        <v>40</v>
      </c>
      <c r="M679" s="87">
        <f>M680</f>
        <v>-5.3</v>
      </c>
      <c r="N679" s="87">
        <f t="shared" si="109"/>
        <v>34.700000000000003</v>
      </c>
      <c r="O679" s="87">
        <f>O680</f>
        <v>0</v>
      </c>
      <c r="P679" s="87">
        <f t="shared" si="110"/>
        <v>34.700000000000003</v>
      </c>
      <c r="Q679" s="87">
        <f>Q680</f>
        <v>0</v>
      </c>
      <c r="R679" s="87">
        <f t="shared" si="111"/>
        <v>34.700000000000003</v>
      </c>
      <c r="S679" s="87">
        <f>S680</f>
        <v>0</v>
      </c>
      <c r="T679" s="87">
        <f t="shared" si="112"/>
        <v>34.700000000000003</v>
      </c>
    </row>
    <row r="680" spans="1:20" ht="45" x14ac:dyDescent="0.3">
      <c r="A680" s="148" t="s">
        <v>388</v>
      </c>
      <c r="B680" s="10" t="s">
        <v>168</v>
      </c>
      <c r="C680" s="10" t="s">
        <v>80</v>
      </c>
      <c r="D680" s="86" t="s">
        <v>187</v>
      </c>
      <c r="E680" s="10" t="s">
        <v>66</v>
      </c>
      <c r="F680" s="87">
        <f>F681</f>
        <v>40</v>
      </c>
      <c r="G680" s="87">
        <f>G681</f>
        <v>0</v>
      </c>
      <c r="H680" s="87">
        <f t="shared" si="117"/>
        <v>40</v>
      </c>
      <c r="I680" s="87">
        <f>I681</f>
        <v>0</v>
      </c>
      <c r="J680" s="87">
        <f t="shared" si="118"/>
        <v>40</v>
      </c>
      <c r="K680" s="87">
        <f>K681</f>
        <v>0</v>
      </c>
      <c r="L680" s="87">
        <f t="shared" si="108"/>
        <v>40</v>
      </c>
      <c r="M680" s="87">
        <f>M681</f>
        <v>-5.3</v>
      </c>
      <c r="N680" s="87">
        <f t="shared" si="109"/>
        <v>34.700000000000003</v>
      </c>
      <c r="O680" s="87">
        <f>O681</f>
        <v>0</v>
      </c>
      <c r="P680" s="87">
        <f t="shared" si="110"/>
        <v>34.700000000000003</v>
      </c>
      <c r="Q680" s="87">
        <f>Q681</f>
        <v>0</v>
      </c>
      <c r="R680" s="87">
        <f t="shared" si="111"/>
        <v>34.700000000000003</v>
      </c>
      <c r="S680" s="87">
        <f>S681</f>
        <v>0</v>
      </c>
      <c r="T680" s="87">
        <f t="shared" si="112"/>
        <v>34.700000000000003</v>
      </c>
    </row>
    <row r="681" spans="1:20" ht="30" x14ac:dyDescent="0.3">
      <c r="A681" s="148" t="s">
        <v>389</v>
      </c>
      <c r="B681" s="10" t="s">
        <v>168</v>
      </c>
      <c r="C681" s="10" t="s">
        <v>80</v>
      </c>
      <c r="D681" s="86" t="s">
        <v>189</v>
      </c>
      <c r="E681" s="10" t="s">
        <v>66</v>
      </c>
      <c r="F681" s="87">
        <f>F682+F685</f>
        <v>40</v>
      </c>
      <c r="G681" s="87">
        <f>G682+G685</f>
        <v>0</v>
      </c>
      <c r="H681" s="87">
        <f t="shared" si="117"/>
        <v>40</v>
      </c>
      <c r="I681" s="87">
        <f>I682+I685</f>
        <v>0</v>
      </c>
      <c r="J681" s="87">
        <f t="shared" si="118"/>
        <v>40</v>
      </c>
      <c r="K681" s="87">
        <f>K682+K685</f>
        <v>0</v>
      </c>
      <c r="L681" s="87">
        <f t="shared" si="108"/>
        <v>40</v>
      </c>
      <c r="M681" s="87">
        <f>M682+M685</f>
        <v>-5.3</v>
      </c>
      <c r="N681" s="87">
        <f t="shared" si="109"/>
        <v>34.700000000000003</v>
      </c>
      <c r="O681" s="87">
        <f>O682+O685</f>
        <v>0</v>
      </c>
      <c r="P681" s="87">
        <f t="shared" si="110"/>
        <v>34.700000000000003</v>
      </c>
      <c r="Q681" s="87">
        <f>Q682+Q685</f>
        <v>0</v>
      </c>
      <c r="R681" s="87">
        <f t="shared" si="111"/>
        <v>34.700000000000003</v>
      </c>
      <c r="S681" s="87">
        <f>S682+S685</f>
        <v>0</v>
      </c>
      <c r="T681" s="87">
        <f t="shared" si="112"/>
        <v>34.700000000000003</v>
      </c>
    </row>
    <row r="682" spans="1:20" ht="30" x14ac:dyDescent="0.3">
      <c r="A682" s="148" t="s">
        <v>390</v>
      </c>
      <c r="B682" s="10" t="s">
        <v>168</v>
      </c>
      <c r="C682" s="10" t="s">
        <v>80</v>
      </c>
      <c r="D682" s="86" t="s">
        <v>391</v>
      </c>
      <c r="E682" s="10" t="s">
        <v>66</v>
      </c>
      <c r="F682" s="87">
        <f>F683</f>
        <v>22.4</v>
      </c>
      <c r="G682" s="87">
        <f>G683</f>
        <v>0</v>
      </c>
      <c r="H682" s="87">
        <f t="shared" si="117"/>
        <v>22.4</v>
      </c>
      <c r="I682" s="87">
        <f>I683</f>
        <v>0</v>
      </c>
      <c r="J682" s="87">
        <f t="shared" si="118"/>
        <v>22.4</v>
      </c>
      <c r="K682" s="87">
        <f>K683</f>
        <v>0</v>
      </c>
      <c r="L682" s="87">
        <f t="shared" si="108"/>
        <v>22.4</v>
      </c>
      <c r="M682" s="87">
        <f>M683</f>
        <v>-5.3</v>
      </c>
      <c r="N682" s="87">
        <f t="shared" si="109"/>
        <v>17.099999999999998</v>
      </c>
      <c r="O682" s="87">
        <f>O683</f>
        <v>0</v>
      </c>
      <c r="P682" s="87">
        <f t="shared" si="110"/>
        <v>17.099999999999998</v>
      </c>
      <c r="Q682" s="87">
        <f>Q683</f>
        <v>0</v>
      </c>
      <c r="R682" s="87">
        <f t="shared" si="111"/>
        <v>17.099999999999998</v>
      </c>
      <c r="S682" s="87">
        <f>S683</f>
        <v>0</v>
      </c>
      <c r="T682" s="87">
        <f t="shared" si="112"/>
        <v>17.099999999999998</v>
      </c>
    </row>
    <row r="683" spans="1:20" x14ac:dyDescent="0.3">
      <c r="A683" s="148" t="s">
        <v>146</v>
      </c>
      <c r="B683" s="10" t="s">
        <v>168</v>
      </c>
      <c r="C683" s="10" t="s">
        <v>80</v>
      </c>
      <c r="D683" s="86" t="s">
        <v>391</v>
      </c>
      <c r="E683" s="10">
        <v>500</v>
      </c>
      <c r="F683" s="87">
        <f>F684</f>
        <v>22.4</v>
      </c>
      <c r="G683" s="87">
        <f>G684</f>
        <v>0</v>
      </c>
      <c r="H683" s="87">
        <f t="shared" si="117"/>
        <v>22.4</v>
      </c>
      <c r="I683" s="87">
        <f>I684</f>
        <v>0</v>
      </c>
      <c r="J683" s="87">
        <f t="shared" si="118"/>
        <v>22.4</v>
      </c>
      <c r="K683" s="87">
        <f>K684</f>
        <v>0</v>
      </c>
      <c r="L683" s="87">
        <f t="shared" ref="L683:L695" si="119">J683+K683</f>
        <v>22.4</v>
      </c>
      <c r="M683" s="87">
        <f>M684</f>
        <v>-5.3</v>
      </c>
      <c r="N683" s="87">
        <f t="shared" ref="N683:N695" si="120">L683+M683</f>
        <v>17.099999999999998</v>
      </c>
      <c r="O683" s="87">
        <f>O684</f>
        <v>0</v>
      </c>
      <c r="P683" s="87">
        <f t="shared" ref="P683:P695" si="121">N683+O683</f>
        <v>17.099999999999998</v>
      </c>
      <c r="Q683" s="87">
        <f>Q684</f>
        <v>0</v>
      </c>
      <c r="R683" s="87">
        <f t="shared" ref="R683:R695" si="122">P683+Q683</f>
        <v>17.099999999999998</v>
      </c>
      <c r="S683" s="87">
        <f>S684</f>
        <v>0</v>
      </c>
      <c r="T683" s="87">
        <f t="shared" ref="T683:T695" si="123">R683+S683</f>
        <v>17.099999999999998</v>
      </c>
    </row>
    <row r="684" spans="1:20" x14ac:dyDescent="0.3">
      <c r="A684" s="148" t="s">
        <v>55</v>
      </c>
      <c r="B684" s="10" t="s">
        <v>168</v>
      </c>
      <c r="C684" s="10" t="s">
        <v>80</v>
      </c>
      <c r="D684" s="86" t="s">
        <v>391</v>
      </c>
      <c r="E684" s="10">
        <v>540</v>
      </c>
      <c r="F684" s="87">
        <v>22.4</v>
      </c>
      <c r="G684" s="87"/>
      <c r="H684" s="87">
        <f t="shared" si="117"/>
        <v>22.4</v>
      </c>
      <c r="I684" s="87"/>
      <c r="J684" s="87">
        <f t="shared" si="118"/>
        <v>22.4</v>
      </c>
      <c r="K684" s="87"/>
      <c r="L684" s="87">
        <f t="shared" si="119"/>
        <v>22.4</v>
      </c>
      <c r="M684" s="87">
        <v>-5.3</v>
      </c>
      <c r="N684" s="87">
        <f t="shared" si="120"/>
        <v>17.099999999999998</v>
      </c>
      <c r="O684" s="87">
        <v>0</v>
      </c>
      <c r="P684" s="87">
        <f t="shared" si="121"/>
        <v>17.099999999999998</v>
      </c>
      <c r="Q684" s="87"/>
      <c r="R684" s="87">
        <f t="shared" si="122"/>
        <v>17.099999999999998</v>
      </c>
      <c r="S684" s="87"/>
      <c r="T684" s="87">
        <f t="shared" si="123"/>
        <v>17.099999999999998</v>
      </c>
    </row>
    <row r="685" spans="1:20" ht="45.75" customHeight="1" x14ac:dyDescent="0.3">
      <c r="A685" s="148" t="s">
        <v>392</v>
      </c>
      <c r="B685" s="10" t="s">
        <v>168</v>
      </c>
      <c r="C685" s="10" t="s">
        <v>80</v>
      </c>
      <c r="D685" s="86" t="s">
        <v>393</v>
      </c>
      <c r="E685" s="10" t="s">
        <v>66</v>
      </c>
      <c r="F685" s="87">
        <f>F686</f>
        <v>17.600000000000001</v>
      </c>
      <c r="G685" s="87">
        <f>G686</f>
        <v>0</v>
      </c>
      <c r="H685" s="87">
        <f t="shared" si="117"/>
        <v>17.600000000000001</v>
      </c>
      <c r="I685" s="87">
        <f>I686</f>
        <v>0</v>
      </c>
      <c r="J685" s="87">
        <f t="shared" si="118"/>
        <v>17.600000000000001</v>
      </c>
      <c r="K685" s="87">
        <f>K686</f>
        <v>0</v>
      </c>
      <c r="L685" s="87">
        <f t="shared" si="119"/>
        <v>17.600000000000001</v>
      </c>
      <c r="M685" s="87">
        <f>M686</f>
        <v>0</v>
      </c>
      <c r="N685" s="87">
        <f t="shared" si="120"/>
        <v>17.600000000000001</v>
      </c>
      <c r="O685" s="87">
        <f>O686</f>
        <v>0</v>
      </c>
      <c r="P685" s="87">
        <f t="shared" si="121"/>
        <v>17.600000000000001</v>
      </c>
      <c r="Q685" s="87">
        <f>Q686</f>
        <v>0</v>
      </c>
      <c r="R685" s="87">
        <f t="shared" si="122"/>
        <v>17.600000000000001</v>
      </c>
      <c r="S685" s="87">
        <f>S686</f>
        <v>0</v>
      </c>
      <c r="T685" s="87">
        <f t="shared" si="123"/>
        <v>17.600000000000001</v>
      </c>
    </row>
    <row r="686" spans="1:20" x14ac:dyDescent="0.3">
      <c r="A686" s="148" t="s">
        <v>146</v>
      </c>
      <c r="B686" s="10" t="s">
        <v>168</v>
      </c>
      <c r="C686" s="10" t="s">
        <v>80</v>
      </c>
      <c r="D686" s="86" t="s">
        <v>393</v>
      </c>
      <c r="E686" s="10">
        <v>500</v>
      </c>
      <c r="F686" s="87">
        <f>F687</f>
        <v>17.600000000000001</v>
      </c>
      <c r="G686" s="87">
        <f>G687</f>
        <v>0</v>
      </c>
      <c r="H686" s="87">
        <f t="shared" si="117"/>
        <v>17.600000000000001</v>
      </c>
      <c r="I686" s="87">
        <f>I687</f>
        <v>0</v>
      </c>
      <c r="J686" s="87">
        <f t="shared" si="118"/>
        <v>17.600000000000001</v>
      </c>
      <c r="K686" s="87">
        <f>K687</f>
        <v>0</v>
      </c>
      <c r="L686" s="87">
        <f t="shared" si="119"/>
        <v>17.600000000000001</v>
      </c>
      <c r="M686" s="87">
        <f>M687</f>
        <v>0</v>
      </c>
      <c r="N686" s="87">
        <f t="shared" si="120"/>
        <v>17.600000000000001</v>
      </c>
      <c r="O686" s="87">
        <f>O687</f>
        <v>0</v>
      </c>
      <c r="P686" s="87">
        <f t="shared" si="121"/>
        <v>17.600000000000001</v>
      </c>
      <c r="Q686" s="87">
        <f>Q687</f>
        <v>0</v>
      </c>
      <c r="R686" s="87">
        <f t="shared" si="122"/>
        <v>17.600000000000001</v>
      </c>
      <c r="S686" s="87">
        <f>S687</f>
        <v>0</v>
      </c>
      <c r="T686" s="87">
        <f t="shared" si="123"/>
        <v>17.600000000000001</v>
      </c>
    </row>
    <row r="687" spans="1:20" x14ac:dyDescent="0.3">
      <c r="A687" s="148" t="s">
        <v>55</v>
      </c>
      <c r="B687" s="10" t="s">
        <v>168</v>
      </c>
      <c r="C687" s="10" t="s">
        <v>80</v>
      </c>
      <c r="D687" s="86" t="s">
        <v>393</v>
      </c>
      <c r="E687" s="10">
        <v>540</v>
      </c>
      <c r="F687" s="87">
        <v>17.600000000000001</v>
      </c>
      <c r="G687" s="87"/>
      <c r="H687" s="87">
        <f t="shared" si="117"/>
        <v>17.600000000000001</v>
      </c>
      <c r="I687" s="87"/>
      <c r="J687" s="87">
        <f t="shared" si="118"/>
        <v>17.600000000000001</v>
      </c>
      <c r="K687" s="87"/>
      <c r="L687" s="87">
        <f t="shared" si="119"/>
        <v>17.600000000000001</v>
      </c>
      <c r="M687" s="87"/>
      <c r="N687" s="87">
        <f t="shared" si="120"/>
        <v>17.600000000000001</v>
      </c>
      <c r="O687" s="87"/>
      <c r="P687" s="87">
        <f t="shared" si="121"/>
        <v>17.600000000000001</v>
      </c>
      <c r="Q687" s="87"/>
      <c r="R687" s="87">
        <f t="shared" si="122"/>
        <v>17.600000000000001</v>
      </c>
      <c r="S687" s="87"/>
      <c r="T687" s="87">
        <f t="shared" si="123"/>
        <v>17.600000000000001</v>
      </c>
    </row>
    <row r="688" spans="1:20" x14ac:dyDescent="0.3">
      <c r="A688" s="148" t="s">
        <v>394</v>
      </c>
      <c r="B688" s="10" t="s">
        <v>168</v>
      </c>
      <c r="C688" s="10" t="s">
        <v>80</v>
      </c>
      <c r="D688" s="86" t="s">
        <v>112</v>
      </c>
      <c r="E688" s="10" t="s">
        <v>66</v>
      </c>
      <c r="F688" s="87">
        <f t="shared" ref="F688:S691" si="124">F689</f>
        <v>7050.2</v>
      </c>
      <c r="G688" s="87">
        <f>G689+G693</f>
        <v>160</v>
      </c>
      <c r="H688" s="87">
        <f t="shared" si="117"/>
        <v>7210.2</v>
      </c>
      <c r="I688" s="87">
        <f>I689+I693</f>
        <v>0</v>
      </c>
      <c r="J688" s="87">
        <f t="shared" si="118"/>
        <v>7210.2</v>
      </c>
      <c r="K688" s="87">
        <f>K689+K693</f>
        <v>2385</v>
      </c>
      <c r="L688" s="87">
        <f t="shared" si="119"/>
        <v>9595.2000000000007</v>
      </c>
      <c r="M688" s="87">
        <f>M689+M693</f>
        <v>650</v>
      </c>
      <c r="N688" s="87">
        <f t="shared" si="120"/>
        <v>10245.200000000001</v>
      </c>
      <c r="O688" s="87">
        <f>O689+O693</f>
        <v>1832.1</v>
      </c>
      <c r="P688" s="87">
        <f t="shared" si="121"/>
        <v>12077.300000000001</v>
      </c>
      <c r="Q688" s="87">
        <f>Q689+Q693</f>
        <v>2473.6</v>
      </c>
      <c r="R688" s="87">
        <f t="shared" si="122"/>
        <v>14550.900000000001</v>
      </c>
      <c r="S688" s="87">
        <f>S689+S693</f>
        <v>241.3</v>
      </c>
      <c r="T688" s="87">
        <f t="shared" si="123"/>
        <v>14792.2</v>
      </c>
    </row>
    <row r="689" spans="1:20" ht="30" x14ac:dyDescent="0.3">
      <c r="A689" s="148" t="s">
        <v>132</v>
      </c>
      <c r="B689" s="10" t="s">
        <v>168</v>
      </c>
      <c r="C689" s="10" t="s">
        <v>80</v>
      </c>
      <c r="D689" s="86" t="s">
        <v>133</v>
      </c>
      <c r="E689" s="10" t="s">
        <v>66</v>
      </c>
      <c r="F689" s="87">
        <f t="shared" si="124"/>
        <v>7050.2</v>
      </c>
      <c r="G689" s="87">
        <f t="shared" si="124"/>
        <v>0</v>
      </c>
      <c r="H689" s="87">
        <f t="shared" si="117"/>
        <v>7050.2</v>
      </c>
      <c r="I689" s="87">
        <f t="shared" si="124"/>
        <v>0</v>
      </c>
      <c r="J689" s="87">
        <f t="shared" si="118"/>
        <v>7050.2</v>
      </c>
      <c r="K689" s="87">
        <f t="shared" si="124"/>
        <v>2385</v>
      </c>
      <c r="L689" s="87">
        <f t="shared" si="119"/>
        <v>9435.2000000000007</v>
      </c>
      <c r="M689" s="87">
        <f t="shared" si="124"/>
        <v>0</v>
      </c>
      <c r="N689" s="87">
        <f t="shared" si="120"/>
        <v>9435.2000000000007</v>
      </c>
      <c r="O689" s="87">
        <f t="shared" si="124"/>
        <v>1832.1</v>
      </c>
      <c r="P689" s="87">
        <f t="shared" si="121"/>
        <v>11267.300000000001</v>
      </c>
      <c r="Q689" s="87">
        <f t="shared" si="124"/>
        <v>1511</v>
      </c>
      <c r="R689" s="87">
        <f t="shared" si="122"/>
        <v>12778.300000000001</v>
      </c>
      <c r="S689" s="87">
        <f t="shared" si="124"/>
        <v>241.3</v>
      </c>
      <c r="T689" s="87">
        <f t="shared" si="123"/>
        <v>13019.6</v>
      </c>
    </row>
    <row r="690" spans="1:20" ht="61.5" customHeight="1" x14ac:dyDescent="0.3">
      <c r="A690" s="148" t="s">
        <v>708</v>
      </c>
      <c r="B690" s="10" t="s">
        <v>168</v>
      </c>
      <c r="C690" s="10" t="s">
        <v>80</v>
      </c>
      <c r="D690" s="86" t="s">
        <v>395</v>
      </c>
      <c r="E690" s="10" t="s">
        <v>66</v>
      </c>
      <c r="F690" s="87">
        <f t="shared" si="124"/>
        <v>7050.2</v>
      </c>
      <c r="G690" s="87">
        <f t="shared" si="124"/>
        <v>0</v>
      </c>
      <c r="H690" s="87">
        <f t="shared" si="117"/>
        <v>7050.2</v>
      </c>
      <c r="I690" s="87">
        <f t="shared" si="124"/>
        <v>0</v>
      </c>
      <c r="J690" s="87">
        <f t="shared" si="118"/>
        <v>7050.2</v>
      </c>
      <c r="K690" s="87">
        <f t="shared" si="124"/>
        <v>2385</v>
      </c>
      <c r="L690" s="87">
        <f t="shared" si="119"/>
        <v>9435.2000000000007</v>
      </c>
      <c r="M690" s="87">
        <f t="shared" si="124"/>
        <v>0</v>
      </c>
      <c r="N690" s="87">
        <f t="shared" si="120"/>
        <v>9435.2000000000007</v>
      </c>
      <c r="O690" s="87">
        <f t="shared" si="124"/>
        <v>1832.1</v>
      </c>
      <c r="P690" s="87">
        <f t="shared" si="121"/>
        <v>11267.300000000001</v>
      </c>
      <c r="Q690" s="87">
        <f t="shared" si="124"/>
        <v>1511</v>
      </c>
      <c r="R690" s="87">
        <f t="shared" si="122"/>
        <v>12778.300000000001</v>
      </c>
      <c r="S690" s="87">
        <f t="shared" si="124"/>
        <v>241.3</v>
      </c>
      <c r="T690" s="87">
        <f t="shared" si="123"/>
        <v>13019.6</v>
      </c>
    </row>
    <row r="691" spans="1:20" ht="19.149999999999999" customHeight="1" x14ac:dyDescent="0.3">
      <c r="A691" s="148" t="s">
        <v>146</v>
      </c>
      <c r="B691" s="10" t="s">
        <v>168</v>
      </c>
      <c r="C691" s="10" t="s">
        <v>80</v>
      </c>
      <c r="D691" s="86" t="s">
        <v>395</v>
      </c>
      <c r="E691" s="10">
        <v>500</v>
      </c>
      <c r="F691" s="87">
        <f t="shared" si="124"/>
        <v>7050.2</v>
      </c>
      <c r="G691" s="87">
        <f t="shared" si="124"/>
        <v>0</v>
      </c>
      <c r="H691" s="87">
        <f t="shared" si="117"/>
        <v>7050.2</v>
      </c>
      <c r="I691" s="87">
        <f t="shared" si="124"/>
        <v>0</v>
      </c>
      <c r="J691" s="87">
        <f t="shared" si="118"/>
        <v>7050.2</v>
      </c>
      <c r="K691" s="87">
        <f t="shared" si="124"/>
        <v>2385</v>
      </c>
      <c r="L691" s="87">
        <f t="shared" si="119"/>
        <v>9435.2000000000007</v>
      </c>
      <c r="M691" s="87">
        <f t="shared" si="124"/>
        <v>0</v>
      </c>
      <c r="N691" s="87">
        <f t="shared" si="120"/>
        <v>9435.2000000000007</v>
      </c>
      <c r="O691" s="87">
        <f t="shared" si="124"/>
        <v>1832.1</v>
      </c>
      <c r="P691" s="87">
        <f t="shared" si="121"/>
        <v>11267.300000000001</v>
      </c>
      <c r="Q691" s="87">
        <f t="shared" si="124"/>
        <v>1511</v>
      </c>
      <c r="R691" s="87">
        <f t="shared" si="122"/>
        <v>12778.300000000001</v>
      </c>
      <c r="S691" s="87">
        <f t="shared" si="124"/>
        <v>241.3</v>
      </c>
      <c r="T691" s="87">
        <f t="shared" si="123"/>
        <v>13019.6</v>
      </c>
    </row>
    <row r="692" spans="1:20" ht="16.899999999999999" customHeight="1" x14ac:dyDescent="0.3">
      <c r="A692" s="148" t="s">
        <v>147</v>
      </c>
      <c r="B692" s="10" t="s">
        <v>168</v>
      </c>
      <c r="C692" s="10" t="s">
        <v>80</v>
      </c>
      <c r="D692" s="86" t="s">
        <v>395</v>
      </c>
      <c r="E692" s="10" t="s">
        <v>528</v>
      </c>
      <c r="F692" s="87">
        <v>7050.2</v>
      </c>
      <c r="G692" s="87"/>
      <c r="H692" s="87">
        <f t="shared" si="117"/>
        <v>7050.2</v>
      </c>
      <c r="I692" s="87"/>
      <c r="J692" s="87">
        <f t="shared" si="118"/>
        <v>7050.2</v>
      </c>
      <c r="K692" s="87">
        <v>2385</v>
      </c>
      <c r="L692" s="87">
        <f t="shared" si="119"/>
        <v>9435.2000000000007</v>
      </c>
      <c r="M692" s="87"/>
      <c r="N692" s="87">
        <f t="shared" si="120"/>
        <v>9435.2000000000007</v>
      </c>
      <c r="O692" s="87">
        <v>1832.1</v>
      </c>
      <c r="P692" s="87">
        <f t="shared" si="121"/>
        <v>11267.300000000001</v>
      </c>
      <c r="Q692" s="87">
        <v>1511</v>
      </c>
      <c r="R692" s="87">
        <f t="shared" si="122"/>
        <v>12778.300000000001</v>
      </c>
      <c r="S692" s="133">
        <v>241.3</v>
      </c>
      <c r="T692" s="87">
        <f t="shared" si="123"/>
        <v>13019.6</v>
      </c>
    </row>
    <row r="693" spans="1:20" ht="45" x14ac:dyDescent="0.3">
      <c r="A693" s="148" t="s">
        <v>897</v>
      </c>
      <c r="B693" s="10">
        <v>14</v>
      </c>
      <c r="C693" s="10" t="s">
        <v>80</v>
      </c>
      <c r="D693" s="10" t="s">
        <v>898</v>
      </c>
      <c r="E693" s="10" t="s">
        <v>66</v>
      </c>
      <c r="F693" s="12"/>
      <c r="G693" s="12">
        <f>G694</f>
        <v>160</v>
      </c>
      <c r="H693" s="87">
        <f t="shared" si="117"/>
        <v>160</v>
      </c>
      <c r="I693" s="12">
        <f>I694</f>
        <v>0</v>
      </c>
      <c r="J693" s="87">
        <f t="shared" si="118"/>
        <v>160</v>
      </c>
      <c r="K693" s="12">
        <f>K694</f>
        <v>0</v>
      </c>
      <c r="L693" s="87">
        <f t="shared" si="119"/>
        <v>160</v>
      </c>
      <c r="M693" s="12">
        <f>M694</f>
        <v>650</v>
      </c>
      <c r="N693" s="87">
        <f t="shared" si="120"/>
        <v>810</v>
      </c>
      <c r="O693" s="12">
        <f>O694</f>
        <v>0</v>
      </c>
      <c r="P693" s="87">
        <f t="shared" si="121"/>
        <v>810</v>
      </c>
      <c r="Q693" s="12">
        <f>Q694</f>
        <v>962.6</v>
      </c>
      <c r="R693" s="87">
        <f t="shared" si="122"/>
        <v>1772.6</v>
      </c>
      <c r="S693" s="12">
        <f>S694</f>
        <v>0</v>
      </c>
      <c r="T693" s="87">
        <f t="shared" si="123"/>
        <v>1772.6</v>
      </c>
    </row>
    <row r="694" spans="1:20" x14ac:dyDescent="0.3">
      <c r="A694" s="148" t="s">
        <v>146</v>
      </c>
      <c r="B694" s="10">
        <v>14</v>
      </c>
      <c r="C694" s="10" t="s">
        <v>80</v>
      </c>
      <c r="D694" s="10" t="s">
        <v>898</v>
      </c>
      <c r="E694" s="10">
        <v>500</v>
      </c>
      <c r="F694" s="12"/>
      <c r="G694" s="12">
        <f>G695</f>
        <v>160</v>
      </c>
      <c r="H694" s="87">
        <f t="shared" si="117"/>
        <v>160</v>
      </c>
      <c r="I694" s="12">
        <f>I695</f>
        <v>0</v>
      </c>
      <c r="J694" s="87">
        <f t="shared" si="118"/>
        <v>160</v>
      </c>
      <c r="K694" s="12">
        <f>K695</f>
        <v>0</v>
      </c>
      <c r="L694" s="87">
        <f t="shared" si="119"/>
        <v>160</v>
      </c>
      <c r="M694" s="12">
        <f>M695</f>
        <v>650</v>
      </c>
      <c r="N694" s="87">
        <f t="shared" si="120"/>
        <v>810</v>
      </c>
      <c r="O694" s="12">
        <f>O695</f>
        <v>0</v>
      </c>
      <c r="P694" s="87">
        <f t="shared" si="121"/>
        <v>810</v>
      </c>
      <c r="Q694" s="12">
        <f>Q695</f>
        <v>962.6</v>
      </c>
      <c r="R694" s="87">
        <f t="shared" si="122"/>
        <v>1772.6</v>
      </c>
      <c r="S694" s="12">
        <f>S695</f>
        <v>0</v>
      </c>
      <c r="T694" s="87">
        <f t="shared" si="123"/>
        <v>1772.6</v>
      </c>
    </row>
    <row r="695" spans="1:20" x14ac:dyDescent="0.3">
      <c r="A695" s="148" t="s">
        <v>55</v>
      </c>
      <c r="B695" s="10">
        <v>14</v>
      </c>
      <c r="C695" s="10" t="s">
        <v>80</v>
      </c>
      <c r="D695" s="10" t="s">
        <v>898</v>
      </c>
      <c r="E695" s="10" t="s">
        <v>563</v>
      </c>
      <c r="F695" s="12"/>
      <c r="G695" s="12">
        <v>160</v>
      </c>
      <c r="H695" s="87">
        <f t="shared" si="117"/>
        <v>160</v>
      </c>
      <c r="I695" s="12"/>
      <c r="J695" s="87">
        <f t="shared" si="118"/>
        <v>160</v>
      </c>
      <c r="K695" s="12"/>
      <c r="L695" s="87">
        <f t="shared" si="119"/>
        <v>160</v>
      </c>
      <c r="M695" s="12">
        <v>650</v>
      </c>
      <c r="N695" s="87">
        <f t="shared" si="120"/>
        <v>810</v>
      </c>
      <c r="O695" s="12">
        <v>0</v>
      </c>
      <c r="P695" s="87">
        <f t="shared" si="121"/>
        <v>810</v>
      </c>
      <c r="Q695" s="12">
        <v>962.6</v>
      </c>
      <c r="R695" s="87">
        <f t="shared" si="122"/>
        <v>1772.6</v>
      </c>
      <c r="S695" s="12"/>
      <c r="T695" s="87">
        <f t="shared" si="123"/>
        <v>1772.6</v>
      </c>
    </row>
  </sheetData>
  <mergeCells count="23">
    <mergeCell ref="J5:J6"/>
    <mergeCell ref="G5:G6"/>
    <mergeCell ref="H5:H6"/>
    <mergeCell ref="A5:A6"/>
    <mergeCell ref="B5:B6"/>
    <mergeCell ref="C5:C6"/>
    <mergeCell ref="D5:D6"/>
    <mergeCell ref="S5:S6"/>
    <mergeCell ref="T5:T6"/>
    <mergeCell ref="A1:T1"/>
    <mergeCell ref="A2:T2"/>
    <mergeCell ref="A3:T3"/>
    <mergeCell ref="F5:F6"/>
    <mergeCell ref="E5:E6"/>
    <mergeCell ref="M5:M6"/>
    <mergeCell ref="N5:N6"/>
    <mergeCell ref="O5:O6"/>
    <mergeCell ref="Q5:Q6"/>
    <mergeCell ref="R5:R6"/>
    <mergeCell ref="P5:P6"/>
    <mergeCell ref="K5:K6"/>
    <mergeCell ref="L5:L6"/>
    <mergeCell ref="I5:I6"/>
  </mergeCells>
  <pageMargins left="1.1811023622047245" right="0.39370078740157483" top="0.78740157480314965" bottom="0.78740157480314965" header="0.19685039370078741" footer="0.19685039370078741"/>
  <pageSetup paperSize="9" scale="63" fitToHeight="0" orientation="portrait" verticalDpi="0"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R624"/>
  <sheetViews>
    <sheetView view="pageBreakPreview" topLeftCell="A597" zoomScaleNormal="100" zoomScaleSheetLayoutView="100" workbookViewId="0">
      <selection activeCell="A597" sqref="A1:K1048576"/>
    </sheetView>
  </sheetViews>
  <sheetFormatPr defaultColWidth="9.140625" defaultRowHeight="15" outlineLevelCol="1" x14ac:dyDescent="0.3"/>
  <cols>
    <col min="1" max="1" width="53.85546875" style="27" customWidth="1"/>
    <col min="2" max="2" width="6.85546875" style="26" customWidth="1"/>
    <col min="3" max="3" width="9" style="26" customWidth="1"/>
    <col min="4" max="4" width="18" style="26" customWidth="1"/>
    <col min="5" max="5" width="10.140625" style="55" customWidth="1"/>
    <col min="6" max="7" width="15.5703125" style="77" hidden="1" customWidth="1" outlineLevel="1"/>
    <col min="8" max="8" width="15.5703125" style="77" customWidth="1" collapsed="1"/>
    <col min="9" max="9" width="15.42578125" style="92" hidden="1" customWidth="1" outlineLevel="1"/>
    <col min="10" max="10" width="15.7109375" style="26" hidden="1" customWidth="1" outlineLevel="1"/>
    <col min="11" max="11" width="17.7109375" style="52" customWidth="1" collapsed="1"/>
    <col min="12" max="121" width="9.140625" style="223"/>
    <col min="122" max="122" width="9.140625" style="226"/>
    <col min="123" max="16384" width="9.140625" style="26"/>
  </cols>
  <sheetData>
    <row r="1" spans="1:122" ht="68.25" customHeight="1" x14ac:dyDescent="0.3">
      <c r="A1" s="281" t="s">
        <v>1310</v>
      </c>
      <c r="B1" s="281"/>
      <c r="C1" s="281"/>
      <c r="D1" s="281"/>
      <c r="E1" s="281"/>
      <c r="F1" s="281"/>
      <c r="G1" s="281"/>
      <c r="H1" s="281"/>
      <c r="I1" s="281"/>
      <c r="J1" s="281"/>
      <c r="K1" s="281"/>
      <c r="L1" s="160"/>
      <c r="M1" s="160"/>
      <c r="N1" s="160"/>
      <c r="O1" s="160"/>
      <c r="P1" s="160"/>
      <c r="Q1" s="160"/>
      <c r="R1" s="160"/>
      <c r="S1" s="160"/>
      <c r="T1" s="160"/>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4"/>
      <c r="DR1" s="225"/>
    </row>
    <row r="2" spans="1:122" ht="58.15" customHeight="1" x14ac:dyDescent="0.3">
      <c r="A2" s="281" t="s">
        <v>1284</v>
      </c>
      <c r="B2" s="281"/>
      <c r="C2" s="281"/>
      <c r="D2" s="281"/>
      <c r="E2" s="281"/>
      <c r="F2" s="281"/>
      <c r="G2" s="281"/>
      <c r="H2" s="281"/>
      <c r="I2" s="281"/>
      <c r="J2" s="281"/>
      <c r="K2" s="281"/>
      <c r="L2" s="160"/>
      <c r="M2" s="160"/>
      <c r="N2" s="160"/>
      <c r="O2" s="160"/>
      <c r="P2" s="160"/>
      <c r="Q2" s="160"/>
      <c r="R2" s="160"/>
      <c r="S2" s="160"/>
      <c r="T2" s="160"/>
    </row>
    <row r="3" spans="1:122" ht="96.6" customHeight="1" x14ac:dyDescent="0.3">
      <c r="A3" s="279" t="s">
        <v>1192</v>
      </c>
      <c r="B3" s="279"/>
      <c r="C3" s="279"/>
      <c r="D3" s="279"/>
      <c r="E3" s="279"/>
      <c r="F3" s="279"/>
      <c r="G3" s="279"/>
      <c r="H3" s="279"/>
      <c r="I3" s="279"/>
      <c r="J3" s="279"/>
      <c r="K3" s="279"/>
    </row>
    <row r="4" spans="1:122" x14ac:dyDescent="0.3">
      <c r="F4" s="77" t="s">
        <v>56</v>
      </c>
      <c r="K4" s="223"/>
    </row>
    <row r="5" spans="1:122" ht="18.600000000000001" customHeight="1" x14ac:dyDescent="0.3">
      <c r="A5" s="298" t="s">
        <v>57</v>
      </c>
      <c r="B5" s="278" t="s">
        <v>58</v>
      </c>
      <c r="C5" s="278" t="s">
        <v>59</v>
      </c>
      <c r="D5" s="278" t="s">
        <v>60</v>
      </c>
      <c r="E5" s="320" t="s">
        <v>397</v>
      </c>
      <c r="F5" s="322" t="s">
        <v>1131</v>
      </c>
      <c r="G5" s="318" t="s">
        <v>892</v>
      </c>
      <c r="H5" s="318" t="s">
        <v>1131</v>
      </c>
      <c r="I5" s="278" t="s">
        <v>1132</v>
      </c>
      <c r="J5" s="315" t="s">
        <v>892</v>
      </c>
      <c r="K5" s="317" t="s">
        <v>1132</v>
      </c>
    </row>
    <row r="6" spans="1:122" x14ac:dyDescent="0.3">
      <c r="A6" s="298"/>
      <c r="B6" s="278"/>
      <c r="C6" s="278"/>
      <c r="D6" s="278"/>
      <c r="E6" s="321"/>
      <c r="F6" s="322"/>
      <c r="G6" s="319"/>
      <c r="H6" s="319"/>
      <c r="I6" s="278"/>
      <c r="J6" s="316"/>
      <c r="K6" s="317"/>
    </row>
    <row r="7" spans="1:122" ht="13.15" x14ac:dyDescent="0.25">
      <c r="A7" s="157"/>
      <c r="B7" s="156"/>
      <c r="C7" s="156"/>
      <c r="D7" s="156"/>
      <c r="E7" s="227"/>
      <c r="F7" s="228"/>
      <c r="G7" s="229"/>
      <c r="H7" s="229"/>
      <c r="I7" s="156"/>
      <c r="J7" s="230"/>
      <c r="K7" s="231"/>
    </row>
    <row r="8" spans="1:122" x14ac:dyDescent="0.3">
      <c r="A8" s="33" t="s">
        <v>61</v>
      </c>
      <c r="B8" s="52"/>
      <c r="C8" s="52"/>
      <c r="D8" s="52"/>
      <c r="E8" s="76"/>
      <c r="F8" s="58">
        <f>F10+F162+F169+F214+F290+F347+F459+F515+F559+F581+F588+F9</f>
        <v>1098903.7</v>
      </c>
      <c r="G8" s="58">
        <f>G10+G162+G169+G214+G290+G347+G459+G515+G559+G581+G588+G9</f>
        <v>145409.5</v>
      </c>
      <c r="H8" s="58">
        <f>F8+G8</f>
        <v>1244313.2</v>
      </c>
      <c r="I8" s="208">
        <f>I10+I162+I169+I214+I290+I347+I459+I515+I559+I581+I588+I9</f>
        <v>1047284.5</v>
      </c>
      <c r="J8" s="232">
        <f>J10+J162+J169+J214+J290+J347+J459+J515+J559+J581+J588+J9</f>
        <v>13220.3</v>
      </c>
      <c r="K8" s="174">
        <f>I8+J8</f>
        <v>1060504.8</v>
      </c>
    </row>
    <row r="9" spans="1:122" x14ac:dyDescent="0.3">
      <c r="A9" s="33" t="s">
        <v>1138</v>
      </c>
      <c r="B9" s="52"/>
      <c r="C9" s="52"/>
      <c r="D9" s="52"/>
      <c r="E9" s="76"/>
      <c r="F9" s="58">
        <v>14169.5</v>
      </c>
      <c r="G9" s="58"/>
      <c r="H9" s="58">
        <f t="shared" ref="H9:H72" si="0">F9+G9</f>
        <v>14169.5</v>
      </c>
      <c r="I9" s="208">
        <v>29225</v>
      </c>
      <c r="J9" s="232"/>
      <c r="K9" s="174">
        <f t="shared" ref="K9:K72" si="1">I9+J9</f>
        <v>29225</v>
      </c>
    </row>
    <row r="10" spans="1:122" x14ac:dyDescent="0.3">
      <c r="A10" s="33" t="s">
        <v>62</v>
      </c>
      <c r="B10" s="59" t="s">
        <v>63</v>
      </c>
      <c r="C10" s="59" t="s">
        <v>64</v>
      </c>
      <c r="D10" s="216" t="s">
        <v>65</v>
      </c>
      <c r="E10" s="59" t="s">
        <v>66</v>
      </c>
      <c r="F10" s="58">
        <f>F11+F20+F33+F46+F52+F76+F82+F87</f>
        <v>77723.799999999988</v>
      </c>
      <c r="G10" s="58">
        <f>G11+G20+G33+G46+G52+G76+G82+G87</f>
        <v>-840</v>
      </c>
      <c r="H10" s="58">
        <f t="shared" si="0"/>
        <v>76883.799999999988</v>
      </c>
      <c r="I10" s="58">
        <f>I11+I20+I33+I46+I52+I76+I82+I87</f>
        <v>75435.900000000009</v>
      </c>
      <c r="J10" s="233">
        <f>J11+J20+J33+J46+J52+J76+J82+J87</f>
        <v>0</v>
      </c>
      <c r="K10" s="174">
        <f t="shared" si="1"/>
        <v>75435.900000000009</v>
      </c>
    </row>
    <row r="11" spans="1:122" ht="30.75" customHeight="1" x14ac:dyDescent="0.3">
      <c r="A11" s="35" t="s">
        <v>67</v>
      </c>
      <c r="B11" s="61" t="s">
        <v>63</v>
      </c>
      <c r="C11" s="61" t="s">
        <v>68</v>
      </c>
      <c r="D11" s="66" t="s">
        <v>65</v>
      </c>
      <c r="E11" s="61" t="s">
        <v>66</v>
      </c>
      <c r="F11" s="62">
        <f>F12</f>
        <v>1733.3</v>
      </c>
      <c r="G11" s="62">
        <f>G12</f>
        <v>0</v>
      </c>
      <c r="H11" s="62">
        <f t="shared" si="0"/>
        <v>1733.3</v>
      </c>
      <c r="I11" s="234">
        <f>I12</f>
        <v>1733.3</v>
      </c>
      <c r="J11" s="235">
        <f>J12</f>
        <v>0</v>
      </c>
      <c r="K11" s="177">
        <f t="shared" si="1"/>
        <v>1733.3</v>
      </c>
    </row>
    <row r="12" spans="1:122" ht="47.25" customHeight="1" x14ac:dyDescent="0.3">
      <c r="A12" s="35" t="s">
        <v>69</v>
      </c>
      <c r="B12" s="61" t="s">
        <v>63</v>
      </c>
      <c r="C12" s="61" t="s">
        <v>68</v>
      </c>
      <c r="D12" s="66" t="s">
        <v>70</v>
      </c>
      <c r="E12" s="61" t="s">
        <v>66</v>
      </c>
      <c r="F12" s="62">
        <f>F13</f>
        <v>1733.3</v>
      </c>
      <c r="G12" s="62">
        <f>G13</f>
        <v>0</v>
      </c>
      <c r="H12" s="62">
        <f t="shared" si="0"/>
        <v>1733.3</v>
      </c>
      <c r="I12" s="234">
        <f>I13</f>
        <v>1733.3</v>
      </c>
      <c r="J12" s="235">
        <f>J13</f>
        <v>0</v>
      </c>
      <c r="K12" s="177">
        <f t="shared" si="1"/>
        <v>1733.3</v>
      </c>
    </row>
    <row r="13" spans="1:122" x14ac:dyDescent="0.3">
      <c r="A13" s="35" t="s">
        <v>71</v>
      </c>
      <c r="B13" s="61" t="s">
        <v>63</v>
      </c>
      <c r="C13" s="61" t="s">
        <v>68</v>
      </c>
      <c r="D13" s="66" t="s">
        <v>72</v>
      </c>
      <c r="E13" s="61" t="s">
        <v>66</v>
      </c>
      <c r="F13" s="62">
        <f>F14+F17</f>
        <v>1733.3</v>
      </c>
      <c r="G13" s="62">
        <f>G14+G17</f>
        <v>0</v>
      </c>
      <c r="H13" s="62">
        <f t="shared" si="0"/>
        <v>1733.3</v>
      </c>
      <c r="I13" s="234">
        <f>I14+I17</f>
        <v>1733.3</v>
      </c>
      <c r="J13" s="235">
        <f>J14+J17</f>
        <v>0</v>
      </c>
      <c r="K13" s="177">
        <f t="shared" si="1"/>
        <v>1733.3</v>
      </c>
    </row>
    <row r="14" spans="1:122" ht="29.25" customHeight="1" x14ac:dyDescent="0.3">
      <c r="A14" s="35" t="s">
        <v>73</v>
      </c>
      <c r="B14" s="61" t="s">
        <v>63</v>
      </c>
      <c r="C14" s="61" t="s">
        <v>68</v>
      </c>
      <c r="D14" s="66" t="s">
        <v>74</v>
      </c>
      <c r="E14" s="61" t="s">
        <v>66</v>
      </c>
      <c r="F14" s="62">
        <f>F15</f>
        <v>1633.8</v>
      </c>
      <c r="G14" s="62">
        <f>G15</f>
        <v>0</v>
      </c>
      <c r="H14" s="62">
        <f t="shared" si="0"/>
        <v>1633.8</v>
      </c>
      <c r="I14" s="234">
        <f>I15</f>
        <v>1633.8</v>
      </c>
      <c r="J14" s="235">
        <f>J15</f>
        <v>0</v>
      </c>
      <c r="K14" s="177">
        <f t="shared" si="1"/>
        <v>1633.8</v>
      </c>
    </row>
    <row r="15" spans="1:122" ht="78.75" customHeight="1" x14ac:dyDescent="0.3">
      <c r="A15" s="35" t="s">
        <v>75</v>
      </c>
      <c r="B15" s="61" t="s">
        <v>63</v>
      </c>
      <c r="C15" s="61" t="s">
        <v>68</v>
      </c>
      <c r="D15" s="66" t="s">
        <v>74</v>
      </c>
      <c r="E15" s="61">
        <v>100</v>
      </c>
      <c r="F15" s="62">
        <f>F16</f>
        <v>1633.8</v>
      </c>
      <c r="G15" s="62">
        <f>G16</f>
        <v>0</v>
      </c>
      <c r="H15" s="62">
        <f t="shared" si="0"/>
        <v>1633.8</v>
      </c>
      <c r="I15" s="234">
        <f>I16</f>
        <v>1633.8</v>
      </c>
      <c r="J15" s="235">
        <f>J16</f>
        <v>0</v>
      </c>
      <c r="K15" s="177">
        <f t="shared" si="1"/>
        <v>1633.8</v>
      </c>
    </row>
    <row r="16" spans="1:122" ht="34.5" customHeight="1" x14ac:dyDescent="0.3">
      <c r="A16" s="35" t="s">
        <v>76</v>
      </c>
      <c r="B16" s="61" t="s">
        <v>63</v>
      </c>
      <c r="C16" s="61" t="s">
        <v>68</v>
      </c>
      <c r="D16" s="66" t="s">
        <v>74</v>
      </c>
      <c r="E16" s="61">
        <v>120</v>
      </c>
      <c r="F16" s="62">
        <v>1633.8</v>
      </c>
      <c r="G16" s="62"/>
      <c r="H16" s="62">
        <f t="shared" si="0"/>
        <v>1633.8</v>
      </c>
      <c r="I16" s="143">
        <v>1633.8</v>
      </c>
      <c r="J16" s="236"/>
      <c r="K16" s="177">
        <f t="shared" si="1"/>
        <v>1633.8</v>
      </c>
    </row>
    <row r="17" spans="1:11" ht="32.25" customHeight="1" x14ac:dyDescent="0.3">
      <c r="A17" s="35" t="s">
        <v>77</v>
      </c>
      <c r="B17" s="61" t="s">
        <v>63</v>
      </c>
      <c r="C17" s="61" t="s">
        <v>68</v>
      </c>
      <c r="D17" s="66" t="s">
        <v>78</v>
      </c>
      <c r="E17" s="61" t="s">
        <v>66</v>
      </c>
      <c r="F17" s="62">
        <f>F18</f>
        <v>99.5</v>
      </c>
      <c r="G17" s="62">
        <f>G18</f>
        <v>0</v>
      </c>
      <c r="H17" s="62">
        <f t="shared" si="0"/>
        <v>99.5</v>
      </c>
      <c r="I17" s="62">
        <f>I18</f>
        <v>99.5</v>
      </c>
      <c r="J17" s="237">
        <f>J18</f>
        <v>0</v>
      </c>
      <c r="K17" s="177">
        <f t="shared" si="1"/>
        <v>99.5</v>
      </c>
    </row>
    <row r="18" spans="1:11" ht="75" x14ac:dyDescent="0.3">
      <c r="A18" s="35" t="s">
        <v>75</v>
      </c>
      <c r="B18" s="61" t="s">
        <v>63</v>
      </c>
      <c r="C18" s="61" t="s">
        <v>68</v>
      </c>
      <c r="D18" s="66" t="s">
        <v>78</v>
      </c>
      <c r="E18" s="61">
        <v>100</v>
      </c>
      <c r="F18" s="62">
        <f>F19</f>
        <v>99.5</v>
      </c>
      <c r="G18" s="62">
        <f>G19</f>
        <v>0</v>
      </c>
      <c r="H18" s="62">
        <f t="shared" si="0"/>
        <v>99.5</v>
      </c>
      <c r="I18" s="62">
        <f>I19</f>
        <v>99.5</v>
      </c>
      <c r="J18" s="237">
        <f>J19</f>
        <v>0</v>
      </c>
      <c r="K18" s="177">
        <f t="shared" si="1"/>
        <v>99.5</v>
      </c>
    </row>
    <row r="19" spans="1:11" ht="30" x14ac:dyDescent="0.3">
      <c r="A19" s="35" t="s">
        <v>76</v>
      </c>
      <c r="B19" s="61" t="s">
        <v>63</v>
      </c>
      <c r="C19" s="61" t="s">
        <v>68</v>
      </c>
      <c r="D19" s="66" t="s">
        <v>78</v>
      </c>
      <c r="E19" s="61">
        <v>120</v>
      </c>
      <c r="F19" s="62">
        <v>99.5</v>
      </c>
      <c r="G19" s="62"/>
      <c r="H19" s="62">
        <f t="shared" si="0"/>
        <v>99.5</v>
      </c>
      <c r="I19" s="143">
        <v>99.5</v>
      </c>
      <c r="J19" s="236"/>
      <c r="K19" s="177">
        <f t="shared" si="1"/>
        <v>99.5</v>
      </c>
    </row>
    <row r="20" spans="1:11" ht="60" x14ac:dyDescent="0.3">
      <c r="A20" s="35" t="s">
        <v>79</v>
      </c>
      <c r="B20" s="61" t="s">
        <v>63</v>
      </c>
      <c r="C20" s="61" t="s">
        <v>80</v>
      </c>
      <c r="D20" s="66" t="s">
        <v>65</v>
      </c>
      <c r="E20" s="61" t="s">
        <v>66</v>
      </c>
      <c r="F20" s="62">
        <f t="shared" ref="F20:J22" si="2">F21</f>
        <v>5185.8</v>
      </c>
      <c r="G20" s="62">
        <f t="shared" si="2"/>
        <v>0</v>
      </c>
      <c r="H20" s="62">
        <f t="shared" si="0"/>
        <v>5185.8</v>
      </c>
      <c r="I20" s="62">
        <f t="shared" si="2"/>
        <v>5185.7</v>
      </c>
      <c r="J20" s="237">
        <f t="shared" si="2"/>
        <v>0</v>
      </c>
      <c r="K20" s="177">
        <f t="shared" si="1"/>
        <v>5185.7</v>
      </c>
    </row>
    <row r="21" spans="1:11" ht="34.5" customHeight="1" x14ac:dyDescent="0.3">
      <c r="A21" s="35" t="s">
        <v>81</v>
      </c>
      <c r="B21" s="61" t="s">
        <v>63</v>
      </c>
      <c r="C21" s="61" t="s">
        <v>80</v>
      </c>
      <c r="D21" s="66" t="s">
        <v>82</v>
      </c>
      <c r="E21" s="61" t="s">
        <v>66</v>
      </c>
      <c r="F21" s="62">
        <f t="shared" si="2"/>
        <v>5185.8</v>
      </c>
      <c r="G21" s="62">
        <f t="shared" si="2"/>
        <v>0</v>
      </c>
      <c r="H21" s="62">
        <f t="shared" si="0"/>
        <v>5185.8</v>
      </c>
      <c r="I21" s="62">
        <f t="shared" si="2"/>
        <v>5185.7</v>
      </c>
      <c r="J21" s="237">
        <f t="shared" si="2"/>
        <v>0</v>
      </c>
      <c r="K21" s="177">
        <f t="shared" si="1"/>
        <v>5185.7</v>
      </c>
    </row>
    <row r="22" spans="1:11" ht="30" x14ac:dyDescent="0.3">
      <c r="A22" s="35" t="s">
        <v>83</v>
      </c>
      <c r="B22" s="61" t="s">
        <v>63</v>
      </c>
      <c r="C22" s="61" t="s">
        <v>80</v>
      </c>
      <c r="D22" s="66" t="s">
        <v>84</v>
      </c>
      <c r="E22" s="61" t="s">
        <v>66</v>
      </c>
      <c r="F22" s="62">
        <f t="shared" si="2"/>
        <v>5185.8</v>
      </c>
      <c r="G22" s="62">
        <f t="shared" si="2"/>
        <v>0</v>
      </c>
      <c r="H22" s="62">
        <f t="shared" si="0"/>
        <v>5185.8</v>
      </c>
      <c r="I22" s="62">
        <f t="shared" si="2"/>
        <v>5185.7</v>
      </c>
      <c r="J22" s="237">
        <f t="shared" si="2"/>
        <v>0</v>
      </c>
      <c r="K22" s="177">
        <f t="shared" si="1"/>
        <v>5185.7</v>
      </c>
    </row>
    <row r="23" spans="1:11" ht="30" x14ac:dyDescent="0.3">
      <c r="A23" s="35" t="s">
        <v>73</v>
      </c>
      <c r="B23" s="61" t="s">
        <v>63</v>
      </c>
      <c r="C23" s="61" t="s">
        <v>80</v>
      </c>
      <c r="D23" s="66" t="s">
        <v>85</v>
      </c>
      <c r="E23" s="61" t="s">
        <v>66</v>
      </c>
      <c r="F23" s="62">
        <f>F24+F26</f>
        <v>5185.8</v>
      </c>
      <c r="G23" s="62">
        <f>G24+G26</f>
        <v>0</v>
      </c>
      <c r="H23" s="62">
        <f t="shared" si="0"/>
        <v>5185.8</v>
      </c>
      <c r="I23" s="62">
        <f>I24+I26</f>
        <v>5185.7</v>
      </c>
      <c r="J23" s="237">
        <f>J24+J26</f>
        <v>0</v>
      </c>
      <c r="K23" s="177">
        <f t="shared" si="1"/>
        <v>5185.7</v>
      </c>
    </row>
    <row r="24" spans="1:11" ht="75" x14ac:dyDescent="0.3">
      <c r="A24" s="35" t="s">
        <v>75</v>
      </c>
      <c r="B24" s="61" t="s">
        <v>63</v>
      </c>
      <c r="C24" s="61" t="s">
        <v>80</v>
      </c>
      <c r="D24" s="66" t="s">
        <v>85</v>
      </c>
      <c r="E24" s="61">
        <v>100</v>
      </c>
      <c r="F24" s="62">
        <f>F25</f>
        <v>3886.5</v>
      </c>
      <c r="G24" s="62">
        <f>G25</f>
        <v>0</v>
      </c>
      <c r="H24" s="62">
        <f t="shared" si="0"/>
        <v>3886.5</v>
      </c>
      <c r="I24" s="62">
        <f>I25</f>
        <v>3886.5</v>
      </c>
      <c r="J24" s="237">
        <f>J25</f>
        <v>0</v>
      </c>
      <c r="K24" s="177">
        <f t="shared" si="1"/>
        <v>3886.5</v>
      </c>
    </row>
    <row r="25" spans="1:11" ht="30" x14ac:dyDescent="0.3">
      <c r="A25" s="35" t="s">
        <v>76</v>
      </c>
      <c r="B25" s="61" t="s">
        <v>63</v>
      </c>
      <c r="C25" s="61" t="s">
        <v>80</v>
      </c>
      <c r="D25" s="66" t="s">
        <v>85</v>
      </c>
      <c r="E25" s="61">
        <v>120</v>
      </c>
      <c r="F25" s="62">
        <v>3886.5</v>
      </c>
      <c r="G25" s="62"/>
      <c r="H25" s="62">
        <f t="shared" si="0"/>
        <v>3886.5</v>
      </c>
      <c r="I25" s="62">
        <v>3886.5</v>
      </c>
      <c r="J25" s="237"/>
      <c r="K25" s="177">
        <f t="shared" si="1"/>
        <v>3886.5</v>
      </c>
    </row>
    <row r="26" spans="1:11" ht="30" x14ac:dyDescent="0.3">
      <c r="A26" s="35" t="s">
        <v>77</v>
      </c>
      <c r="B26" s="61" t="s">
        <v>63</v>
      </c>
      <c r="C26" s="61" t="s">
        <v>80</v>
      </c>
      <c r="D26" s="66" t="s">
        <v>86</v>
      </c>
      <c r="E26" s="61" t="s">
        <v>66</v>
      </c>
      <c r="F26" s="62">
        <f>F29+F31+F27</f>
        <v>1299.3</v>
      </c>
      <c r="G26" s="62">
        <f>G29+G31+G27</f>
        <v>0</v>
      </c>
      <c r="H26" s="62">
        <f t="shared" si="0"/>
        <v>1299.3</v>
      </c>
      <c r="I26" s="62">
        <f>I29+I31+I27</f>
        <v>1299.2</v>
      </c>
      <c r="J26" s="237">
        <f>J29+J31+J27</f>
        <v>0</v>
      </c>
      <c r="K26" s="177">
        <f t="shared" si="1"/>
        <v>1299.2</v>
      </c>
    </row>
    <row r="27" spans="1:11" ht="75" x14ac:dyDescent="0.3">
      <c r="A27" s="35" t="s">
        <v>75</v>
      </c>
      <c r="B27" s="61" t="s">
        <v>63</v>
      </c>
      <c r="C27" s="61" t="s">
        <v>80</v>
      </c>
      <c r="D27" s="66" t="s">
        <v>86</v>
      </c>
      <c r="E27" s="61" t="s">
        <v>484</v>
      </c>
      <c r="F27" s="62">
        <f>F28</f>
        <v>86.5</v>
      </c>
      <c r="G27" s="62">
        <f>G28</f>
        <v>0</v>
      </c>
      <c r="H27" s="62">
        <f t="shared" si="0"/>
        <v>86.5</v>
      </c>
      <c r="I27" s="62">
        <f>I28</f>
        <v>86.5</v>
      </c>
      <c r="J27" s="237">
        <f>J28</f>
        <v>0</v>
      </c>
      <c r="K27" s="177">
        <f t="shared" si="1"/>
        <v>86.5</v>
      </c>
    </row>
    <row r="28" spans="1:11" ht="30" x14ac:dyDescent="0.3">
      <c r="A28" s="35" t="s">
        <v>76</v>
      </c>
      <c r="B28" s="61" t="s">
        <v>63</v>
      </c>
      <c r="C28" s="61" t="s">
        <v>80</v>
      </c>
      <c r="D28" s="66" t="s">
        <v>86</v>
      </c>
      <c r="E28" s="61" t="s">
        <v>483</v>
      </c>
      <c r="F28" s="62">
        <v>86.5</v>
      </c>
      <c r="G28" s="62"/>
      <c r="H28" s="62">
        <f t="shared" si="0"/>
        <v>86.5</v>
      </c>
      <c r="I28" s="143">
        <v>86.5</v>
      </c>
      <c r="J28" s="236"/>
      <c r="K28" s="177">
        <f t="shared" si="1"/>
        <v>86.5</v>
      </c>
    </row>
    <row r="29" spans="1:11" ht="30" x14ac:dyDescent="0.3">
      <c r="A29" s="35" t="s">
        <v>87</v>
      </c>
      <c r="B29" s="61" t="s">
        <v>63</v>
      </c>
      <c r="C29" s="61" t="s">
        <v>80</v>
      </c>
      <c r="D29" s="66" t="s">
        <v>86</v>
      </c>
      <c r="E29" s="61">
        <v>200</v>
      </c>
      <c r="F29" s="62">
        <f>F30</f>
        <v>1200.7</v>
      </c>
      <c r="G29" s="62">
        <f>G30</f>
        <v>0</v>
      </c>
      <c r="H29" s="62">
        <f t="shared" si="0"/>
        <v>1200.7</v>
      </c>
      <c r="I29" s="62">
        <f>I30</f>
        <v>1200.7</v>
      </c>
      <c r="J29" s="237">
        <f>J30</f>
        <v>0</v>
      </c>
      <c r="K29" s="177">
        <f t="shared" si="1"/>
        <v>1200.7</v>
      </c>
    </row>
    <row r="30" spans="1:11" ht="33" customHeight="1" x14ac:dyDescent="0.3">
      <c r="A30" s="35" t="s">
        <v>88</v>
      </c>
      <c r="B30" s="61" t="s">
        <v>63</v>
      </c>
      <c r="C30" s="61" t="s">
        <v>80</v>
      </c>
      <c r="D30" s="66" t="s">
        <v>86</v>
      </c>
      <c r="E30" s="61">
        <v>240</v>
      </c>
      <c r="F30" s="62">
        <v>1200.7</v>
      </c>
      <c r="G30" s="62"/>
      <c r="H30" s="62">
        <f t="shared" si="0"/>
        <v>1200.7</v>
      </c>
      <c r="I30" s="62">
        <v>1200.7</v>
      </c>
      <c r="J30" s="237"/>
      <c r="K30" s="177">
        <f t="shared" si="1"/>
        <v>1200.7</v>
      </c>
    </row>
    <row r="31" spans="1:11" x14ac:dyDescent="0.3">
      <c r="A31" s="35" t="s">
        <v>89</v>
      </c>
      <c r="B31" s="61" t="s">
        <v>63</v>
      </c>
      <c r="C31" s="61" t="s">
        <v>80</v>
      </c>
      <c r="D31" s="66" t="s">
        <v>86</v>
      </c>
      <c r="E31" s="61">
        <v>800</v>
      </c>
      <c r="F31" s="62">
        <f>F32</f>
        <v>12.1</v>
      </c>
      <c r="G31" s="62">
        <f>G32</f>
        <v>0</v>
      </c>
      <c r="H31" s="62">
        <f t="shared" si="0"/>
        <v>12.1</v>
      </c>
      <c r="I31" s="62">
        <f>I32</f>
        <v>12</v>
      </c>
      <c r="J31" s="237">
        <f>J32</f>
        <v>0</v>
      </c>
      <c r="K31" s="177">
        <f t="shared" si="1"/>
        <v>12</v>
      </c>
    </row>
    <row r="32" spans="1:11" x14ac:dyDescent="0.3">
      <c r="A32" s="35" t="s">
        <v>90</v>
      </c>
      <c r="B32" s="61" t="s">
        <v>63</v>
      </c>
      <c r="C32" s="61" t="s">
        <v>80</v>
      </c>
      <c r="D32" s="66" t="s">
        <v>86</v>
      </c>
      <c r="E32" s="61">
        <v>850</v>
      </c>
      <c r="F32" s="62">
        <v>12.1</v>
      </c>
      <c r="G32" s="62"/>
      <c r="H32" s="62">
        <f t="shared" si="0"/>
        <v>12.1</v>
      </c>
      <c r="I32" s="143">
        <v>12</v>
      </c>
      <c r="J32" s="236"/>
      <c r="K32" s="177">
        <f t="shared" si="1"/>
        <v>12</v>
      </c>
    </row>
    <row r="33" spans="1:11" ht="45" x14ac:dyDescent="0.3">
      <c r="A33" s="35" t="s">
        <v>91</v>
      </c>
      <c r="B33" s="61" t="s">
        <v>63</v>
      </c>
      <c r="C33" s="61" t="s">
        <v>92</v>
      </c>
      <c r="D33" s="66" t="s">
        <v>65</v>
      </c>
      <c r="E33" s="61" t="s">
        <v>66</v>
      </c>
      <c r="F33" s="62">
        <f>F34</f>
        <v>45272.800000000003</v>
      </c>
      <c r="G33" s="62">
        <f>G34</f>
        <v>0</v>
      </c>
      <c r="H33" s="62">
        <f t="shared" si="0"/>
        <v>45272.800000000003</v>
      </c>
      <c r="I33" s="62">
        <f>I34</f>
        <v>44857.3</v>
      </c>
      <c r="J33" s="237">
        <f>J34</f>
        <v>0</v>
      </c>
      <c r="K33" s="177">
        <f t="shared" si="1"/>
        <v>44857.3</v>
      </c>
    </row>
    <row r="34" spans="1:11" ht="45" x14ac:dyDescent="0.3">
      <c r="A34" s="35" t="s">
        <v>69</v>
      </c>
      <c r="B34" s="61" t="s">
        <v>63</v>
      </c>
      <c r="C34" s="61" t="s">
        <v>92</v>
      </c>
      <c r="D34" s="66" t="s">
        <v>93</v>
      </c>
      <c r="E34" s="61" t="s">
        <v>66</v>
      </c>
      <c r="F34" s="62">
        <f>F35</f>
        <v>45272.800000000003</v>
      </c>
      <c r="G34" s="62">
        <f>G35</f>
        <v>0</v>
      </c>
      <c r="H34" s="62">
        <f t="shared" si="0"/>
        <v>45272.800000000003</v>
      </c>
      <c r="I34" s="62">
        <f>I35</f>
        <v>44857.3</v>
      </c>
      <c r="J34" s="237">
        <f>J35</f>
        <v>0</v>
      </c>
      <c r="K34" s="177">
        <f t="shared" si="1"/>
        <v>44857.3</v>
      </c>
    </row>
    <row r="35" spans="1:11" ht="30" x14ac:dyDescent="0.3">
      <c r="A35" s="35" t="s">
        <v>576</v>
      </c>
      <c r="B35" s="61" t="s">
        <v>63</v>
      </c>
      <c r="C35" s="61" t="s">
        <v>92</v>
      </c>
      <c r="D35" s="66" t="s">
        <v>94</v>
      </c>
      <c r="E35" s="61" t="s">
        <v>66</v>
      </c>
      <c r="F35" s="62">
        <f>F36+F39</f>
        <v>45272.800000000003</v>
      </c>
      <c r="G35" s="62">
        <f>G36+G39</f>
        <v>0</v>
      </c>
      <c r="H35" s="62">
        <f t="shared" si="0"/>
        <v>45272.800000000003</v>
      </c>
      <c r="I35" s="62">
        <f>I36+I39</f>
        <v>44857.3</v>
      </c>
      <c r="J35" s="237">
        <f>J36+J39</f>
        <v>0</v>
      </c>
      <c r="K35" s="177">
        <f t="shared" si="1"/>
        <v>44857.3</v>
      </c>
    </row>
    <row r="36" spans="1:11" ht="30" x14ac:dyDescent="0.3">
      <c r="A36" s="35" t="s">
        <v>73</v>
      </c>
      <c r="B36" s="61" t="s">
        <v>63</v>
      </c>
      <c r="C36" s="61" t="s">
        <v>92</v>
      </c>
      <c r="D36" s="66" t="s">
        <v>95</v>
      </c>
      <c r="E36" s="61" t="s">
        <v>66</v>
      </c>
      <c r="F36" s="62">
        <f>F37</f>
        <v>39448.800000000003</v>
      </c>
      <c r="G36" s="62">
        <f>G37</f>
        <v>0</v>
      </c>
      <c r="H36" s="62">
        <f t="shared" si="0"/>
        <v>39448.800000000003</v>
      </c>
      <c r="I36" s="62">
        <f>I37</f>
        <v>39448.800000000003</v>
      </c>
      <c r="J36" s="237">
        <f>J37</f>
        <v>0</v>
      </c>
      <c r="K36" s="177">
        <f t="shared" si="1"/>
        <v>39448.800000000003</v>
      </c>
    </row>
    <row r="37" spans="1:11" ht="75" x14ac:dyDescent="0.3">
      <c r="A37" s="35" t="s">
        <v>75</v>
      </c>
      <c r="B37" s="61" t="s">
        <v>63</v>
      </c>
      <c r="C37" s="61" t="s">
        <v>92</v>
      </c>
      <c r="D37" s="66" t="s">
        <v>95</v>
      </c>
      <c r="E37" s="61">
        <v>100</v>
      </c>
      <c r="F37" s="62">
        <f>F38</f>
        <v>39448.800000000003</v>
      </c>
      <c r="G37" s="62">
        <f>G38</f>
        <v>0</v>
      </c>
      <c r="H37" s="62">
        <f t="shared" si="0"/>
        <v>39448.800000000003</v>
      </c>
      <c r="I37" s="62">
        <f>I38</f>
        <v>39448.800000000003</v>
      </c>
      <c r="J37" s="237">
        <f>J38</f>
        <v>0</v>
      </c>
      <c r="K37" s="177">
        <f t="shared" si="1"/>
        <v>39448.800000000003</v>
      </c>
    </row>
    <row r="38" spans="1:11" ht="33" customHeight="1" x14ac:dyDescent="0.3">
      <c r="A38" s="35" t="s">
        <v>76</v>
      </c>
      <c r="B38" s="61" t="s">
        <v>63</v>
      </c>
      <c r="C38" s="61" t="s">
        <v>92</v>
      </c>
      <c r="D38" s="66" t="s">
        <v>95</v>
      </c>
      <c r="E38" s="61">
        <v>120</v>
      </c>
      <c r="F38" s="62">
        <v>39448.800000000003</v>
      </c>
      <c r="G38" s="62"/>
      <c r="H38" s="62">
        <f t="shared" si="0"/>
        <v>39448.800000000003</v>
      </c>
      <c r="I38" s="62">
        <v>39448.800000000003</v>
      </c>
      <c r="J38" s="237"/>
      <c r="K38" s="177">
        <f t="shared" si="1"/>
        <v>39448.800000000003</v>
      </c>
    </row>
    <row r="39" spans="1:11" ht="30" x14ac:dyDescent="0.3">
      <c r="A39" s="35" t="s">
        <v>77</v>
      </c>
      <c r="B39" s="61" t="s">
        <v>63</v>
      </c>
      <c r="C39" s="61" t="s">
        <v>92</v>
      </c>
      <c r="D39" s="66" t="s">
        <v>96</v>
      </c>
      <c r="E39" s="61" t="s">
        <v>66</v>
      </c>
      <c r="F39" s="62">
        <f>F40+F42+F44</f>
        <v>5824</v>
      </c>
      <c r="G39" s="62">
        <f>G40+G42+G44</f>
        <v>0</v>
      </c>
      <c r="H39" s="62">
        <f t="shared" si="0"/>
        <v>5824</v>
      </c>
      <c r="I39" s="62">
        <f>I40+I42+I44</f>
        <v>5408.5</v>
      </c>
      <c r="J39" s="237">
        <f>J40+J42+J44</f>
        <v>0</v>
      </c>
      <c r="K39" s="177">
        <f t="shared" si="1"/>
        <v>5408.5</v>
      </c>
    </row>
    <row r="40" spans="1:11" ht="77.25" customHeight="1" x14ac:dyDescent="0.3">
      <c r="A40" s="35" t="s">
        <v>75</v>
      </c>
      <c r="B40" s="61" t="s">
        <v>63</v>
      </c>
      <c r="C40" s="61" t="s">
        <v>92</v>
      </c>
      <c r="D40" s="66" t="s">
        <v>96</v>
      </c>
      <c r="E40" s="61">
        <v>100</v>
      </c>
      <c r="F40" s="62">
        <f>F41</f>
        <v>115</v>
      </c>
      <c r="G40" s="62">
        <f>G41</f>
        <v>0</v>
      </c>
      <c r="H40" s="62">
        <f t="shared" si="0"/>
        <v>115</v>
      </c>
      <c r="I40" s="62">
        <f>I41</f>
        <v>115</v>
      </c>
      <c r="J40" s="237">
        <f>J41</f>
        <v>0</v>
      </c>
      <c r="K40" s="177">
        <f t="shared" si="1"/>
        <v>115</v>
      </c>
    </row>
    <row r="41" spans="1:11" ht="30" x14ac:dyDescent="0.3">
      <c r="A41" s="35" t="s">
        <v>76</v>
      </c>
      <c r="B41" s="61" t="s">
        <v>63</v>
      </c>
      <c r="C41" s="61" t="s">
        <v>92</v>
      </c>
      <c r="D41" s="66" t="s">
        <v>96</v>
      </c>
      <c r="E41" s="61">
        <v>120</v>
      </c>
      <c r="F41" s="62">
        <v>115</v>
      </c>
      <c r="G41" s="62"/>
      <c r="H41" s="62">
        <f t="shared" si="0"/>
        <v>115</v>
      </c>
      <c r="I41" s="143">
        <v>115</v>
      </c>
      <c r="J41" s="236"/>
      <c r="K41" s="177">
        <f t="shared" si="1"/>
        <v>115</v>
      </c>
    </row>
    <row r="42" spans="1:11" ht="30" x14ac:dyDescent="0.3">
      <c r="A42" s="35" t="s">
        <v>87</v>
      </c>
      <c r="B42" s="61" t="s">
        <v>63</v>
      </c>
      <c r="C42" s="61" t="s">
        <v>92</v>
      </c>
      <c r="D42" s="66" t="s">
        <v>96</v>
      </c>
      <c r="E42" s="61">
        <v>200</v>
      </c>
      <c r="F42" s="62">
        <f>F43</f>
        <v>5332.1</v>
      </c>
      <c r="G42" s="62">
        <f>G43</f>
        <v>0</v>
      </c>
      <c r="H42" s="62">
        <f t="shared" si="0"/>
        <v>5332.1</v>
      </c>
      <c r="I42" s="62">
        <f>I43</f>
        <v>4916.6000000000004</v>
      </c>
      <c r="J42" s="237">
        <f>J43</f>
        <v>0</v>
      </c>
      <c r="K42" s="177">
        <f t="shared" si="1"/>
        <v>4916.6000000000004</v>
      </c>
    </row>
    <row r="43" spans="1:11" ht="33" customHeight="1" x14ac:dyDescent="0.3">
      <c r="A43" s="35" t="s">
        <v>88</v>
      </c>
      <c r="B43" s="61" t="s">
        <v>63</v>
      </c>
      <c r="C43" s="61" t="s">
        <v>92</v>
      </c>
      <c r="D43" s="66" t="s">
        <v>96</v>
      </c>
      <c r="E43" s="61">
        <v>240</v>
      </c>
      <c r="F43" s="62">
        <v>5332.1</v>
      </c>
      <c r="G43" s="62"/>
      <c r="H43" s="62">
        <f t="shared" si="0"/>
        <v>5332.1</v>
      </c>
      <c r="I43" s="143">
        <v>4916.6000000000004</v>
      </c>
      <c r="J43" s="236"/>
      <c r="K43" s="177">
        <f t="shared" si="1"/>
        <v>4916.6000000000004</v>
      </c>
    </row>
    <row r="44" spans="1:11" x14ac:dyDescent="0.3">
      <c r="A44" s="35" t="s">
        <v>89</v>
      </c>
      <c r="B44" s="61" t="s">
        <v>63</v>
      </c>
      <c r="C44" s="61" t="s">
        <v>92</v>
      </c>
      <c r="D44" s="66" t="s">
        <v>96</v>
      </c>
      <c r="E44" s="61">
        <v>800</v>
      </c>
      <c r="F44" s="62">
        <f>F45</f>
        <v>376.9</v>
      </c>
      <c r="G44" s="62">
        <f>G45</f>
        <v>0</v>
      </c>
      <c r="H44" s="62">
        <f t="shared" si="0"/>
        <v>376.9</v>
      </c>
      <c r="I44" s="62">
        <f>I45</f>
        <v>376.9</v>
      </c>
      <c r="J44" s="237">
        <f>J45</f>
        <v>0</v>
      </c>
      <c r="K44" s="177">
        <f t="shared" si="1"/>
        <v>376.9</v>
      </c>
    </row>
    <row r="45" spans="1:11" x14ac:dyDescent="0.3">
      <c r="A45" s="35" t="s">
        <v>90</v>
      </c>
      <c r="B45" s="61" t="s">
        <v>63</v>
      </c>
      <c r="C45" s="61" t="s">
        <v>92</v>
      </c>
      <c r="D45" s="66" t="s">
        <v>96</v>
      </c>
      <c r="E45" s="61">
        <v>850</v>
      </c>
      <c r="F45" s="62">
        <v>376.9</v>
      </c>
      <c r="G45" s="62"/>
      <c r="H45" s="62">
        <f t="shared" si="0"/>
        <v>376.9</v>
      </c>
      <c r="I45" s="62">
        <v>376.9</v>
      </c>
      <c r="J45" s="237"/>
      <c r="K45" s="177">
        <f t="shared" si="1"/>
        <v>376.9</v>
      </c>
    </row>
    <row r="46" spans="1:11" x14ac:dyDescent="0.3">
      <c r="A46" s="35" t="s">
        <v>540</v>
      </c>
      <c r="B46" s="61" t="s">
        <v>63</v>
      </c>
      <c r="C46" s="61" t="s">
        <v>219</v>
      </c>
      <c r="D46" s="66" t="s">
        <v>65</v>
      </c>
      <c r="E46" s="61" t="s">
        <v>66</v>
      </c>
      <c r="F46" s="36">
        <f t="shared" ref="F46:J50" si="3">F47</f>
        <v>234.2</v>
      </c>
      <c r="G46" s="36">
        <f t="shared" si="3"/>
        <v>0</v>
      </c>
      <c r="H46" s="62">
        <f t="shared" si="0"/>
        <v>234.2</v>
      </c>
      <c r="I46" s="36">
        <f t="shared" si="3"/>
        <v>0</v>
      </c>
      <c r="J46" s="238">
        <f t="shared" si="3"/>
        <v>0</v>
      </c>
      <c r="K46" s="177">
        <f t="shared" si="1"/>
        <v>0</v>
      </c>
    </row>
    <row r="47" spans="1:11" ht="30" x14ac:dyDescent="0.3">
      <c r="A47" s="35" t="s">
        <v>111</v>
      </c>
      <c r="B47" s="61" t="s">
        <v>63</v>
      </c>
      <c r="C47" s="61" t="s">
        <v>219</v>
      </c>
      <c r="D47" s="66" t="s">
        <v>112</v>
      </c>
      <c r="E47" s="61" t="s">
        <v>66</v>
      </c>
      <c r="F47" s="36">
        <f t="shared" si="3"/>
        <v>234.2</v>
      </c>
      <c r="G47" s="36">
        <f t="shared" si="3"/>
        <v>0</v>
      </c>
      <c r="H47" s="62">
        <f t="shared" si="0"/>
        <v>234.2</v>
      </c>
      <c r="I47" s="36">
        <f t="shared" si="3"/>
        <v>0</v>
      </c>
      <c r="J47" s="238">
        <f t="shared" si="3"/>
        <v>0</v>
      </c>
      <c r="K47" s="177">
        <f t="shared" si="1"/>
        <v>0</v>
      </c>
    </row>
    <row r="48" spans="1:11" ht="30" x14ac:dyDescent="0.3">
      <c r="A48" s="35" t="s">
        <v>132</v>
      </c>
      <c r="B48" s="61" t="s">
        <v>63</v>
      </c>
      <c r="C48" s="61" t="s">
        <v>219</v>
      </c>
      <c r="D48" s="66" t="s">
        <v>133</v>
      </c>
      <c r="E48" s="61" t="s">
        <v>66</v>
      </c>
      <c r="F48" s="36">
        <f t="shared" si="3"/>
        <v>234.2</v>
      </c>
      <c r="G48" s="36">
        <f t="shared" si="3"/>
        <v>0</v>
      </c>
      <c r="H48" s="62">
        <f t="shared" si="0"/>
        <v>234.2</v>
      </c>
      <c r="I48" s="36">
        <f t="shared" si="3"/>
        <v>0</v>
      </c>
      <c r="J48" s="238">
        <f t="shared" si="3"/>
        <v>0</v>
      </c>
      <c r="K48" s="177">
        <f t="shared" si="1"/>
        <v>0</v>
      </c>
    </row>
    <row r="49" spans="1:11" ht="73.5" customHeight="1" x14ac:dyDescent="0.3">
      <c r="A49" s="35" t="s">
        <v>541</v>
      </c>
      <c r="B49" s="61" t="s">
        <v>63</v>
      </c>
      <c r="C49" s="61" t="s">
        <v>219</v>
      </c>
      <c r="D49" s="66" t="s">
        <v>542</v>
      </c>
      <c r="E49" s="61" t="s">
        <v>66</v>
      </c>
      <c r="F49" s="36">
        <f t="shared" si="3"/>
        <v>234.2</v>
      </c>
      <c r="G49" s="36">
        <f t="shared" si="3"/>
        <v>0</v>
      </c>
      <c r="H49" s="62">
        <f t="shared" si="0"/>
        <v>234.2</v>
      </c>
      <c r="I49" s="36">
        <f t="shared" si="3"/>
        <v>0</v>
      </c>
      <c r="J49" s="238">
        <f t="shared" si="3"/>
        <v>0</v>
      </c>
      <c r="K49" s="177">
        <f t="shared" si="1"/>
        <v>0</v>
      </c>
    </row>
    <row r="50" spans="1:11" ht="30" x14ac:dyDescent="0.3">
      <c r="A50" s="35" t="s">
        <v>87</v>
      </c>
      <c r="B50" s="61" t="s">
        <v>63</v>
      </c>
      <c r="C50" s="61" t="s">
        <v>219</v>
      </c>
      <c r="D50" s="66" t="s">
        <v>542</v>
      </c>
      <c r="E50" s="61" t="s">
        <v>490</v>
      </c>
      <c r="F50" s="36">
        <f t="shared" si="3"/>
        <v>234.2</v>
      </c>
      <c r="G50" s="36">
        <f t="shared" si="3"/>
        <v>0</v>
      </c>
      <c r="H50" s="62">
        <f t="shared" si="0"/>
        <v>234.2</v>
      </c>
      <c r="I50" s="36">
        <f t="shared" si="3"/>
        <v>0</v>
      </c>
      <c r="J50" s="238">
        <f t="shared" si="3"/>
        <v>0</v>
      </c>
      <c r="K50" s="177">
        <f t="shared" si="1"/>
        <v>0</v>
      </c>
    </row>
    <row r="51" spans="1:11" ht="30.6" customHeight="1" x14ac:dyDescent="0.3">
      <c r="A51" s="35" t="s">
        <v>88</v>
      </c>
      <c r="B51" s="61" t="s">
        <v>63</v>
      </c>
      <c r="C51" s="61" t="s">
        <v>219</v>
      </c>
      <c r="D51" s="66" t="s">
        <v>542</v>
      </c>
      <c r="E51" s="61" t="s">
        <v>486</v>
      </c>
      <c r="F51" s="36">
        <v>234.2</v>
      </c>
      <c r="G51" s="36"/>
      <c r="H51" s="62">
        <f t="shared" si="0"/>
        <v>234.2</v>
      </c>
      <c r="I51" s="36">
        <v>0</v>
      </c>
      <c r="J51" s="238"/>
      <c r="K51" s="177">
        <f t="shared" si="1"/>
        <v>0</v>
      </c>
    </row>
    <row r="52" spans="1:11" ht="45" x14ac:dyDescent="0.3">
      <c r="A52" s="35" t="s">
        <v>97</v>
      </c>
      <c r="B52" s="61" t="s">
        <v>63</v>
      </c>
      <c r="C52" s="61" t="s">
        <v>98</v>
      </c>
      <c r="D52" s="66" t="s">
        <v>65</v>
      </c>
      <c r="E52" s="61" t="s">
        <v>66</v>
      </c>
      <c r="F52" s="62">
        <f>F53</f>
        <v>11374.3</v>
      </c>
      <c r="G52" s="62">
        <f>G53</f>
        <v>0</v>
      </c>
      <c r="H52" s="62">
        <f t="shared" si="0"/>
        <v>11374.3</v>
      </c>
      <c r="I52" s="62">
        <f>I53</f>
        <v>11413.800000000001</v>
      </c>
      <c r="J52" s="237">
        <f>J53</f>
        <v>0</v>
      </c>
      <c r="K52" s="177">
        <f t="shared" si="1"/>
        <v>11413.800000000001</v>
      </c>
    </row>
    <row r="53" spans="1:11" ht="30" x14ac:dyDescent="0.3">
      <c r="A53" s="35" t="s">
        <v>99</v>
      </c>
      <c r="B53" s="61" t="s">
        <v>63</v>
      </c>
      <c r="C53" s="61" t="s">
        <v>98</v>
      </c>
      <c r="D53" s="66" t="s">
        <v>100</v>
      </c>
      <c r="E53" s="61" t="s">
        <v>66</v>
      </c>
      <c r="F53" s="62">
        <f>F54+F65</f>
        <v>11374.3</v>
      </c>
      <c r="G53" s="62">
        <f>G54+G65</f>
        <v>0</v>
      </c>
      <c r="H53" s="62">
        <f t="shared" si="0"/>
        <v>11374.3</v>
      </c>
      <c r="I53" s="62">
        <f>I54+I65</f>
        <v>11413.800000000001</v>
      </c>
      <c r="J53" s="237">
        <f>J54+J65</f>
        <v>0</v>
      </c>
      <c r="K53" s="177">
        <f t="shared" si="1"/>
        <v>11413.800000000001</v>
      </c>
    </row>
    <row r="54" spans="1:11" ht="30" x14ac:dyDescent="0.3">
      <c r="A54" s="35" t="s">
        <v>623</v>
      </c>
      <c r="B54" s="61" t="s">
        <v>63</v>
      </c>
      <c r="C54" s="61" t="s">
        <v>98</v>
      </c>
      <c r="D54" s="66" t="s">
        <v>101</v>
      </c>
      <c r="E54" s="61" t="s">
        <v>66</v>
      </c>
      <c r="F54" s="62">
        <f>F55+F58</f>
        <v>2700.8999999999996</v>
      </c>
      <c r="G54" s="62">
        <f>G55+G58</f>
        <v>0</v>
      </c>
      <c r="H54" s="62">
        <f t="shared" si="0"/>
        <v>2700.8999999999996</v>
      </c>
      <c r="I54" s="62">
        <f>I55+I58</f>
        <v>2701.6</v>
      </c>
      <c r="J54" s="237">
        <f>J55+J58</f>
        <v>0</v>
      </c>
      <c r="K54" s="177">
        <f t="shared" si="1"/>
        <v>2701.6</v>
      </c>
    </row>
    <row r="55" spans="1:11" ht="30" x14ac:dyDescent="0.3">
      <c r="A55" s="35" t="s">
        <v>102</v>
      </c>
      <c r="B55" s="61" t="s">
        <v>63</v>
      </c>
      <c r="C55" s="61" t="s">
        <v>98</v>
      </c>
      <c r="D55" s="66" t="s">
        <v>103</v>
      </c>
      <c r="E55" s="61" t="s">
        <v>66</v>
      </c>
      <c r="F55" s="62">
        <f>F56</f>
        <v>1937.6</v>
      </c>
      <c r="G55" s="62">
        <f>G56</f>
        <v>0</v>
      </c>
      <c r="H55" s="62">
        <f t="shared" si="0"/>
        <v>1937.6</v>
      </c>
      <c r="I55" s="62">
        <f>I56</f>
        <v>1937.6</v>
      </c>
      <c r="J55" s="237">
        <f>J56</f>
        <v>0</v>
      </c>
      <c r="K55" s="177">
        <f t="shared" si="1"/>
        <v>1937.6</v>
      </c>
    </row>
    <row r="56" spans="1:11" ht="75" x14ac:dyDescent="0.3">
      <c r="A56" s="35" t="s">
        <v>75</v>
      </c>
      <c r="B56" s="61" t="s">
        <v>63</v>
      </c>
      <c r="C56" s="61" t="s">
        <v>98</v>
      </c>
      <c r="D56" s="66" t="s">
        <v>103</v>
      </c>
      <c r="E56" s="61">
        <v>100</v>
      </c>
      <c r="F56" s="62">
        <f>F57</f>
        <v>1937.6</v>
      </c>
      <c r="G56" s="62">
        <f>G57</f>
        <v>0</v>
      </c>
      <c r="H56" s="62">
        <f t="shared" si="0"/>
        <v>1937.6</v>
      </c>
      <c r="I56" s="62">
        <f>I57</f>
        <v>1937.6</v>
      </c>
      <c r="J56" s="237">
        <f>J57</f>
        <v>0</v>
      </c>
      <c r="K56" s="177">
        <f t="shared" si="1"/>
        <v>1937.6</v>
      </c>
    </row>
    <row r="57" spans="1:11" ht="30" x14ac:dyDescent="0.3">
      <c r="A57" s="35" t="s">
        <v>76</v>
      </c>
      <c r="B57" s="61" t="s">
        <v>63</v>
      </c>
      <c r="C57" s="61" t="s">
        <v>98</v>
      </c>
      <c r="D57" s="66" t="s">
        <v>103</v>
      </c>
      <c r="E57" s="61">
        <v>120</v>
      </c>
      <c r="F57" s="62">
        <v>1937.6</v>
      </c>
      <c r="G57" s="62"/>
      <c r="H57" s="62">
        <f t="shared" si="0"/>
        <v>1937.6</v>
      </c>
      <c r="I57" s="62">
        <v>1937.6</v>
      </c>
      <c r="J57" s="237"/>
      <c r="K57" s="177">
        <f t="shared" si="1"/>
        <v>1937.6</v>
      </c>
    </row>
    <row r="58" spans="1:11" ht="30" x14ac:dyDescent="0.3">
      <c r="A58" s="35" t="s">
        <v>77</v>
      </c>
      <c r="B58" s="61" t="s">
        <v>63</v>
      </c>
      <c r="C58" s="61" t="s">
        <v>98</v>
      </c>
      <c r="D58" s="66" t="s">
        <v>104</v>
      </c>
      <c r="E58" s="61" t="s">
        <v>66</v>
      </c>
      <c r="F58" s="62">
        <f>F59+F61+F63</f>
        <v>763.3</v>
      </c>
      <c r="G58" s="62">
        <f>G59+G61+G63</f>
        <v>0</v>
      </c>
      <c r="H58" s="62">
        <f t="shared" si="0"/>
        <v>763.3</v>
      </c>
      <c r="I58" s="62">
        <f>I59+I61+I63</f>
        <v>764</v>
      </c>
      <c r="J58" s="237">
        <f>J59+J61+J63</f>
        <v>0</v>
      </c>
      <c r="K58" s="177">
        <f t="shared" si="1"/>
        <v>764</v>
      </c>
    </row>
    <row r="59" spans="1:11" ht="74.25" customHeight="1" x14ac:dyDescent="0.3">
      <c r="A59" s="35" t="s">
        <v>75</v>
      </c>
      <c r="B59" s="61" t="s">
        <v>63</v>
      </c>
      <c r="C59" s="61" t="s">
        <v>98</v>
      </c>
      <c r="D59" s="66" t="s">
        <v>104</v>
      </c>
      <c r="E59" s="61">
        <v>100</v>
      </c>
      <c r="F59" s="62">
        <f>F60</f>
        <v>43</v>
      </c>
      <c r="G59" s="62">
        <f>G60</f>
        <v>0</v>
      </c>
      <c r="H59" s="62">
        <f t="shared" si="0"/>
        <v>43</v>
      </c>
      <c r="I59" s="62">
        <f>I60</f>
        <v>43</v>
      </c>
      <c r="J59" s="237">
        <f>J60</f>
        <v>0</v>
      </c>
      <c r="K59" s="177">
        <f t="shared" si="1"/>
        <v>43</v>
      </c>
    </row>
    <row r="60" spans="1:11" ht="30" x14ac:dyDescent="0.3">
      <c r="A60" s="35" t="s">
        <v>76</v>
      </c>
      <c r="B60" s="61" t="s">
        <v>63</v>
      </c>
      <c r="C60" s="61" t="s">
        <v>98</v>
      </c>
      <c r="D60" s="66" t="s">
        <v>104</v>
      </c>
      <c r="E60" s="61">
        <v>120</v>
      </c>
      <c r="F60" s="62">
        <v>43</v>
      </c>
      <c r="G60" s="62"/>
      <c r="H60" s="62">
        <f t="shared" si="0"/>
        <v>43</v>
      </c>
      <c r="I60" s="62">
        <v>43</v>
      </c>
      <c r="J60" s="237"/>
      <c r="K60" s="177">
        <f t="shared" si="1"/>
        <v>43</v>
      </c>
    </row>
    <row r="61" spans="1:11" ht="30" x14ac:dyDescent="0.3">
      <c r="A61" s="35" t="s">
        <v>87</v>
      </c>
      <c r="B61" s="61" t="s">
        <v>63</v>
      </c>
      <c r="C61" s="61" t="s">
        <v>98</v>
      </c>
      <c r="D61" s="66" t="s">
        <v>104</v>
      </c>
      <c r="E61" s="61">
        <v>200</v>
      </c>
      <c r="F61" s="62">
        <f>F62</f>
        <v>712.8</v>
      </c>
      <c r="G61" s="62">
        <f>G62</f>
        <v>0</v>
      </c>
      <c r="H61" s="62">
        <f t="shared" si="0"/>
        <v>712.8</v>
      </c>
      <c r="I61" s="62">
        <f>I62</f>
        <v>713.5</v>
      </c>
      <c r="J61" s="237">
        <f>J62</f>
        <v>0</v>
      </c>
      <c r="K61" s="177">
        <f t="shared" si="1"/>
        <v>713.5</v>
      </c>
    </row>
    <row r="62" spans="1:11" ht="30" customHeight="1" x14ac:dyDescent="0.3">
      <c r="A62" s="35" t="s">
        <v>88</v>
      </c>
      <c r="B62" s="61" t="s">
        <v>63</v>
      </c>
      <c r="C62" s="61" t="s">
        <v>98</v>
      </c>
      <c r="D62" s="66" t="s">
        <v>104</v>
      </c>
      <c r="E62" s="61">
        <v>240</v>
      </c>
      <c r="F62" s="62">
        <v>712.8</v>
      </c>
      <c r="G62" s="62"/>
      <c r="H62" s="62">
        <f t="shared" si="0"/>
        <v>712.8</v>
      </c>
      <c r="I62" s="62">
        <v>713.5</v>
      </c>
      <c r="J62" s="237"/>
      <c r="K62" s="177">
        <f t="shared" si="1"/>
        <v>713.5</v>
      </c>
    </row>
    <row r="63" spans="1:11" x14ac:dyDescent="0.3">
      <c r="A63" s="35" t="s">
        <v>89</v>
      </c>
      <c r="B63" s="61" t="s">
        <v>63</v>
      </c>
      <c r="C63" s="61" t="s">
        <v>98</v>
      </c>
      <c r="D63" s="66" t="s">
        <v>104</v>
      </c>
      <c r="E63" s="61">
        <v>800</v>
      </c>
      <c r="F63" s="62">
        <f>F64</f>
        <v>7.5</v>
      </c>
      <c r="G63" s="62">
        <f>G64</f>
        <v>0</v>
      </c>
      <c r="H63" s="62">
        <f t="shared" si="0"/>
        <v>7.5</v>
      </c>
      <c r="I63" s="62">
        <f>I64</f>
        <v>7.5</v>
      </c>
      <c r="J63" s="237">
        <f>J64</f>
        <v>0</v>
      </c>
      <c r="K63" s="177">
        <f t="shared" si="1"/>
        <v>7.5</v>
      </c>
    </row>
    <row r="64" spans="1:11" x14ac:dyDescent="0.3">
      <c r="A64" s="35" t="s">
        <v>90</v>
      </c>
      <c r="B64" s="61" t="s">
        <v>63</v>
      </c>
      <c r="C64" s="61" t="s">
        <v>98</v>
      </c>
      <c r="D64" s="66" t="s">
        <v>104</v>
      </c>
      <c r="E64" s="61">
        <v>850</v>
      </c>
      <c r="F64" s="62">
        <v>7.5</v>
      </c>
      <c r="G64" s="62"/>
      <c r="H64" s="62">
        <f t="shared" si="0"/>
        <v>7.5</v>
      </c>
      <c r="I64" s="62">
        <v>7.5</v>
      </c>
      <c r="J64" s="237"/>
      <c r="K64" s="177">
        <f t="shared" si="1"/>
        <v>7.5</v>
      </c>
    </row>
    <row r="65" spans="1:11" ht="30" x14ac:dyDescent="0.3">
      <c r="A65" s="35" t="s">
        <v>105</v>
      </c>
      <c r="B65" s="61" t="s">
        <v>63</v>
      </c>
      <c r="C65" s="61" t="s">
        <v>98</v>
      </c>
      <c r="D65" s="66" t="s">
        <v>106</v>
      </c>
      <c r="E65" s="61" t="s">
        <v>66</v>
      </c>
      <c r="F65" s="62">
        <f>F66+F69</f>
        <v>8673.4</v>
      </c>
      <c r="G65" s="62">
        <f>G66+G69</f>
        <v>0</v>
      </c>
      <c r="H65" s="62">
        <f t="shared" si="0"/>
        <v>8673.4</v>
      </c>
      <c r="I65" s="62">
        <f>I66+I69</f>
        <v>8712.2000000000007</v>
      </c>
      <c r="J65" s="237">
        <f>J66+J69</f>
        <v>0</v>
      </c>
      <c r="K65" s="177">
        <f t="shared" si="1"/>
        <v>8712.2000000000007</v>
      </c>
    </row>
    <row r="66" spans="1:11" ht="30" x14ac:dyDescent="0.3">
      <c r="A66" s="35" t="s">
        <v>73</v>
      </c>
      <c r="B66" s="61" t="s">
        <v>63</v>
      </c>
      <c r="C66" s="61" t="s">
        <v>98</v>
      </c>
      <c r="D66" s="66" t="s">
        <v>107</v>
      </c>
      <c r="E66" s="61" t="s">
        <v>66</v>
      </c>
      <c r="F66" s="62">
        <f>F67</f>
        <v>7424.6</v>
      </c>
      <c r="G66" s="62">
        <f>G67</f>
        <v>0</v>
      </c>
      <c r="H66" s="62">
        <f t="shared" si="0"/>
        <v>7424.6</v>
      </c>
      <c r="I66" s="62">
        <f>I67</f>
        <v>7424.6</v>
      </c>
      <c r="J66" s="237">
        <f>J67</f>
        <v>0</v>
      </c>
      <c r="K66" s="177">
        <f t="shared" si="1"/>
        <v>7424.6</v>
      </c>
    </row>
    <row r="67" spans="1:11" ht="75" x14ac:dyDescent="0.3">
      <c r="A67" s="35" t="s">
        <v>75</v>
      </c>
      <c r="B67" s="61" t="s">
        <v>63</v>
      </c>
      <c r="C67" s="61" t="s">
        <v>98</v>
      </c>
      <c r="D67" s="66" t="s">
        <v>107</v>
      </c>
      <c r="E67" s="61">
        <v>100</v>
      </c>
      <c r="F67" s="62">
        <f>F68</f>
        <v>7424.6</v>
      </c>
      <c r="G67" s="62">
        <f>G68</f>
        <v>0</v>
      </c>
      <c r="H67" s="62">
        <f t="shared" si="0"/>
        <v>7424.6</v>
      </c>
      <c r="I67" s="62">
        <f>I68</f>
        <v>7424.6</v>
      </c>
      <c r="J67" s="237">
        <f>J68</f>
        <v>0</v>
      </c>
      <c r="K67" s="177">
        <f t="shared" si="1"/>
        <v>7424.6</v>
      </c>
    </row>
    <row r="68" spans="1:11" ht="30" x14ac:dyDescent="0.3">
      <c r="A68" s="35" t="s">
        <v>76</v>
      </c>
      <c r="B68" s="61" t="s">
        <v>63</v>
      </c>
      <c r="C68" s="61" t="s">
        <v>98</v>
      </c>
      <c r="D68" s="66" t="s">
        <v>107</v>
      </c>
      <c r="E68" s="61">
        <v>120</v>
      </c>
      <c r="F68" s="62">
        <v>7424.6</v>
      </c>
      <c r="G68" s="62"/>
      <c r="H68" s="62">
        <f t="shared" si="0"/>
        <v>7424.6</v>
      </c>
      <c r="I68" s="62">
        <v>7424.6</v>
      </c>
      <c r="J68" s="237"/>
      <c r="K68" s="177">
        <f t="shared" si="1"/>
        <v>7424.6</v>
      </c>
    </row>
    <row r="69" spans="1:11" ht="30" x14ac:dyDescent="0.3">
      <c r="A69" s="35" t="s">
        <v>77</v>
      </c>
      <c r="B69" s="61" t="s">
        <v>63</v>
      </c>
      <c r="C69" s="61" t="s">
        <v>98</v>
      </c>
      <c r="D69" s="66" t="s">
        <v>108</v>
      </c>
      <c r="E69" s="61" t="s">
        <v>66</v>
      </c>
      <c r="F69" s="62">
        <f>F70+F72+F74</f>
        <v>1248.8</v>
      </c>
      <c r="G69" s="62">
        <f>G70+G72+G74</f>
        <v>0</v>
      </c>
      <c r="H69" s="62">
        <f t="shared" si="0"/>
        <v>1248.8</v>
      </c>
      <c r="I69" s="62">
        <f>I70+I72+I74</f>
        <v>1287.6000000000001</v>
      </c>
      <c r="J69" s="237">
        <f>J70+J72+J74</f>
        <v>0</v>
      </c>
      <c r="K69" s="177">
        <f t="shared" si="1"/>
        <v>1287.6000000000001</v>
      </c>
    </row>
    <row r="70" spans="1:11" ht="76.5" customHeight="1" x14ac:dyDescent="0.3">
      <c r="A70" s="35" t="s">
        <v>75</v>
      </c>
      <c r="B70" s="61" t="s">
        <v>63</v>
      </c>
      <c r="C70" s="61" t="s">
        <v>98</v>
      </c>
      <c r="D70" s="66" t="s">
        <v>108</v>
      </c>
      <c r="E70" s="61">
        <v>100</v>
      </c>
      <c r="F70" s="62">
        <f>F71</f>
        <v>43.5</v>
      </c>
      <c r="G70" s="62">
        <f>G71</f>
        <v>0</v>
      </c>
      <c r="H70" s="62">
        <f t="shared" si="0"/>
        <v>43.5</v>
      </c>
      <c r="I70" s="62">
        <v>46.5</v>
      </c>
      <c r="J70" s="237"/>
      <c r="K70" s="177">
        <f t="shared" si="1"/>
        <v>46.5</v>
      </c>
    </row>
    <row r="71" spans="1:11" ht="30" x14ac:dyDescent="0.3">
      <c r="A71" s="35" t="s">
        <v>76</v>
      </c>
      <c r="B71" s="61" t="s">
        <v>63</v>
      </c>
      <c r="C71" s="61" t="s">
        <v>98</v>
      </c>
      <c r="D71" s="66" t="s">
        <v>108</v>
      </c>
      <c r="E71" s="61">
        <v>120</v>
      </c>
      <c r="F71" s="62">
        <v>43.5</v>
      </c>
      <c r="G71" s="62"/>
      <c r="H71" s="62">
        <f t="shared" si="0"/>
        <v>43.5</v>
      </c>
      <c r="I71" s="62">
        <v>43.5</v>
      </c>
      <c r="J71" s="237"/>
      <c r="K71" s="177">
        <f t="shared" si="1"/>
        <v>43.5</v>
      </c>
    </row>
    <row r="72" spans="1:11" ht="30" x14ac:dyDescent="0.3">
      <c r="A72" s="35" t="s">
        <v>87</v>
      </c>
      <c r="B72" s="61" t="s">
        <v>63</v>
      </c>
      <c r="C72" s="61" t="s">
        <v>98</v>
      </c>
      <c r="D72" s="66" t="s">
        <v>108</v>
      </c>
      <c r="E72" s="61">
        <v>200</v>
      </c>
      <c r="F72" s="62">
        <f>F73</f>
        <v>1204.5999999999999</v>
      </c>
      <c r="G72" s="62">
        <f>G73</f>
        <v>0</v>
      </c>
      <c r="H72" s="62">
        <f t="shared" si="0"/>
        <v>1204.5999999999999</v>
      </c>
      <c r="I72" s="62">
        <f>I73</f>
        <v>1240.4000000000001</v>
      </c>
      <c r="J72" s="237">
        <f>J73</f>
        <v>0</v>
      </c>
      <c r="K72" s="177">
        <f t="shared" si="1"/>
        <v>1240.4000000000001</v>
      </c>
    </row>
    <row r="73" spans="1:11" ht="29.45" customHeight="1" x14ac:dyDescent="0.3">
      <c r="A73" s="35" t="s">
        <v>88</v>
      </c>
      <c r="B73" s="61" t="s">
        <v>63</v>
      </c>
      <c r="C73" s="61" t="s">
        <v>98</v>
      </c>
      <c r="D73" s="66" t="s">
        <v>108</v>
      </c>
      <c r="E73" s="61">
        <v>240</v>
      </c>
      <c r="F73" s="62">
        <v>1204.5999999999999</v>
      </c>
      <c r="G73" s="62"/>
      <c r="H73" s="62">
        <f t="shared" ref="H73:H136" si="4">F73+G73</f>
        <v>1204.5999999999999</v>
      </c>
      <c r="I73" s="143">
        <v>1240.4000000000001</v>
      </c>
      <c r="J73" s="236"/>
      <c r="K73" s="177">
        <f t="shared" ref="K73:K136" si="5">I73+J73</f>
        <v>1240.4000000000001</v>
      </c>
    </row>
    <row r="74" spans="1:11" x14ac:dyDescent="0.3">
      <c r="A74" s="35" t="s">
        <v>89</v>
      </c>
      <c r="B74" s="61" t="s">
        <v>63</v>
      </c>
      <c r="C74" s="61" t="s">
        <v>98</v>
      </c>
      <c r="D74" s="66" t="s">
        <v>108</v>
      </c>
      <c r="E74" s="61">
        <v>800</v>
      </c>
      <c r="F74" s="62">
        <f>F75</f>
        <v>0.7</v>
      </c>
      <c r="G74" s="62">
        <f>G75</f>
        <v>0</v>
      </c>
      <c r="H74" s="62">
        <f t="shared" si="4"/>
        <v>0.7</v>
      </c>
      <c r="I74" s="62">
        <f>I75</f>
        <v>0.7</v>
      </c>
      <c r="J74" s="237">
        <f>J75</f>
        <v>0</v>
      </c>
      <c r="K74" s="177">
        <f t="shared" si="5"/>
        <v>0.7</v>
      </c>
    </row>
    <row r="75" spans="1:11" x14ac:dyDescent="0.3">
      <c r="A75" s="35" t="s">
        <v>90</v>
      </c>
      <c r="B75" s="61" t="s">
        <v>63</v>
      </c>
      <c r="C75" s="61" t="s">
        <v>98</v>
      </c>
      <c r="D75" s="66" t="s">
        <v>108</v>
      </c>
      <c r="E75" s="61">
        <v>850</v>
      </c>
      <c r="F75" s="62">
        <v>0.7</v>
      </c>
      <c r="G75" s="62"/>
      <c r="H75" s="62">
        <f t="shared" si="4"/>
        <v>0.7</v>
      </c>
      <c r="I75" s="62">
        <v>0.7</v>
      </c>
      <c r="J75" s="237"/>
      <c r="K75" s="177">
        <f t="shared" si="5"/>
        <v>0.7</v>
      </c>
    </row>
    <row r="76" spans="1:11" x14ac:dyDescent="0.3">
      <c r="A76" s="35" t="s">
        <v>109</v>
      </c>
      <c r="B76" s="61" t="s">
        <v>63</v>
      </c>
      <c r="C76" s="61" t="s">
        <v>110</v>
      </c>
      <c r="D76" s="66" t="s">
        <v>65</v>
      </c>
      <c r="E76" s="61" t="s">
        <v>66</v>
      </c>
      <c r="F76" s="62">
        <f t="shared" ref="F76:J80" si="6">F77</f>
        <v>171</v>
      </c>
      <c r="G76" s="62">
        <f t="shared" si="6"/>
        <v>0</v>
      </c>
      <c r="H76" s="62">
        <f t="shared" si="4"/>
        <v>171</v>
      </c>
      <c r="I76" s="62">
        <f t="shared" si="6"/>
        <v>171</v>
      </c>
      <c r="J76" s="237">
        <f t="shared" si="6"/>
        <v>0</v>
      </c>
      <c r="K76" s="177">
        <f t="shared" si="5"/>
        <v>171</v>
      </c>
    </row>
    <row r="77" spans="1:11" ht="30" x14ac:dyDescent="0.3">
      <c r="A77" s="35" t="s">
        <v>111</v>
      </c>
      <c r="B77" s="61" t="s">
        <v>63</v>
      </c>
      <c r="C77" s="61" t="s">
        <v>110</v>
      </c>
      <c r="D77" s="66" t="s">
        <v>112</v>
      </c>
      <c r="E77" s="61" t="s">
        <v>66</v>
      </c>
      <c r="F77" s="62">
        <f t="shared" si="6"/>
        <v>171</v>
      </c>
      <c r="G77" s="62">
        <f t="shared" si="6"/>
        <v>0</v>
      </c>
      <c r="H77" s="62">
        <f t="shared" si="4"/>
        <v>171</v>
      </c>
      <c r="I77" s="62">
        <f t="shared" si="6"/>
        <v>171</v>
      </c>
      <c r="J77" s="237">
        <f t="shared" si="6"/>
        <v>0</v>
      </c>
      <c r="K77" s="177">
        <f t="shared" si="5"/>
        <v>171</v>
      </c>
    </row>
    <row r="78" spans="1:11" x14ac:dyDescent="0.3">
      <c r="A78" s="35" t="s">
        <v>113</v>
      </c>
      <c r="B78" s="61" t="s">
        <v>63</v>
      </c>
      <c r="C78" s="61" t="s">
        <v>110</v>
      </c>
      <c r="D78" s="66" t="s">
        <v>114</v>
      </c>
      <c r="E78" s="61" t="s">
        <v>66</v>
      </c>
      <c r="F78" s="62">
        <f t="shared" si="6"/>
        <v>171</v>
      </c>
      <c r="G78" s="62">
        <f t="shared" si="6"/>
        <v>0</v>
      </c>
      <c r="H78" s="62">
        <f t="shared" si="4"/>
        <v>171</v>
      </c>
      <c r="I78" s="62">
        <f t="shared" si="6"/>
        <v>171</v>
      </c>
      <c r="J78" s="237">
        <f t="shared" si="6"/>
        <v>0</v>
      </c>
      <c r="K78" s="177">
        <f t="shared" si="5"/>
        <v>171</v>
      </c>
    </row>
    <row r="79" spans="1:11" ht="45" x14ac:dyDescent="0.3">
      <c r="A79" s="35" t="s">
        <v>573</v>
      </c>
      <c r="B79" s="61" t="s">
        <v>63</v>
      </c>
      <c r="C79" s="61" t="s">
        <v>110</v>
      </c>
      <c r="D79" s="66" t="s">
        <v>115</v>
      </c>
      <c r="E79" s="61" t="s">
        <v>66</v>
      </c>
      <c r="F79" s="62">
        <f t="shared" si="6"/>
        <v>171</v>
      </c>
      <c r="G79" s="62">
        <f t="shared" si="6"/>
        <v>0</v>
      </c>
      <c r="H79" s="62">
        <f t="shared" si="4"/>
        <v>171</v>
      </c>
      <c r="I79" s="62">
        <f t="shared" si="6"/>
        <v>171</v>
      </c>
      <c r="J79" s="237">
        <f t="shared" si="6"/>
        <v>0</v>
      </c>
      <c r="K79" s="177">
        <f t="shared" si="5"/>
        <v>171</v>
      </c>
    </row>
    <row r="80" spans="1:11" ht="30" x14ac:dyDescent="0.3">
      <c r="A80" s="35" t="s">
        <v>87</v>
      </c>
      <c r="B80" s="61" t="s">
        <v>63</v>
      </c>
      <c r="C80" s="61" t="s">
        <v>110</v>
      </c>
      <c r="D80" s="66" t="s">
        <v>115</v>
      </c>
      <c r="E80" s="61">
        <v>200</v>
      </c>
      <c r="F80" s="62">
        <f t="shared" si="6"/>
        <v>171</v>
      </c>
      <c r="G80" s="62">
        <f t="shared" si="6"/>
        <v>0</v>
      </c>
      <c r="H80" s="62">
        <f t="shared" si="4"/>
        <v>171</v>
      </c>
      <c r="I80" s="62">
        <f t="shared" si="6"/>
        <v>171</v>
      </c>
      <c r="J80" s="237">
        <f t="shared" si="6"/>
        <v>0</v>
      </c>
      <c r="K80" s="177">
        <f t="shared" si="5"/>
        <v>171</v>
      </c>
    </row>
    <row r="81" spans="1:11" ht="33.6" customHeight="1" x14ac:dyDescent="0.3">
      <c r="A81" s="35" t="s">
        <v>88</v>
      </c>
      <c r="B81" s="61" t="s">
        <v>63</v>
      </c>
      <c r="C81" s="61" t="s">
        <v>110</v>
      </c>
      <c r="D81" s="66" t="s">
        <v>115</v>
      </c>
      <c r="E81" s="61">
        <v>240</v>
      </c>
      <c r="F81" s="62">
        <v>171</v>
      </c>
      <c r="G81" s="62"/>
      <c r="H81" s="62">
        <f t="shared" si="4"/>
        <v>171</v>
      </c>
      <c r="I81" s="143">
        <v>171</v>
      </c>
      <c r="J81" s="236"/>
      <c r="K81" s="177">
        <f t="shared" si="5"/>
        <v>171</v>
      </c>
    </row>
    <row r="82" spans="1:11" x14ac:dyDescent="0.3">
      <c r="A82" s="35" t="s">
        <v>116</v>
      </c>
      <c r="B82" s="61" t="s">
        <v>63</v>
      </c>
      <c r="C82" s="61">
        <v>11</v>
      </c>
      <c r="D82" s="66" t="s">
        <v>65</v>
      </c>
      <c r="E82" s="61" t="s">
        <v>66</v>
      </c>
      <c r="F82" s="62">
        <f t="shared" ref="F82:J85" si="7">F83</f>
        <v>1000</v>
      </c>
      <c r="G82" s="62">
        <f t="shared" si="7"/>
        <v>0</v>
      </c>
      <c r="H82" s="62">
        <f t="shared" si="4"/>
        <v>1000</v>
      </c>
      <c r="I82" s="62">
        <f t="shared" si="7"/>
        <v>1000</v>
      </c>
      <c r="J82" s="237">
        <f t="shared" si="7"/>
        <v>0</v>
      </c>
      <c r="K82" s="177">
        <f t="shared" si="5"/>
        <v>1000</v>
      </c>
    </row>
    <row r="83" spans="1:11" ht="30" x14ac:dyDescent="0.3">
      <c r="A83" s="35" t="s">
        <v>111</v>
      </c>
      <c r="B83" s="61" t="s">
        <v>63</v>
      </c>
      <c r="C83" s="61">
        <v>11</v>
      </c>
      <c r="D83" s="66" t="s">
        <v>112</v>
      </c>
      <c r="E83" s="61" t="s">
        <v>66</v>
      </c>
      <c r="F83" s="62">
        <f t="shared" si="7"/>
        <v>1000</v>
      </c>
      <c r="G83" s="62">
        <f t="shared" si="7"/>
        <v>0</v>
      </c>
      <c r="H83" s="62">
        <f t="shared" si="4"/>
        <v>1000</v>
      </c>
      <c r="I83" s="62">
        <f t="shared" si="7"/>
        <v>1000</v>
      </c>
      <c r="J83" s="237">
        <f t="shared" si="7"/>
        <v>0</v>
      </c>
      <c r="K83" s="177">
        <f t="shared" si="5"/>
        <v>1000</v>
      </c>
    </row>
    <row r="84" spans="1:11" ht="30" x14ac:dyDescent="0.3">
      <c r="A84" s="35" t="s">
        <v>117</v>
      </c>
      <c r="B84" s="61" t="s">
        <v>63</v>
      </c>
      <c r="C84" s="61">
        <v>11</v>
      </c>
      <c r="D84" s="66" t="s">
        <v>118</v>
      </c>
      <c r="E84" s="61" t="s">
        <v>66</v>
      </c>
      <c r="F84" s="62">
        <f t="shared" si="7"/>
        <v>1000</v>
      </c>
      <c r="G84" s="62">
        <f t="shared" si="7"/>
        <v>0</v>
      </c>
      <c r="H84" s="62">
        <f t="shared" si="4"/>
        <v>1000</v>
      </c>
      <c r="I84" s="62">
        <f t="shared" si="7"/>
        <v>1000</v>
      </c>
      <c r="J84" s="237">
        <f t="shared" si="7"/>
        <v>0</v>
      </c>
      <c r="K84" s="177">
        <f t="shared" si="5"/>
        <v>1000</v>
      </c>
    </row>
    <row r="85" spans="1:11" x14ac:dyDescent="0.3">
      <c r="A85" s="35" t="s">
        <v>89</v>
      </c>
      <c r="B85" s="61" t="s">
        <v>63</v>
      </c>
      <c r="C85" s="61">
        <v>11</v>
      </c>
      <c r="D85" s="66" t="s">
        <v>118</v>
      </c>
      <c r="E85" s="61">
        <v>800</v>
      </c>
      <c r="F85" s="62">
        <f t="shared" si="7"/>
        <v>1000</v>
      </c>
      <c r="G85" s="62">
        <f t="shared" si="7"/>
        <v>0</v>
      </c>
      <c r="H85" s="62">
        <f t="shared" si="4"/>
        <v>1000</v>
      </c>
      <c r="I85" s="62">
        <f t="shared" si="7"/>
        <v>1000</v>
      </c>
      <c r="J85" s="237">
        <f t="shared" si="7"/>
        <v>0</v>
      </c>
      <c r="K85" s="177">
        <f t="shared" si="5"/>
        <v>1000</v>
      </c>
    </row>
    <row r="86" spans="1:11" x14ac:dyDescent="0.3">
      <c r="A86" s="35" t="s">
        <v>119</v>
      </c>
      <c r="B86" s="61" t="s">
        <v>63</v>
      </c>
      <c r="C86" s="61">
        <v>11</v>
      </c>
      <c r="D86" s="66" t="s">
        <v>118</v>
      </c>
      <c r="E86" s="61">
        <v>870</v>
      </c>
      <c r="F86" s="62">
        <v>1000</v>
      </c>
      <c r="G86" s="62"/>
      <c r="H86" s="62">
        <f t="shared" si="4"/>
        <v>1000</v>
      </c>
      <c r="I86" s="62">
        <v>1000</v>
      </c>
      <c r="J86" s="237"/>
      <c r="K86" s="177">
        <f t="shared" si="5"/>
        <v>1000</v>
      </c>
    </row>
    <row r="87" spans="1:11" x14ac:dyDescent="0.3">
      <c r="A87" s="35" t="s">
        <v>120</v>
      </c>
      <c r="B87" s="61" t="s">
        <v>63</v>
      </c>
      <c r="C87" s="61">
        <v>13</v>
      </c>
      <c r="D87" s="66" t="s">
        <v>65</v>
      </c>
      <c r="E87" s="61" t="s">
        <v>66</v>
      </c>
      <c r="F87" s="62">
        <f>F88+F104+F109+F133+F138+F143</f>
        <v>12752.400000000001</v>
      </c>
      <c r="G87" s="62">
        <f>G88+G104+G109+G133+G138+G143</f>
        <v>-840</v>
      </c>
      <c r="H87" s="62">
        <f t="shared" si="4"/>
        <v>11912.400000000001</v>
      </c>
      <c r="I87" s="62">
        <f>I88+I104+I109+I133+I138+I143</f>
        <v>11074.800000000001</v>
      </c>
      <c r="J87" s="237">
        <f>J88+J104+J109+J133+J138+J143</f>
        <v>0</v>
      </c>
      <c r="K87" s="177">
        <f t="shared" si="5"/>
        <v>11074.800000000001</v>
      </c>
    </row>
    <row r="88" spans="1:11" ht="45" customHeight="1" x14ac:dyDescent="0.3">
      <c r="A88" s="35" t="s">
        <v>884</v>
      </c>
      <c r="B88" s="61" t="s">
        <v>63</v>
      </c>
      <c r="C88" s="61" t="s">
        <v>141</v>
      </c>
      <c r="D88" s="61" t="s">
        <v>121</v>
      </c>
      <c r="E88" s="61" t="s">
        <v>66</v>
      </c>
      <c r="F88" s="62">
        <f>F89+F97</f>
        <v>1093.7</v>
      </c>
      <c r="G88" s="62">
        <f>G89+G97</f>
        <v>0</v>
      </c>
      <c r="H88" s="62">
        <f t="shared" si="4"/>
        <v>1093.7</v>
      </c>
      <c r="I88" s="62">
        <f>I89+I97</f>
        <v>1131.3</v>
      </c>
      <c r="J88" s="237">
        <f>J89+J97</f>
        <v>0</v>
      </c>
      <c r="K88" s="177">
        <f t="shared" si="5"/>
        <v>1131.3</v>
      </c>
    </row>
    <row r="89" spans="1:11" ht="46.15" customHeight="1" x14ac:dyDescent="0.3">
      <c r="A89" s="35" t="s">
        <v>866</v>
      </c>
      <c r="B89" s="61" t="s">
        <v>63</v>
      </c>
      <c r="C89" s="61" t="s">
        <v>141</v>
      </c>
      <c r="D89" s="61" t="s">
        <v>122</v>
      </c>
      <c r="E89" s="61" t="s">
        <v>66</v>
      </c>
      <c r="F89" s="62">
        <f>F90</f>
        <v>747.7</v>
      </c>
      <c r="G89" s="62">
        <f>G90</f>
        <v>0</v>
      </c>
      <c r="H89" s="62">
        <f t="shared" si="4"/>
        <v>747.7</v>
      </c>
      <c r="I89" s="62">
        <f>I90</f>
        <v>768.5</v>
      </c>
      <c r="J89" s="237">
        <f>J90</f>
        <v>0</v>
      </c>
      <c r="K89" s="177">
        <f t="shared" si="5"/>
        <v>768.5</v>
      </c>
    </row>
    <row r="90" spans="1:11" ht="60.6" customHeight="1" x14ac:dyDescent="0.3">
      <c r="A90" s="35" t="s">
        <v>867</v>
      </c>
      <c r="B90" s="61" t="s">
        <v>63</v>
      </c>
      <c r="C90" s="61" t="s">
        <v>141</v>
      </c>
      <c r="D90" s="61" t="s">
        <v>123</v>
      </c>
      <c r="E90" s="61" t="s">
        <v>66</v>
      </c>
      <c r="F90" s="62">
        <f>F91+F94</f>
        <v>747.7</v>
      </c>
      <c r="G90" s="62">
        <f>G91+G94</f>
        <v>0</v>
      </c>
      <c r="H90" s="62">
        <f t="shared" si="4"/>
        <v>747.7</v>
      </c>
      <c r="I90" s="62">
        <f>I91+I94</f>
        <v>768.5</v>
      </c>
      <c r="J90" s="237">
        <f>J91+J94</f>
        <v>0</v>
      </c>
      <c r="K90" s="177">
        <f t="shared" si="5"/>
        <v>768.5</v>
      </c>
    </row>
    <row r="91" spans="1:11" ht="62.25" customHeight="1" x14ac:dyDescent="0.3">
      <c r="A91" s="35" t="s">
        <v>1193</v>
      </c>
      <c r="B91" s="61" t="s">
        <v>63</v>
      </c>
      <c r="C91" s="61" t="s">
        <v>141</v>
      </c>
      <c r="D91" s="61" t="s">
        <v>485</v>
      </c>
      <c r="E91" s="61" t="s">
        <v>66</v>
      </c>
      <c r="F91" s="62">
        <f>F92</f>
        <v>580.9</v>
      </c>
      <c r="G91" s="62">
        <f>G92</f>
        <v>0</v>
      </c>
      <c r="H91" s="62">
        <f t="shared" si="4"/>
        <v>580.9</v>
      </c>
      <c r="I91" s="62">
        <f>I92</f>
        <v>630.20000000000005</v>
      </c>
      <c r="J91" s="237">
        <f>J92</f>
        <v>0</v>
      </c>
      <c r="K91" s="177">
        <f t="shared" si="5"/>
        <v>630.20000000000005</v>
      </c>
    </row>
    <row r="92" spans="1:11" ht="31.9" customHeight="1" x14ac:dyDescent="0.3">
      <c r="A92" s="35" t="s">
        <v>87</v>
      </c>
      <c r="B92" s="61" t="s">
        <v>63</v>
      </c>
      <c r="C92" s="61" t="s">
        <v>141</v>
      </c>
      <c r="D92" s="61" t="s">
        <v>485</v>
      </c>
      <c r="E92" s="61" t="s">
        <v>490</v>
      </c>
      <c r="F92" s="62">
        <f>F93</f>
        <v>580.9</v>
      </c>
      <c r="G92" s="62">
        <f>G93</f>
        <v>0</v>
      </c>
      <c r="H92" s="62">
        <f t="shared" si="4"/>
        <v>580.9</v>
      </c>
      <c r="I92" s="62">
        <f>I93</f>
        <v>630.20000000000005</v>
      </c>
      <c r="J92" s="237">
        <f>J93</f>
        <v>0</v>
      </c>
      <c r="K92" s="177">
        <f t="shared" si="5"/>
        <v>630.20000000000005</v>
      </c>
    </row>
    <row r="93" spans="1:11" ht="36" customHeight="1" x14ac:dyDescent="0.3">
      <c r="A93" s="35" t="s">
        <v>88</v>
      </c>
      <c r="B93" s="61" t="s">
        <v>63</v>
      </c>
      <c r="C93" s="61" t="s">
        <v>141</v>
      </c>
      <c r="D93" s="61" t="s">
        <v>485</v>
      </c>
      <c r="E93" s="61" t="s">
        <v>486</v>
      </c>
      <c r="F93" s="62">
        <v>580.9</v>
      </c>
      <c r="G93" s="62"/>
      <c r="H93" s="62">
        <f t="shared" si="4"/>
        <v>580.9</v>
      </c>
      <c r="I93" s="62">
        <v>630.20000000000005</v>
      </c>
      <c r="J93" s="237"/>
      <c r="K93" s="177">
        <f t="shared" si="5"/>
        <v>630.20000000000005</v>
      </c>
    </row>
    <row r="94" spans="1:11" ht="31.5" customHeight="1" x14ac:dyDescent="0.3">
      <c r="A94" s="35" t="s">
        <v>661</v>
      </c>
      <c r="B94" s="61" t="s">
        <v>63</v>
      </c>
      <c r="C94" s="61" t="s">
        <v>141</v>
      </c>
      <c r="D94" s="61" t="s">
        <v>124</v>
      </c>
      <c r="E94" s="61" t="s">
        <v>66</v>
      </c>
      <c r="F94" s="62">
        <f>F95</f>
        <v>166.8</v>
      </c>
      <c r="G94" s="62">
        <f>G95</f>
        <v>0</v>
      </c>
      <c r="H94" s="62">
        <f t="shared" si="4"/>
        <v>166.8</v>
      </c>
      <c r="I94" s="62">
        <f>I95</f>
        <v>138.30000000000001</v>
      </c>
      <c r="J94" s="237">
        <f>J95</f>
        <v>0</v>
      </c>
      <c r="K94" s="177">
        <f t="shared" si="5"/>
        <v>138.30000000000001</v>
      </c>
    </row>
    <row r="95" spans="1:11" ht="30.75" customHeight="1" x14ac:dyDescent="0.3">
      <c r="A95" s="35" t="s">
        <v>87</v>
      </c>
      <c r="B95" s="61" t="s">
        <v>63</v>
      </c>
      <c r="C95" s="61" t="s">
        <v>141</v>
      </c>
      <c r="D95" s="61" t="s">
        <v>124</v>
      </c>
      <c r="E95" s="61" t="s">
        <v>490</v>
      </c>
      <c r="F95" s="62">
        <f>F96</f>
        <v>166.8</v>
      </c>
      <c r="G95" s="62">
        <f>G96</f>
        <v>0</v>
      </c>
      <c r="H95" s="62">
        <f t="shared" si="4"/>
        <v>166.8</v>
      </c>
      <c r="I95" s="62">
        <f>I96</f>
        <v>138.30000000000001</v>
      </c>
      <c r="J95" s="237">
        <f>J96</f>
        <v>0</v>
      </c>
      <c r="K95" s="177">
        <f t="shared" si="5"/>
        <v>138.30000000000001</v>
      </c>
    </row>
    <row r="96" spans="1:11" ht="33" customHeight="1" x14ac:dyDescent="0.3">
      <c r="A96" s="35" t="s">
        <v>88</v>
      </c>
      <c r="B96" s="61" t="s">
        <v>63</v>
      </c>
      <c r="C96" s="61" t="s">
        <v>141</v>
      </c>
      <c r="D96" s="61" t="s">
        <v>124</v>
      </c>
      <c r="E96" s="61" t="s">
        <v>486</v>
      </c>
      <c r="F96" s="62">
        <v>166.8</v>
      </c>
      <c r="G96" s="62"/>
      <c r="H96" s="62">
        <f t="shared" si="4"/>
        <v>166.8</v>
      </c>
      <c r="I96" s="62">
        <v>138.30000000000001</v>
      </c>
      <c r="J96" s="237"/>
      <c r="K96" s="177">
        <f t="shared" si="5"/>
        <v>138.30000000000001</v>
      </c>
    </row>
    <row r="97" spans="1:11" ht="46.15" customHeight="1" x14ac:dyDescent="0.3">
      <c r="A97" s="64" t="s">
        <v>662</v>
      </c>
      <c r="B97" s="61" t="s">
        <v>63</v>
      </c>
      <c r="C97" s="61" t="s">
        <v>141</v>
      </c>
      <c r="D97" s="61" t="s">
        <v>664</v>
      </c>
      <c r="E97" s="61" t="s">
        <v>66</v>
      </c>
      <c r="F97" s="62">
        <f>F98</f>
        <v>346</v>
      </c>
      <c r="G97" s="62">
        <f>G98</f>
        <v>0</v>
      </c>
      <c r="H97" s="62">
        <f t="shared" si="4"/>
        <v>346</v>
      </c>
      <c r="I97" s="62">
        <f>I98</f>
        <v>362.8</v>
      </c>
      <c r="J97" s="237">
        <f>J98</f>
        <v>0</v>
      </c>
      <c r="K97" s="177">
        <f t="shared" si="5"/>
        <v>362.8</v>
      </c>
    </row>
    <row r="98" spans="1:11" ht="75.75" customHeight="1" x14ac:dyDescent="0.3">
      <c r="A98" s="64" t="s">
        <v>868</v>
      </c>
      <c r="B98" s="61" t="s">
        <v>63</v>
      </c>
      <c r="C98" s="61" t="s">
        <v>141</v>
      </c>
      <c r="D98" s="61" t="s">
        <v>665</v>
      </c>
      <c r="E98" s="61" t="s">
        <v>66</v>
      </c>
      <c r="F98" s="62">
        <f>F99</f>
        <v>346</v>
      </c>
      <c r="G98" s="62">
        <f>G99</f>
        <v>0</v>
      </c>
      <c r="H98" s="62">
        <f t="shared" si="4"/>
        <v>346</v>
      </c>
      <c r="I98" s="62">
        <f>I99</f>
        <v>362.8</v>
      </c>
      <c r="J98" s="237">
        <f>J99</f>
        <v>0</v>
      </c>
      <c r="K98" s="177">
        <f t="shared" si="5"/>
        <v>362.8</v>
      </c>
    </row>
    <row r="99" spans="1:11" ht="60" x14ac:dyDescent="0.3">
      <c r="A99" s="64" t="s">
        <v>663</v>
      </c>
      <c r="B99" s="61" t="s">
        <v>63</v>
      </c>
      <c r="C99" s="61" t="s">
        <v>141</v>
      </c>
      <c r="D99" s="61" t="s">
        <v>666</v>
      </c>
      <c r="E99" s="61" t="s">
        <v>66</v>
      </c>
      <c r="F99" s="62">
        <f>F100+F102</f>
        <v>346</v>
      </c>
      <c r="G99" s="62">
        <f>G100+G102</f>
        <v>0</v>
      </c>
      <c r="H99" s="62">
        <f t="shared" si="4"/>
        <v>346</v>
      </c>
      <c r="I99" s="62">
        <f>I100+I102</f>
        <v>362.8</v>
      </c>
      <c r="J99" s="237">
        <f>J100+J102</f>
        <v>0</v>
      </c>
      <c r="K99" s="177">
        <f t="shared" si="5"/>
        <v>362.8</v>
      </c>
    </row>
    <row r="100" spans="1:11" ht="30" x14ac:dyDescent="0.3">
      <c r="A100" s="35" t="s">
        <v>87</v>
      </c>
      <c r="B100" s="61" t="s">
        <v>63</v>
      </c>
      <c r="C100" s="61" t="s">
        <v>141</v>
      </c>
      <c r="D100" s="61" t="s">
        <v>666</v>
      </c>
      <c r="E100" s="61" t="s">
        <v>490</v>
      </c>
      <c r="F100" s="62">
        <f>F101</f>
        <v>336</v>
      </c>
      <c r="G100" s="62">
        <f>G101</f>
        <v>0</v>
      </c>
      <c r="H100" s="62">
        <f t="shared" si="4"/>
        <v>336</v>
      </c>
      <c r="I100" s="62">
        <f>I101</f>
        <v>352.8</v>
      </c>
      <c r="J100" s="237">
        <f>J101</f>
        <v>0</v>
      </c>
      <c r="K100" s="177">
        <f t="shared" si="5"/>
        <v>352.8</v>
      </c>
    </row>
    <row r="101" spans="1:11" ht="34.15" customHeight="1" x14ac:dyDescent="0.3">
      <c r="A101" s="35" t="s">
        <v>88</v>
      </c>
      <c r="B101" s="61" t="s">
        <v>63</v>
      </c>
      <c r="C101" s="61" t="s">
        <v>141</v>
      </c>
      <c r="D101" s="61" t="s">
        <v>666</v>
      </c>
      <c r="E101" s="61" t="s">
        <v>486</v>
      </c>
      <c r="F101" s="62">
        <v>336</v>
      </c>
      <c r="G101" s="62"/>
      <c r="H101" s="62">
        <f t="shared" si="4"/>
        <v>336</v>
      </c>
      <c r="I101" s="62">
        <v>352.8</v>
      </c>
      <c r="J101" s="237"/>
      <c r="K101" s="177">
        <f t="shared" si="5"/>
        <v>352.8</v>
      </c>
    </row>
    <row r="102" spans="1:11" ht="16.899999999999999" customHeight="1" x14ac:dyDescent="0.3">
      <c r="A102" s="65" t="s">
        <v>89</v>
      </c>
      <c r="B102" s="61" t="s">
        <v>63</v>
      </c>
      <c r="C102" s="61" t="s">
        <v>141</v>
      </c>
      <c r="D102" s="61" t="s">
        <v>666</v>
      </c>
      <c r="E102" s="61" t="s">
        <v>495</v>
      </c>
      <c r="F102" s="62">
        <f>F103</f>
        <v>10</v>
      </c>
      <c r="G102" s="62">
        <f>G103</f>
        <v>0</v>
      </c>
      <c r="H102" s="62">
        <f t="shared" si="4"/>
        <v>10</v>
      </c>
      <c r="I102" s="62">
        <f>I103</f>
        <v>10</v>
      </c>
      <c r="J102" s="237">
        <f>J103</f>
        <v>0</v>
      </c>
      <c r="K102" s="177">
        <f t="shared" si="5"/>
        <v>10</v>
      </c>
    </row>
    <row r="103" spans="1:11" ht="21.6" customHeight="1" x14ac:dyDescent="0.3">
      <c r="A103" s="35" t="s">
        <v>90</v>
      </c>
      <c r="B103" s="61" t="s">
        <v>63</v>
      </c>
      <c r="C103" s="61" t="s">
        <v>141</v>
      </c>
      <c r="D103" s="61" t="s">
        <v>666</v>
      </c>
      <c r="E103" s="61" t="s">
        <v>518</v>
      </c>
      <c r="F103" s="62">
        <v>10</v>
      </c>
      <c r="G103" s="62"/>
      <c r="H103" s="62">
        <f t="shared" si="4"/>
        <v>10</v>
      </c>
      <c r="I103" s="143">
        <v>10</v>
      </c>
      <c r="J103" s="236"/>
      <c r="K103" s="177">
        <f t="shared" si="5"/>
        <v>10</v>
      </c>
    </row>
    <row r="104" spans="1:11" ht="21.6" customHeight="1" x14ac:dyDescent="0.3">
      <c r="A104" s="35" t="s">
        <v>1183</v>
      </c>
      <c r="B104" s="61" t="s">
        <v>63</v>
      </c>
      <c r="C104" s="61" t="s">
        <v>141</v>
      </c>
      <c r="D104" s="66" t="s">
        <v>501</v>
      </c>
      <c r="E104" s="61" t="s">
        <v>66</v>
      </c>
      <c r="F104" s="62">
        <f t="shared" ref="F104:J107" si="8">F105</f>
        <v>50</v>
      </c>
      <c r="G104" s="62">
        <f t="shared" si="8"/>
        <v>0</v>
      </c>
      <c r="H104" s="62">
        <f t="shared" si="4"/>
        <v>50</v>
      </c>
      <c r="I104" s="62">
        <f t="shared" si="8"/>
        <v>0</v>
      </c>
      <c r="J104" s="237">
        <f t="shared" si="8"/>
        <v>0</v>
      </c>
      <c r="K104" s="177">
        <f t="shared" si="5"/>
        <v>0</v>
      </c>
    </row>
    <row r="105" spans="1:11" ht="60.75" customHeight="1" x14ac:dyDescent="0.3">
      <c r="A105" s="35" t="s">
        <v>502</v>
      </c>
      <c r="B105" s="61" t="s">
        <v>63</v>
      </c>
      <c r="C105" s="61" t="s">
        <v>141</v>
      </c>
      <c r="D105" s="66" t="s">
        <v>503</v>
      </c>
      <c r="E105" s="61" t="s">
        <v>66</v>
      </c>
      <c r="F105" s="62">
        <f t="shared" si="8"/>
        <v>50</v>
      </c>
      <c r="G105" s="62">
        <f t="shared" si="8"/>
        <v>0</v>
      </c>
      <c r="H105" s="62">
        <f t="shared" si="4"/>
        <v>50</v>
      </c>
      <c r="I105" s="62">
        <f t="shared" si="8"/>
        <v>0</v>
      </c>
      <c r="J105" s="237">
        <f t="shared" si="8"/>
        <v>0</v>
      </c>
      <c r="K105" s="177">
        <f t="shared" si="5"/>
        <v>0</v>
      </c>
    </row>
    <row r="106" spans="1:11" ht="61.5" customHeight="1" x14ac:dyDescent="0.3">
      <c r="A106" s="35" t="s">
        <v>691</v>
      </c>
      <c r="B106" s="61" t="s">
        <v>63</v>
      </c>
      <c r="C106" s="61" t="s">
        <v>141</v>
      </c>
      <c r="D106" s="66" t="s">
        <v>591</v>
      </c>
      <c r="E106" s="61" t="s">
        <v>66</v>
      </c>
      <c r="F106" s="62">
        <f t="shared" si="8"/>
        <v>50</v>
      </c>
      <c r="G106" s="62">
        <f t="shared" si="8"/>
        <v>0</v>
      </c>
      <c r="H106" s="62">
        <f t="shared" si="4"/>
        <v>50</v>
      </c>
      <c r="I106" s="62">
        <f t="shared" si="8"/>
        <v>0</v>
      </c>
      <c r="J106" s="237">
        <f t="shared" si="8"/>
        <v>0</v>
      </c>
      <c r="K106" s="177">
        <f t="shared" si="5"/>
        <v>0</v>
      </c>
    </row>
    <row r="107" spans="1:11" ht="36" customHeight="1" x14ac:dyDescent="0.3">
      <c r="A107" s="35" t="s">
        <v>176</v>
      </c>
      <c r="B107" s="61" t="s">
        <v>63</v>
      </c>
      <c r="C107" s="61" t="s">
        <v>141</v>
      </c>
      <c r="D107" s="66" t="s">
        <v>591</v>
      </c>
      <c r="E107" s="61" t="s">
        <v>490</v>
      </c>
      <c r="F107" s="62">
        <f t="shared" si="8"/>
        <v>50</v>
      </c>
      <c r="G107" s="62">
        <f t="shared" si="8"/>
        <v>0</v>
      </c>
      <c r="H107" s="62">
        <f t="shared" si="4"/>
        <v>50</v>
      </c>
      <c r="I107" s="62">
        <f t="shared" si="8"/>
        <v>0</v>
      </c>
      <c r="J107" s="237">
        <f t="shared" si="8"/>
        <v>0</v>
      </c>
      <c r="K107" s="177">
        <f t="shared" si="5"/>
        <v>0</v>
      </c>
    </row>
    <row r="108" spans="1:11" ht="18" customHeight="1" x14ac:dyDescent="0.3">
      <c r="A108" s="35" t="s">
        <v>184</v>
      </c>
      <c r="B108" s="61" t="s">
        <v>63</v>
      </c>
      <c r="C108" s="61" t="s">
        <v>141</v>
      </c>
      <c r="D108" s="66" t="s">
        <v>591</v>
      </c>
      <c r="E108" s="61" t="s">
        <v>486</v>
      </c>
      <c r="F108" s="62">
        <v>50</v>
      </c>
      <c r="G108" s="62"/>
      <c r="H108" s="62">
        <f t="shared" si="4"/>
        <v>50</v>
      </c>
      <c r="I108" s="143">
        <v>0</v>
      </c>
      <c r="J108" s="236"/>
      <c r="K108" s="177">
        <f t="shared" si="5"/>
        <v>0</v>
      </c>
    </row>
    <row r="109" spans="1:11" ht="90" x14ac:dyDescent="0.3">
      <c r="A109" s="35" t="s">
        <v>1194</v>
      </c>
      <c r="B109" s="61" t="s">
        <v>63</v>
      </c>
      <c r="C109" s="61" t="s">
        <v>141</v>
      </c>
      <c r="D109" s="66" t="s">
        <v>543</v>
      </c>
      <c r="E109" s="61" t="s">
        <v>66</v>
      </c>
      <c r="F109" s="62">
        <f t="shared" ref="F109:J112" si="9">F110</f>
        <v>4432.3</v>
      </c>
      <c r="G109" s="62">
        <f t="shared" si="9"/>
        <v>0</v>
      </c>
      <c r="H109" s="62">
        <f t="shared" si="4"/>
        <v>4432.3</v>
      </c>
      <c r="I109" s="62">
        <f>I110</f>
        <v>3500</v>
      </c>
      <c r="J109" s="237">
        <f>J110</f>
        <v>0</v>
      </c>
      <c r="K109" s="177">
        <f t="shared" si="5"/>
        <v>3500</v>
      </c>
    </row>
    <row r="110" spans="1:11" ht="47.25" customHeight="1" x14ac:dyDescent="0.3">
      <c r="A110" s="35" t="s">
        <v>753</v>
      </c>
      <c r="B110" s="61" t="s">
        <v>63</v>
      </c>
      <c r="C110" s="61" t="s">
        <v>141</v>
      </c>
      <c r="D110" s="66" t="s">
        <v>544</v>
      </c>
      <c r="E110" s="61" t="s">
        <v>66</v>
      </c>
      <c r="F110" s="62">
        <f t="shared" si="9"/>
        <v>4432.3</v>
      </c>
      <c r="G110" s="62">
        <f t="shared" si="9"/>
        <v>0</v>
      </c>
      <c r="H110" s="62">
        <f t="shared" si="4"/>
        <v>4432.3</v>
      </c>
      <c r="I110" s="62">
        <f t="shared" si="9"/>
        <v>3500</v>
      </c>
      <c r="J110" s="237">
        <f t="shared" si="9"/>
        <v>0</v>
      </c>
      <c r="K110" s="177">
        <f t="shared" si="5"/>
        <v>3500</v>
      </c>
    </row>
    <row r="111" spans="1:11" ht="47.25" customHeight="1" x14ac:dyDescent="0.3">
      <c r="A111" s="35" t="s">
        <v>545</v>
      </c>
      <c r="B111" s="61" t="s">
        <v>63</v>
      </c>
      <c r="C111" s="61" t="s">
        <v>141</v>
      </c>
      <c r="D111" s="66" t="s">
        <v>546</v>
      </c>
      <c r="E111" s="61" t="s">
        <v>66</v>
      </c>
      <c r="F111" s="62">
        <f t="shared" si="9"/>
        <v>4432.3</v>
      </c>
      <c r="G111" s="62">
        <f t="shared" si="9"/>
        <v>0</v>
      </c>
      <c r="H111" s="62">
        <f t="shared" si="4"/>
        <v>4432.3</v>
      </c>
      <c r="I111" s="62">
        <f t="shared" si="9"/>
        <v>3500</v>
      </c>
      <c r="J111" s="237">
        <f t="shared" si="9"/>
        <v>0</v>
      </c>
      <c r="K111" s="177">
        <f t="shared" si="5"/>
        <v>3500</v>
      </c>
    </row>
    <row r="112" spans="1:11" ht="30" x14ac:dyDescent="0.3">
      <c r="A112" s="35" t="s">
        <v>87</v>
      </c>
      <c r="B112" s="61" t="s">
        <v>63</v>
      </c>
      <c r="C112" s="61">
        <v>13</v>
      </c>
      <c r="D112" s="66" t="s">
        <v>546</v>
      </c>
      <c r="E112" s="61">
        <v>200</v>
      </c>
      <c r="F112" s="62">
        <f t="shared" si="9"/>
        <v>4432.3</v>
      </c>
      <c r="G112" s="62">
        <f t="shared" si="9"/>
        <v>0</v>
      </c>
      <c r="H112" s="62">
        <f t="shared" si="4"/>
        <v>4432.3</v>
      </c>
      <c r="I112" s="62">
        <f t="shared" si="9"/>
        <v>3500</v>
      </c>
      <c r="J112" s="237">
        <f t="shared" si="9"/>
        <v>0</v>
      </c>
      <c r="K112" s="177">
        <f t="shared" si="5"/>
        <v>3500</v>
      </c>
    </row>
    <row r="113" spans="1:11" ht="33" customHeight="1" x14ac:dyDescent="0.3">
      <c r="A113" s="35" t="s">
        <v>88</v>
      </c>
      <c r="B113" s="61" t="s">
        <v>63</v>
      </c>
      <c r="C113" s="61">
        <v>13</v>
      </c>
      <c r="D113" s="66" t="s">
        <v>546</v>
      </c>
      <c r="E113" s="61">
        <v>240</v>
      </c>
      <c r="F113" s="62">
        <v>4432.3</v>
      </c>
      <c r="G113" s="62"/>
      <c r="H113" s="62">
        <f t="shared" si="4"/>
        <v>4432.3</v>
      </c>
      <c r="I113" s="143">
        <v>3500</v>
      </c>
      <c r="J113" s="236"/>
      <c r="K113" s="177">
        <f t="shared" si="5"/>
        <v>3500</v>
      </c>
    </row>
    <row r="114" spans="1:11" ht="30" x14ac:dyDescent="0.3">
      <c r="A114" s="35" t="s">
        <v>99</v>
      </c>
      <c r="B114" s="61" t="s">
        <v>63</v>
      </c>
      <c r="C114" s="61">
        <v>13</v>
      </c>
      <c r="D114" s="66" t="s">
        <v>100</v>
      </c>
      <c r="E114" s="61" t="s">
        <v>66</v>
      </c>
      <c r="F114" s="62">
        <f>F115</f>
        <v>0</v>
      </c>
      <c r="G114" s="62"/>
      <c r="H114" s="62">
        <f t="shared" si="4"/>
        <v>0</v>
      </c>
      <c r="I114" s="62">
        <f>I115</f>
        <v>0</v>
      </c>
      <c r="J114" s="237">
        <f>J115</f>
        <v>0</v>
      </c>
      <c r="K114" s="177">
        <f t="shared" si="5"/>
        <v>0</v>
      </c>
    </row>
    <row r="115" spans="1:11" ht="30" x14ac:dyDescent="0.3">
      <c r="A115" s="35" t="s">
        <v>128</v>
      </c>
      <c r="B115" s="61" t="s">
        <v>63</v>
      </c>
      <c r="C115" s="61">
        <v>13</v>
      </c>
      <c r="D115" s="66" t="s">
        <v>129</v>
      </c>
      <c r="E115" s="61" t="s">
        <v>66</v>
      </c>
      <c r="F115" s="62">
        <f>F116+F119</f>
        <v>0</v>
      </c>
      <c r="G115" s="62"/>
      <c r="H115" s="62">
        <f t="shared" si="4"/>
        <v>0</v>
      </c>
      <c r="I115" s="62">
        <f>I116+I119</f>
        <v>0</v>
      </c>
      <c r="J115" s="237">
        <f>J116+J119</f>
        <v>0</v>
      </c>
      <c r="K115" s="177">
        <f t="shared" si="5"/>
        <v>0</v>
      </c>
    </row>
    <row r="116" spans="1:11" ht="30" x14ac:dyDescent="0.3">
      <c r="A116" s="35" t="s">
        <v>73</v>
      </c>
      <c r="B116" s="61" t="s">
        <v>63</v>
      </c>
      <c r="C116" s="61">
        <v>13</v>
      </c>
      <c r="D116" s="66" t="s">
        <v>130</v>
      </c>
      <c r="E116" s="61" t="s">
        <v>66</v>
      </c>
      <c r="F116" s="62">
        <f>F117</f>
        <v>0</v>
      </c>
      <c r="G116" s="62"/>
      <c r="H116" s="62">
        <f t="shared" si="4"/>
        <v>0</v>
      </c>
      <c r="I116" s="62">
        <f>I117</f>
        <v>0</v>
      </c>
      <c r="J116" s="237">
        <f>J117</f>
        <v>0</v>
      </c>
      <c r="K116" s="177">
        <f t="shared" si="5"/>
        <v>0</v>
      </c>
    </row>
    <row r="117" spans="1:11" ht="75" x14ac:dyDescent="0.3">
      <c r="A117" s="35" t="s">
        <v>75</v>
      </c>
      <c r="B117" s="61" t="s">
        <v>63</v>
      </c>
      <c r="C117" s="61">
        <v>13</v>
      </c>
      <c r="D117" s="66" t="s">
        <v>130</v>
      </c>
      <c r="E117" s="61">
        <v>100</v>
      </c>
      <c r="F117" s="62">
        <f>F118</f>
        <v>0</v>
      </c>
      <c r="G117" s="62"/>
      <c r="H117" s="62">
        <f t="shared" si="4"/>
        <v>0</v>
      </c>
      <c r="I117" s="62">
        <f>I118</f>
        <v>0</v>
      </c>
      <c r="J117" s="237">
        <f>J118</f>
        <v>0</v>
      </c>
      <c r="K117" s="177">
        <f t="shared" si="5"/>
        <v>0</v>
      </c>
    </row>
    <row r="118" spans="1:11" ht="30" x14ac:dyDescent="0.3">
      <c r="A118" s="35" t="s">
        <v>76</v>
      </c>
      <c r="B118" s="61" t="s">
        <v>63</v>
      </c>
      <c r="C118" s="61">
        <v>13</v>
      </c>
      <c r="D118" s="66" t="s">
        <v>130</v>
      </c>
      <c r="E118" s="61">
        <v>120</v>
      </c>
      <c r="F118" s="62">
        <v>0</v>
      </c>
      <c r="G118" s="62"/>
      <c r="H118" s="62">
        <f t="shared" si="4"/>
        <v>0</v>
      </c>
      <c r="I118" s="62">
        <v>0</v>
      </c>
      <c r="J118" s="237"/>
      <c r="K118" s="177">
        <f t="shared" si="5"/>
        <v>0</v>
      </c>
    </row>
    <row r="119" spans="1:11" ht="30" x14ac:dyDescent="0.3">
      <c r="A119" s="35" t="s">
        <v>77</v>
      </c>
      <c r="B119" s="61" t="s">
        <v>63</v>
      </c>
      <c r="C119" s="61">
        <v>13</v>
      </c>
      <c r="D119" s="66" t="s">
        <v>131</v>
      </c>
      <c r="E119" s="61" t="s">
        <v>66</v>
      </c>
      <c r="F119" s="62">
        <f>F120+F122+F124</f>
        <v>0</v>
      </c>
      <c r="G119" s="62"/>
      <c r="H119" s="62">
        <f t="shared" si="4"/>
        <v>0</v>
      </c>
      <c r="I119" s="62">
        <f>I120+I122+I124</f>
        <v>0</v>
      </c>
      <c r="J119" s="237">
        <f>J120+J122+J124</f>
        <v>0</v>
      </c>
      <c r="K119" s="177">
        <f t="shared" si="5"/>
        <v>0</v>
      </c>
    </row>
    <row r="120" spans="1:11" ht="75" x14ac:dyDescent="0.3">
      <c r="A120" s="35" t="s">
        <v>75</v>
      </c>
      <c r="B120" s="61" t="s">
        <v>63</v>
      </c>
      <c r="C120" s="61">
        <v>13</v>
      </c>
      <c r="D120" s="66" t="s">
        <v>131</v>
      </c>
      <c r="E120" s="61">
        <v>100</v>
      </c>
      <c r="F120" s="62">
        <f>F121</f>
        <v>0</v>
      </c>
      <c r="G120" s="62"/>
      <c r="H120" s="62">
        <f t="shared" si="4"/>
        <v>0</v>
      </c>
      <c r="I120" s="62">
        <f>I121</f>
        <v>0</v>
      </c>
      <c r="J120" s="237">
        <f>J121</f>
        <v>0</v>
      </c>
      <c r="K120" s="177">
        <f t="shared" si="5"/>
        <v>0</v>
      </c>
    </row>
    <row r="121" spans="1:11" ht="30" x14ac:dyDescent="0.3">
      <c r="A121" s="35" t="s">
        <v>76</v>
      </c>
      <c r="B121" s="61" t="s">
        <v>63</v>
      </c>
      <c r="C121" s="61">
        <v>13</v>
      </c>
      <c r="D121" s="66" t="s">
        <v>131</v>
      </c>
      <c r="E121" s="61">
        <v>120</v>
      </c>
      <c r="F121" s="62">
        <v>0</v>
      </c>
      <c r="G121" s="62"/>
      <c r="H121" s="62">
        <f t="shared" si="4"/>
        <v>0</v>
      </c>
      <c r="I121" s="143">
        <v>0</v>
      </c>
      <c r="J121" s="236"/>
      <c r="K121" s="177">
        <f t="shared" si="5"/>
        <v>0</v>
      </c>
    </row>
    <row r="122" spans="1:11" ht="30" x14ac:dyDescent="0.3">
      <c r="A122" s="35" t="s">
        <v>87</v>
      </c>
      <c r="B122" s="61" t="s">
        <v>63</v>
      </c>
      <c r="C122" s="61">
        <v>13</v>
      </c>
      <c r="D122" s="66" t="s">
        <v>131</v>
      </c>
      <c r="E122" s="61">
        <v>200</v>
      </c>
      <c r="F122" s="62">
        <f>F123</f>
        <v>0</v>
      </c>
      <c r="G122" s="62"/>
      <c r="H122" s="62">
        <f t="shared" si="4"/>
        <v>0</v>
      </c>
      <c r="I122" s="62">
        <f>I123</f>
        <v>0</v>
      </c>
      <c r="J122" s="237">
        <f>J123</f>
        <v>0</v>
      </c>
      <c r="K122" s="177">
        <f t="shared" si="5"/>
        <v>0</v>
      </c>
    </row>
    <row r="123" spans="1:11" ht="33" customHeight="1" x14ac:dyDescent="0.3">
      <c r="A123" s="35" t="s">
        <v>88</v>
      </c>
      <c r="B123" s="61" t="s">
        <v>63</v>
      </c>
      <c r="C123" s="61">
        <v>13</v>
      </c>
      <c r="D123" s="66" t="s">
        <v>131</v>
      </c>
      <c r="E123" s="61">
        <v>240</v>
      </c>
      <c r="F123" s="62">
        <v>0</v>
      </c>
      <c r="G123" s="62"/>
      <c r="H123" s="62">
        <f t="shared" si="4"/>
        <v>0</v>
      </c>
      <c r="I123" s="143">
        <v>0</v>
      </c>
      <c r="J123" s="236"/>
      <c r="K123" s="177">
        <f t="shared" si="5"/>
        <v>0</v>
      </c>
    </row>
    <row r="124" spans="1:11" x14ac:dyDescent="0.3">
      <c r="A124" s="35" t="s">
        <v>89</v>
      </c>
      <c r="B124" s="61" t="s">
        <v>63</v>
      </c>
      <c r="C124" s="61">
        <v>13</v>
      </c>
      <c r="D124" s="66" t="s">
        <v>131</v>
      </c>
      <c r="E124" s="61">
        <v>800</v>
      </c>
      <c r="F124" s="62">
        <f>F125</f>
        <v>0</v>
      </c>
      <c r="G124" s="62"/>
      <c r="H124" s="62">
        <f t="shared" si="4"/>
        <v>0</v>
      </c>
      <c r="I124" s="62">
        <f>I125</f>
        <v>0</v>
      </c>
      <c r="J124" s="237">
        <f>J125</f>
        <v>0</v>
      </c>
      <c r="K124" s="177">
        <f t="shared" si="5"/>
        <v>0</v>
      </c>
    </row>
    <row r="125" spans="1:11" x14ac:dyDescent="0.3">
      <c r="A125" s="35" t="s">
        <v>90</v>
      </c>
      <c r="B125" s="61" t="s">
        <v>63</v>
      </c>
      <c r="C125" s="61">
        <v>13</v>
      </c>
      <c r="D125" s="66" t="s">
        <v>131</v>
      </c>
      <c r="E125" s="61">
        <v>850</v>
      </c>
      <c r="F125" s="62">
        <v>0</v>
      </c>
      <c r="G125" s="62"/>
      <c r="H125" s="62">
        <f t="shared" si="4"/>
        <v>0</v>
      </c>
      <c r="I125" s="143">
        <v>0</v>
      </c>
      <c r="J125" s="236"/>
      <c r="K125" s="177">
        <f t="shared" si="5"/>
        <v>0</v>
      </c>
    </row>
    <row r="126" spans="1:11" ht="30" x14ac:dyDescent="0.3">
      <c r="A126" s="35" t="s">
        <v>111</v>
      </c>
      <c r="B126" s="61" t="s">
        <v>63</v>
      </c>
      <c r="C126" s="61">
        <v>13</v>
      </c>
      <c r="D126" s="66" t="s">
        <v>112</v>
      </c>
      <c r="E126" s="61" t="s">
        <v>66</v>
      </c>
      <c r="F126" s="62">
        <f>F127+F150</f>
        <v>5801.4000000000005</v>
      </c>
      <c r="G126" s="62"/>
      <c r="H126" s="62">
        <f t="shared" si="4"/>
        <v>5801.4000000000005</v>
      </c>
      <c r="I126" s="62">
        <f>I127+I150</f>
        <v>5808.5000000000009</v>
      </c>
      <c r="J126" s="237">
        <f>J127+J150</f>
        <v>0</v>
      </c>
      <c r="K126" s="177">
        <f t="shared" si="5"/>
        <v>5808.5000000000009</v>
      </c>
    </row>
    <row r="127" spans="1:11" ht="30" x14ac:dyDescent="0.3">
      <c r="A127" s="35" t="s">
        <v>132</v>
      </c>
      <c r="B127" s="61" t="s">
        <v>63</v>
      </c>
      <c r="C127" s="61">
        <v>13</v>
      </c>
      <c r="D127" s="66" t="s">
        <v>133</v>
      </c>
      <c r="E127" s="61" t="s">
        <v>66</v>
      </c>
      <c r="F127" s="62">
        <f>F128</f>
        <v>0</v>
      </c>
      <c r="G127" s="62"/>
      <c r="H127" s="62">
        <f t="shared" si="4"/>
        <v>0</v>
      </c>
      <c r="I127" s="62">
        <f>I128</f>
        <v>0</v>
      </c>
      <c r="J127" s="237">
        <f>J128</f>
        <v>0</v>
      </c>
      <c r="K127" s="177">
        <f t="shared" si="5"/>
        <v>0</v>
      </c>
    </row>
    <row r="128" spans="1:11" ht="60" x14ac:dyDescent="0.3">
      <c r="A128" s="35" t="s">
        <v>134</v>
      </c>
      <c r="B128" s="61" t="s">
        <v>63</v>
      </c>
      <c r="C128" s="61">
        <v>13</v>
      </c>
      <c r="D128" s="66" t="s">
        <v>135</v>
      </c>
      <c r="E128" s="61" t="s">
        <v>66</v>
      </c>
      <c r="F128" s="62">
        <f>F129+F131</f>
        <v>0</v>
      </c>
      <c r="G128" s="62"/>
      <c r="H128" s="62">
        <f t="shared" si="4"/>
        <v>0</v>
      </c>
      <c r="I128" s="62">
        <f>I129+I131</f>
        <v>0</v>
      </c>
      <c r="J128" s="237">
        <f>J129+J131</f>
        <v>0</v>
      </c>
      <c r="K128" s="177">
        <f t="shared" si="5"/>
        <v>0</v>
      </c>
    </row>
    <row r="129" spans="1:11" ht="75" x14ac:dyDescent="0.3">
      <c r="A129" s="35" t="s">
        <v>75</v>
      </c>
      <c r="B129" s="61" t="s">
        <v>63</v>
      </c>
      <c r="C129" s="61">
        <v>13</v>
      </c>
      <c r="D129" s="66" t="s">
        <v>135</v>
      </c>
      <c r="E129" s="61">
        <v>100</v>
      </c>
      <c r="F129" s="62">
        <f>F130</f>
        <v>0</v>
      </c>
      <c r="G129" s="62"/>
      <c r="H129" s="62">
        <f t="shared" si="4"/>
        <v>0</v>
      </c>
      <c r="I129" s="62">
        <f>I130</f>
        <v>0</v>
      </c>
      <c r="J129" s="237">
        <f>J130</f>
        <v>0</v>
      </c>
      <c r="K129" s="177">
        <f t="shared" si="5"/>
        <v>0</v>
      </c>
    </row>
    <row r="130" spans="1:11" ht="30" x14ac:dyDescent="0.3">
      <c r="A130" s="35" t="s">
        <v>76</v>
      </c>
      <c r="B130" s="61" t="s">
        <v>63</v>
      </c>
      <c r="C130" s="61">
        <v>13</v>
      </c>
      <c r="D130" s="66" t="s">
        <v>135</v>
      </c>
      <c r="E130" s="61">
        <v>120</v>
      </c>
      <c r="F130" s="62">
        <v>0</v>
      </c>
      <c r="G130" s="62"/>
      <c r="H130" s="62">
        <f t="shared" si="4"/>
        <v>0</v>
      </c>
      <c r="I130" s="62">
        <v>0</v>
      </c>
      <c r="J130" s="237"/>
      <c r="K130" s="177">
        <f t="shared" si="5"/>
        <v>0</v>
      </c>
    </row>
    <row r="131" spans="1:11" ht="30" x14ac:dyDescent="0.3">
      <c r="A131" s="35" t="s">
        <v>87</v>
      </c>
      <c r="B131" s="61" t="s">
        <v>63</v>
      </c>
      <c r="C131" s="61">
        <v>13</v>
      </c>
      <c r="D131" s="66" t="s">
        <v>135</v>
      </c>
      <c r="E131" s="61">
        <v>200</v>
      </c>
      <c r="F131" s="62">
        <f>F132</f>
        <v>0</v>
      </c>
      <c r="G131" s="62"/>
      <c r="H131" s="62">
        <f t="shared" si="4"/>
        <v>0</v>
      </c>
      <c r="I131" s="62">
        <f>I132</f>
        <v>0</v>
      </c>
      <c r="J131" s="237">
        <f>J132</f>
        <v>0</v>
      </c>
      <c r="K131" s="177">
        <f t="shared" si="5"/>
        <v>0</v>
      </c>
    </row>
    <row r="132" spans="1:11" ht="34.5" customHeight="1" x14ac:dyDescent="0.3">
      <c r="A132" s="35" t="s">
        <v>88</v>
      </c>
      <c r="B132" s="61" t="s">
        <v>63</v>
      </c>
      <c r="C132" s="61">
        <v>13</v>
      </c>
      <c r="D132" s="66" t="s">
        <v>135</v>
      </c>
      <c r="E132" s="61">
        <v>240</v>
      </c>
      <c r="F132" s="62">
        <v>0</v>
      </c>
      <c r="G132" s="62"/>
      <c r="H132" s="62">
        <f t="shared" si="4"/>
        <v>0</v>
      </c>
      <c r="I132" s="62">
        <v>0</v>
      </c>
      <c r="J132" s="237"/>
      <c r="K132" s="177">
        <f t="shared" si="5"/>
        <v>0</v>
      </c>
    </row>
    <row r="133" spans="1:11" ht="48.75" customHeight="1" x14ac:dyDescent="0.3">
      <c r="A133" s="35" t="s">
        <v>1195</v>
      </c>
      <c r="B133" s="60" t="s">
        <v>63</v>
      </c>
      <c r="C133" s="60" t="s">
        <v>141</v>
      </c>
      <c r="D133" s="217" t="s">
        <v>629</v>
      </c>
      <c r="E133" s="60" t="s">
        <v>66</v>
      </c>
      <c r="F133" s="62">
        <f t="shared" ref="F133:J136" si="10">F134</f>
        <v>630</v>
      </c>
      <c r="G133" s="62">
        <f t="shared" si="10"/>
        <v>0</v>
      </c>
      <c r="H133" s="62">
        <f t="shared" si="4"/>
        <v>630</v>
      </c>
      <c r="I133" s="62">
        <f t="shared" si="10"/>
        <v>630</v>
      </c>
      <c r="J133" s="237">
        <f t="shared" si="10"/>
        <v>0</v>
      </c>
      <c r="K133" s="177">
        <f t="shared" si="5"/>
        <v>630</v>
      </c>
    </row>
    <row r="134" spans="1:11" ht="76.5" customHeight="1" x14ac:dyDescent="0.3">
      <c r="A134" s="35" t="s">
        <v>631</v>
      </c>
      <c r="B134" s="60" t="s">
        <v>63</v>
      </c>
      <c r="C134" s="60" t="s">
        <v>141</v>
      </c>
      <c r="D134" s="217" t="s">
        <v>630</v>
      </c>
      <c r="E134" s="60" t="s">
        <v>66</v>
      </c>
      <c r="F134" s="62">
        <f t="shared" si="10"/>
        <v>630</v>
      </c>
      <c r="G134" s="62">
        <f t="shared" si="10"/>
        <v>0</v>
      </c>
      <c r="H134" s="62">
        <f t="shared" si="4"/>
        <v>630</v>
      </c>
      <c r="I134" s="62">
        <f t="shared" si="10"/>
        <v>630</v>
      </c>
      <c r="J134" s="237">
        <f t="shared" si="10"/>
        <v>0</v>
      </c>
      <c r="K134" s="177">
        <f t="shared" si="5"/>
        <v>630</v>
      </c>
    </row>
    <row r="135" spans="1:11" ht="45.75" customHeight="1" x14ac:dyDescent="0.3">
      <c r="A135" s="35" t="s">
        <v>632</v>
      </c>
      <c r="B135" s="60" t="s">
        <v>63</v>
      </c>
      <c r="C135" s="60" t="s">
        <v>141</v>
      </c>
      <c r="D135" s="217" t="s">
        <v>633</v>
      </c>
      <c r="E135" s="60" t="s">
        <v>66</v>
      </c>
      <c r="F135" s="62">
        <f t="shared" si="10"/>
        <v>630</v>
      </c>
      <c r="G135" s="62">
        <f t="shared" si="10"/>
        <v>0</v>
      </c>
      <c r="H135" s="62">
        <f t="shared" si="4"/>
        <v>630</v>
      </c>
      <c r="I135" s="62">
        <f t="shared" si="10"/>
        <v>630</v>
      </c>
      <c r="J135" s="237">
        <f t="shared" si="10"/>
        <v>0</v>
      </c>
      <c r="K135" s="177">
        <f t="shared" si="5"/>
        <v>630</v>
      </c>
    </row>
    <row r="136" spans="1:11" ht="30" customHeight="1" x14ac:dyDescent="0.3">
      <c r="A136" s="35" t="s">
        <v>87</v>
      </c>
      <c r="B136" s="60" t="s">
        <v>63</v>
      </c>
      <c r="C136" s="60">
        <v>13</v>
      </c>
      <c r="D136" s="217" t="s">
        <v>633</v>
      </c>
      <c r="E136" s="60">
        <v>200</v>
      </c>
      <c r="F136" s="62">
        <f t="shared" si="10"/>
        <v>630</v>
      </c>
      <c r="G136" s="62">
        <f t="shared" si="10"/>
        <v>0</v>
      </c>
      <c r="H136" s="62">
        <f t="shared" si="4"/>
        <v>630</v>
      </c>
      <c r="I136" s="62">
        <f t="shared" si="10"/>
        <v>630</v>
      </c>
      <c r="J136" s="237">
        <f t="shared" si="10"/>
        <v>0</v>
      </c>
      <c r="K136" s="177">
        <f t="shared" si="5"/>
        <v>630</v>
      </c>
    </row>
    <row r="137" spans="1:11" ht="28.5" customHeight="1" x14ac:dyDescent="0.3">
      <c r="A137" s="35" t="s">
        <v>88</v>
      </c>
      <c r="B137" s="60" t="s">
        <v>63</v>
      </c>
      <c r="C137" s="60">
        <v>13</v>
      </c>
      <c r="D137" s="217" t="s">
        <v>633</v>
      </c>
      <c r="E137" s="60">
        <v>240</v>
      </c>
      <c r="F137" s="62">
        <v>630</v>
      </c>
      <c r="G137" s="62"/>
      <c r="H137" s="62">
        <f t="shared" ref="H137:H200" si="11">F137+G137</f>
        <v>630</v>
      </c>
      <c r="I137" s="62">
        <v>630</v>
      </c>
      <c r="J137" s="237"/>
      <c r="K137" s="177">
        <f t="shared" ref="K137:K200" si="12">I137+J137</f>
        <v>630</v>
      </c>
    </row>
    <row r="138" spans="1:11" ht="45.75" customHeight="1" x14ac:dyDescent="0.3">
      <c r="A138" s="64" t="s">
        <v>667</v>
      </c>
      <c r="B138" s="61" t="s">
        <v>63</v>
      </c>
      <c r="C138" s="61">
        <v>13</v>
      </c>
      <c r="D138" s="67" t="s">
        <v>670</v>
      </c>
      <c r="E138" s="61" t="s">
        <v>66</v>
      </c>
      <c r="F138" s="62">
        <f t="shared" ref="F138:J141" si="13">F139</f>
        <v>5</v>
      </c>
      <c r="G138" s="62">
        <f t="shared" si="13"/>
        <v>0</v>
      </c>
      <c r="H138" s="62">
        <f t="shared" si="11"/>
        <v>5</v>
      </c>
      <c r="I138" s="62">
        <f t="shared" si="13"/>
        <v>5</v>
      </c>
      <c r="J138" s="237">
        <f t="shared" si="13"/>
        <v>0</v>
      </c>
      <c r="K138" s="177">
        <f t="shared" si="12"/>
        <v>5</v>
      </c>
    </row>
    <row r="139" spans="1:11" ht="59.25" customHeight="1" x14ac:dyDescent="0.3">
      <c r="A139" s="64" t="s">
        <v>1140</v>
      </c>
      <c r="B139" s="61" t="s">
        <v>63</v>
      </c>
      <c r="C139" s="61">
        <v>13</v>
      </c>
      <c r="D139" s="67" t="s">
        <v>671</v>
      </c>
      <c r="E139" s="61" t="s">
        <v>66</v>
      </c>
      <c r="F139" s="62">
        <f t="shared" si="13"/>
        <v>5</v>
      </c>
      <c r="G139" s="62">
        <f t="shared" si="13"/>
        <v>0</v>
      </c>
      <c r="H139" s="62">
        <f t="shared" si="11"/>
        <v>5</v>
      </c>
      <c r="I139" s="62">
        <f t="shared" si="13"/>
        <v>5</v>
      </c>
      <c r="J139" s="237">
        <f t="shared" si="13"/>
        <v>0</v>
      </c>
      <c r="K139" s="177">
        <f t="shared" si="12"/>
        <v>5</v>
      </c>
    </row>
    <row r="140" spans="1:11" ht="46.5" customHeight="1" x14ac:dyDescent="0.3">
      <c r="A140" s="64" t="s">
        <v>669</v>
      </c>
      <c r="B140" s="61" t="s">
        <v>63</v>
      </c>
      <c r="C140" s="61">
        <v>13</v>
      </c>
      <c r="D140" s="67" t="s">
        <v>672</v>
      </c>
      <c r="E140" s="61" t="s">
        <v>66</v>
      </c>
      <c r="F140" s="62">
        <f t="shared" si="13"/>
        <v>5</v>
      </c>
      <c r="G140" s="62">
        <f t="shared" si="13"/>
        <v>0</v>
      </c>
      <c r="H140" s="62">
        <f t="shared" si="11"/>
        <v>5</v>
      </c>
      <c r="I140" s="62">
        <f t="shared" si="13"/>
        <v>5</v>
      </c>
      <c r="J140" s="237">
        <f t="shared" si="13"/>
        <v>0</v>
      </c>
      <c r="K140" s="177">
        <f t="shared" si="12"/>
        <v>5</v>
      </c>
    </row>
    <row r="141" spans="1:11" ht="30" customHeight="1" x14ac:dyDescent="0.3">
      <c r="A141" s="64" t="s">
        <v>580</v>
      </c>
      <c r="B141" s="61" t="s">
        <v>63</v>
      </c>
      <c r="C141" s="61">
        <v>13</v>
      </c>
      <c r="D141" s="67" t="s">
        <v>672</v>
      </c>
      <c r="E141" s="61">
        <v>200</v>
      </c>
      <c r="F141" s="62">
        <f t="shared" si="13"/>
        <v>5</v>
      </c>
      <c r="G141" s="62">
        <f t="shared" si="13"/>
        <v>0</v>
      </c>
      <c r="H141" s="62">
        <f t="shared" si="11"/>
        <v>5</v>
      </c>
      <c r="I141" s="62">
        <f t="shared" si="13"/>
        <v>5</v>
      </c>
      <c r="J141" s="237">
        <f t="shared" si="13"/>
        <v>0</v>
      </c>
      <c r="K141" s="177">
        <f t="shared" si="12"/>
        <v>5</v>
      </c>
    </row>
    <row r="142" spans="1:11" ht="30" customHeight="1" x14ac:dyDescent="0.3">
      <c r="A142" s="64" t="s">
        <v>88</v>
      </c>
      <c r="B142" s="61" t="s">
        <v>63</v>
      </c>
      <c r="C142" s="61">
        <v>13</v>
      </c>
      <c r="D142" s="67" t="s">
        <v>672</v>
      </c>
      <c r="E142" s="61">
        <v>240</v>
      </c>
      <c r="F142" s="62">
        <v>5</v>
      </c>
      <c r="G142" s="62"/>
      <c r="H142" s="62">
        <f t="shared" si="11"/>
        <v>5</v>
      </c>
      <c r="I142" s="62">
        <v>5</v>
      </c>
      <c r="J142" s="237"/>
      <c r="K142" s="177">
        <f t="shared" si="12"/>
        <v>5</v>
      </c>
    </row>
    <row r="143" spans="1:11" ht="30" customHeight="1" x14ac:dyDescent="0.3">
      <c r="A143" s="35" t="s">
        <v>111</v>
      </c>
      <c r="B143" s="61" t="s">
        <v>63</v>
      </c>
      <c r="C143" s="61">
        <v>13</v>
      </c>
      <c r="D143" s="66" t="s">
        <v>112</v>
      </c>
      <c r="E143" s="61" t="s">
        <v>66</v>
      </c>
      <c r="F143" s="62">
        <f>F144+F150</f>
        <v>6541.4000000000005</v>
      </c>
      <c r="G143" s="62">
        <f>G144+G150</f>
        <v>-840</v>
      </c>
      <c r="H143" s="62">
        <f t="shared" si="11"/>
        <v>5701.4000000000005</v>
      </c>
      <c r="I143" s="62">
        <f>I144+I150</f>
        <v>5808.5000000000009</v>
      </c>
      <c r="J143" s="237">
        <f>J144+J150</f>
        <v>0</v>
      </c>
      <c r="K143" s="177">
        <f t="shared" si="12"/>
        <v>5808.5000000000009</v>
      </c>
    </row>
    <row r="144" spans="1:11" ht="30" customHeight="1" x14ac:dyDescent="0.3">
      <c r="A144" s="35" t="s">
        <v>132</v>
      </c>
      <c r="B144" s="61" t="s">
        <v>63</v>
      </c>
      <c r="C144" s="61">
        <v>13</v>
      </c>
      <c r="D144" s="66" t="s">
        <v>133</v>
      </c>
      <c r="E144" s="61" t="s">
        <v>66</v>
      </c>
      <c r="F144" s="62">
        <f>F145</f>
        <v>740</v>
      </c>
      <c r="G144" s="62">
        <f>G145</f>
        <v>0</v>
      </c>
      <c r="H144" s="62">
        <f t="shared" si="11"/>
        <v>740</v>
      </c>
      <c r="I144" s="62">
        <f>I145</f>
        <v>0</v>
      </c>
      <c r="J144" s="237">
        <f>J145</f>
        <v>0</v>
      </c>
      <c r="K144" s="177">
        <f t="shared" si="12"/>
        <v>0</v>
      </c>
    </row>
    <row r="145" spans="1:11" ht="58.5" customHeight="1" x14ac:dyDescent="0.3">
      <c r="A145" s="35" t="s">
        <v>134</v>
      </c>
      <c r="B145" s="61" t="s">
        <v>63</v>
      </c>
      <c r="C145" s="61">
        <v>13</v>
      </c>
      <c r="D145" s="66" t="s">
        <v>135</v>
      </c>
      <c r="E145" s="61" t="s">
        <v>66</v>
      </c>
      <c r="F145" s="62">
        <f>F146+F148</f>
        <v>740</v>
      </c>
      <c r="G145" s="62">
        <f>G146+G148</f>
        <v>0</v>
      </c>
      <c r="H145" s="62">
        <f t="shared" si="11"/>
        <v>740</v>
      </c>
      <c r="I145" s="62">
        <f>I146+I148</f>
        <v>0</v>
      </c>
      <c r="J145" s="237">
        <f>J146+J148</f>
        <v>0</v>
      </c>
      <c r="K145" s="177">
        <f t="shared" si="12"/>
        <v>0</v>
      </c>
    </row>
    <row r="146" spans="1:11" ht="75" customHeight="1" x14ac:dyDescent="0.3">
      <c r="A146" s="35" t="s">
        <v>75</v>
      </c>
      <c r="B146" s="61" t="s">
        <v>63</v>
      </c>
      <c r="C146" s="61">
        <v>13</v>
      </c>
      <c r="D146" s="66" t="s">
        <v>135</v>
      </c>
      <c r="E146" s="61" t="s">
        <v>484</v>
      </c>
      <c r="F146" s="62">
        <f>F147</f>
        <v>738</v>
      </c>
      <c r="G146" s="62">
        <f>G147</f>
        <v>0</v>
      </c>
      <c r="H146" s="62">
        <f t="shared" si="11"/>
        <v>738</v>
      </c>
      <c r="I146" s="62">
        <f>I147</f>
        <v>0</v>
      </c>
      <c r="J146" s="237">
        <f>J147</f>
        <v>0</v>
      </c>
      <c r="K146" s="177">
        <f t="shared" si="12"/>
        <v>0</v>
      </c>
    </row>
    <row r="147" spans="1:11" ht="29.25" customHeight="1" x14ac:dyDescent="0.3">
      <c r="A147" s="35" t="s">
        <v>76</v>
      </c>
      <c r="B147" s="61" t="s">
        <v>63</v>
      </c>
      <c r="C147" s="61">
        <v>13</v>
      </c>
      <c r="D147" s="66" t="s">
        <v>135</v>
      </c>
      <c r="E147" s="61" t="s">
        <v>483</v>
      </c>
      <c r="F147" s="62">
        <v>738</v>
      </c>
      <c r="G147" s="62"/>
      <c r="H147" s="62">
        <f t="shared" si="11"/>
        <v>738</v>
      </c>
      <c r="I147" s="62">
        <v>0</v>
      </c>
      <c r="J147" s="237"/>
      <c r="K147" s="177">
        <f t="shared" si="12"/>
        <v>0</v>
      </c>
    </row>
    <row r="148" spans="1:11" ht="28.5" customHeight="1" x14ac:dyDescent="0.3">
      <c r="A148" s="35" t="s">
        <v>87</v>
      </c>
      <c r="B148" s="61" t="s">
        <v>63</v>
      </c>
      <c r="C148" s="61">
        <v>13</v>
      </c>
      <c r="D148" s="66" t="s">
        <v>135</v>
      </c>
      <c r="E148" s="61">
        <v>200</v>
      </c>
      <c r="F148" s="62">
        <f>F149</f>
        <v>2</v>
      </c>
      <c r="G148" s="62">
        <f>G149</f>
        <v>0</v>
      </c>
      <c r="H148" s="62">
        <f t="shared" si="11"/>
        <v>2</v>
      </c>
      <c r="I148" s="62">
        <f>I149</f>
        <v>0</v>
      </c>
      <c r="J148" s="237">
        <f>J149</f>
        <v>0</v>
      </c>
      <c r="K148" s="177">
        <f t="shared" si="12"/>
        <v>0</v>
      </c>
    </row>
    <row r="149" spans="1:11" ht="30.75" customHeight="1" x14ac:dyDescent="0.3">
      <c r="A149" s="35" t="s">
        <v>88</v>
      </c>
      <c r="B149" s="61" t="s">
        <v>63</v>
      </c>
      <c r="C149" s="61">
        <v>13</v>
      </c>
      <c r="D149" s="66" t="s">
        <v>135</v>
      </c>
      <c r="E149" s="61">
        <v>240</v>
      </c>
      <c r="F149" s="62">
        <v>2</v>
      </c>
      <c r="G149" s="62"/>
      <c r="H149" s="62">
        <f t="shared" si="11"/>
        <v>2</v>
      </c>
      <c r="I149" s="62">
        <v>0</v>
      </c>
      <c r="J149" s="237"/>
      <c r="K149" s="177">
        <f t="shared" si="12"/>
        <v>0</v>
      </c>
    </row>
    <row r="150" spans="1:11" x14ac:dyDescent="0.3">
      <c r="A150" s="35" t="s">
        <v>113</v>
      </c>
      <c r="B150" s="61" t="s">
        <v>63</v>
      </c>
      <c r="C150" s="61">
        <v>13</v>
      </c>
      <c r="D150" s="66" t="s">
        <v>114</v>
      </c>
      <c r="E150" s="61" t="s">
        <v>66</v>
      </c>
      <c r="F150" s="62">
        <f>F151+F156+F159</f>
        <v>5801.4000000000005</v>
      </c>
      <c r="G150" s="62">
        <f>G151+G156+G159</f>
        <v>-840</v>
      </c>
      <c r="H150" s="62">
        <f t="shared" si="11"/>
        <v>4961.4000000000005</v>
      </c>
      <c r="I150" s="62">
        <f>I151+I156+I159</f>
        <v>5808.5000000000009</v>
      </c>
      <c r="J150" s="237">
        <f>J151+J156+J159</f>
        <v>0</v>
      </c>
      <c r="K150" s="177">
        <f t="shared" si="12"/>
        <v>5808.5000000000009</v>
      </c>
    </row>
    <row r="151" spans="1:11" ht="60" x14ac:dyDescent="0.3">
      <c r="A151" s="35" t="s">
        <v>1196</v>
      </c>
      <c r="B151" s="61" t="s">
        <v>63</v>
      </c>
      <c r="C151" s="61">
        <v>13</v>
      </c>
      <c r="D151" s="66" t="s">
        <v>136</v>
      </c>
      <c r="E151" s="61" t="s">
        <v>66</v>
      </c>
      <c r="F151" s="62">
        <f>F152+F154</f>
        <v>4911.8</v>
      </c>
      <c r="G151" s="62">
        <f>G152+G154</f>
        <v>0</v>
      </c>
      <c r="H151" s="62">
        <f t="shared" si="11"/>
        <v>4911.8</v>
      </c>
      <c r="I151" s="62">
        <f>I152+I154</f>
        <v>4918.9000000000005</v>
      </c>
      <c r="J151" s="237">
        <f>J152+J154</f>
        <v>0</v>
      </c>
      <c r="K151" s="177">
        <f t="shared" si="12"/>
        <v>4918.9000000000005</v>
      </c>
    </row>
    <row r="152" spans="1:11" ht="75.75" customHeight="1" x14ac:dyDescent="0.3">
      <c r="A152" s="35" t="s">
        <v>75</v>
      </c>
      <c r="B152" s="61" t="s">
        <v>63</v>
      </c>
      <c r="C152" s="61">
        <v>13</v>
      </c>
      <c r="D152" s="66" t="s">
        <v>136</v>
      </c>
      <c r="E152" s="61">
        <v>100</v>
      </c>
      <c r="F152" s="62">
        <f>F153</f>
        <v>4317.1000000000004</v>
      </c>
      <c r="G152" s="62">
        <f>G153</f>
        <v>0</v>
      </c>
      <c r="H152" s="62">
        <f t="shared" si="11"/>
        <v>4317.1000000000004</v>
      </c>
      <c r="I152" s="62">
        <f>I153</f>
        <v>4317.1000000000004</v>
      </c>
      <c r="J152" s="237">
        <f>J153</f>
        <v>0</v>
      </c>
      <c r="K152" s="177">
        <f t="shared" si="12"/>
        <v>4317.1000000000004</v>
      </c>
    </row>
    <row r="153" spans="1:11" ht="19.5" customHeight="1" x14ac:dyDescent="0.3">
      <c r="A153" s="35" t="s">
        <v>137</v>
      </c>
      <c r="B153" s="61" t="s">
        <v>63</v>
      </c>
      <c r="C153" s="61">
        <v>13</v>
      </c>
      <c r="D153" s="66" t="s">
        <v>136</v>
      </c>
      <c r="E153" s="61">
        <v>110</v>
      </c>
      <c r="F153" s="62">
        <v>4317.1000000000004</v>
      </c>
      <c r="G153" s="62"/>
      <c r="H153" s="62">
        <f t="shared" si="11"/>
        <v>4317.1000000000004</v>
      </c>
      <c r="I153" s="62">
        <v>4317.1000000000004</v>
      </c>
      <c r="J153" s="237"/>
      <c r="K153" s="177">
        <f t="shared" si="12"/>
        <v>4317.1000000000004</v>
      </c>
    </row>
    <row r="154" spans="1:11" ht="30" x14ac:dyDescent="0.3">
      <c r="A154" s="35" t="s">
        <v>87</v>
      </c>
      <c r="B154" s="61" t="s">
        <v>63</v>
      </c>
      <c r="C154" s="61">
        <v>13</v>
      </c>
      <c r="D154" s="66" t="s">
        <v>136</v>
      </c>
      <c r="E154" s="61">
        <v>200</v>
      </c>
      <c r="F154" s="62">
        <f>F155</f>
        <v>594.70000000000005</v>
      </c>
      <c r="G154" s="62">
        <f>G155</f>
        <v>0</v>
      </c>
      <c r="H154" s="62">
        <f t="shared" si="11"/>
        <v>594.70000000000005</v>
      </c>
      <c r="I154" s="62">
        <f>I155</f>
        <v>601.79999999999995</v>
      </c>
      <c r="J154" s="237">
        <f>J155</f>
        <v>0</v>
      </c>
      <c r="K154" s="177">
        <f t="shared" si="12"/>
        <v>601.79999999999995</v>
      </c>
    </row>
    <row r="155" spans="1:11" ht="30" customHeight="1" x14ac:dyDescent="0.3">
      <c r="A155" s="35" t="s">
        <v>88</v>
      </c>
      <c r="B155" s="61" t="s">
        <v>63</v>
      </c>
      <c r="C155" s="61">
        <v>13</v>
      </c>
      <c r="D155" s="66" t="s">
        <v>136</v>
      </c>
      <c r="E155" s="61">
        <v>240</v>
      </c>
      <c r="F155" s="62">
        <v>594.70000000000005</v>
      </c>
      <c r="G155" s="62"/>
      <c r="H155" s="62">
        <f t="shared" si="11"/>
        <v>594.70000000000005</v>
      </c>
      <c r="I155" s="143">
        <v>601.79999999999995</v>
      </c>
      <c r="J155" s="236"/>
      <c r="K155" s="177">
        <f t="shared" si="12"/>
        <v>601.79999999999995</v>
      </c>
    </row>
    <row r="156" spans="1:11" ht="30" customHeight="1" x14ac:dyDescent="0.3">
      <c r="A156" s="35" t="s">
        <v>636</v>
      </c>
      <c r="B156" s="61" t="s">
        <v>63</v>
      </c>
      <c r="C156" s="61" t="s">
        <v>141</v>
      </c>
      <c r="D156" s="61" t="s">
        <v>579</v>
      </c>
      <c r="E156" s="61" t="s">
        <v>66</v>
      </c>
      <c r="F156" s="62">
        <f>F157</f>
        <v>200</v>
      </c>
      <c r="G156" s="62">
        <f>G157</f>
        <v>-150.4</v>
      </c>
      <c r="H156" s="62">
        <f t="shared" si="11"/>
        <v>49.599999999999994</v>
      </c>
      <c r="I156" s="62">
        <f>I157</f>
        <v>200</v>
      </c>
      <c r="J156" s="237">
        <f>J157</f>
        <v>0</v>
      </c>
      <c r="K156" s="177">
        <f t="shared" si="12"/>
        <v>200</v>
      </c>
    </row>
    <row r="157" spans="1:11" ht="30" customHeight="1" x14ac:dyDescent="0.3">
      <c r="A157" s="35" t="s">
        <v>580</v>
      </c>
      <c r="B157" s="61" t="s">
        <v>63</v>
      </c>
      <c r="C157" s="61" t="s">
        <v>141</v>
      </c>
      <c r="D157" s="61" t="s">
        <v>579</v>
      </c>
      <c r="E157" s="61" t="s">
        <v>490</v>
      </c>
      <c r="F157" s="62">
        <f>F158</f>
        <v>200</v>
      </c>
      <c r="G157" s="62">
        <f>G158</f>
        <v>-150.4</v>
      </c>
      <c r="H157" s="62">
        <f t="shared" si="11"/>
        <v>49.599999999999994</v>
      </c>
      <c r="I157" s="62">
        <f>I158</f>
        <v>200</v>
      </c>
      <c r="J157" s="237">
        <f>J158</f>
        <v>0</v>
      </c>
      <c r="K157" s="177">
        <f t="shared" si="12"/>
        <v>200</v>
      </c>
    </row>
    <row r="158" spans="1:11" ht="30" customHeight="1" x14ac:dyDescent="0.3">
      <c r="A158" s="35" t="s">
        <v>88</v>
      </c>
      <c r="B158" s="61" t="s">
        <v>63</v>
      </c>
      <c r="C158" s="61" t="s">
        <v>141</v>
      </c>
      <c r="D158" s="61" t="s">
        <v>579</v>
      </c>
      <c r="E158" s="61" t="s">
        <v>486</v>
      </c>
      <c r="F158" s="62">
        <v>200</v>
      </c>
      <c r="G158" s="62">
        <v>-150.4</v>
      </c>
      <c r="H158" s="62">
        <f t="shared" si="11"/>
        <v>49.599999999999994</v>
      </c>
      <c r="I158" s="143">
        <v>200</v>
      </c>
      <c r="J158" s="236"/>
      <c r="K158" s="177">
        <f t="shared" si="12"/>
        <v>200</v>
      </c>
    </row>
    <row r="159" spans="1:11" ht="30" customHeight="1" x14ac:dyDescent="0.3">
      <c r="A159" s="35" t="s">
        <v>547</v>
      </c>
      <c r="B159" s="61" t="s">
        <v>63</v>
      </c>
      <c r="C159" s="61" t="s">
        <v>141</v>
      </c>
      <c r="D159" s="66" t="s">
        <v>548</v>
      </c>
      <c r="E159" s="61" t="s">
        <v>66</v>
      </c>
      <c r="F159" s="62">
        <f>F160</f>
        <v>689.6</v>
      </c>
      <c r="G159" s="62">
        <f>G160</f>
        <v>-689.6</v>
      </c>
      <c r="H159" s="62">
        <f t="shared" si="11"/>
        <v>0</v>
      </c>
      <c r="I159" s="62">
        <f>I160</f>
        <v>689.6</v>
      </c>
      <c r="J159" s="237">
        <f>J160</f>
        <v>0</v>
      </c>
      <c r="K159" s="177">
        <f t="shared" si="12"/>
        <v>689.6</v>
      </c>
    </row>
    <row r="160" spans="1:11" ht="30.75" customHeight="1" x14ac:dyDescent="0.3">
      <c r="A160" s="35" t="s">
        <v>87</v>
      </c>
      <c r="B160" s="61" t="s">
        <v>63</v>
      </c>
      <c r="C160" s="61" t="s">
        <v>141</v>
      </c>
      <c r="D160" s="66" t="s">
        <v>548</v>
      </c>
      <c r="E160" s="61">
        <v>200</v>
      </c>
      <c r="F160" s="62">
        <f>F161</f>
        <v>689.6</v>
      </c>
      <c r="G160" s="62">
        <f>G161</f>
        <v>-689.6</v>
      </c>
      <c r="H160" s="62">
        <f t="shared" si="11"/>
        <v>0</v>
      </c>
      <c r="I160" s="62">
        <f>I161</f>
        <v>689.6</v>
      </c>
      <c r="J160" s="237">
        <f>J161</f>
        <v>0</v>
      </c>
      <c r="K160" s="177">
        <f t="shared" si="12"/>
        <v>689.6</v>
      </c>
    </row>
    <row r="161" spans="1:11" ht="31.9" customHeight="1" x14ac:dyDescent="0.3">
      <c r="A161" s="35" t="s">
        <v>88</v>
      </c>
      <c r="B161" s="61" t="s">
        <v>63</v>
      </c>
      <c r="C161" s="61" t="s">
        <v>141</v>
      </c>
      <c r="D161" s="66" t="s">
        <v>548</v>
      </c>
      <c r="E161" s="61">
        <v>240</v>
      </c>
      <c r="F161" s="62">
        <v>689.6</v>
      </c>
      <c r="G161" s="62">
        <v>-689.6</v>
      </c>
      <c r="H161" s="62">
        <f t="shared" si="11"/>
        <v>0</v>
      </c>
      <c r="I161" s="62">
        <v>689.6</v>
      </c>
      <c r="J161" s="237"/>
      <c r="K161" s="177">
        <f t="shared" si="12"/>
        <v>689.6</v>
      </c>
    </row>
    <row r="162" spans="1:11" ht="19.149999999999999" customHeight="1" x14ac:dyDescent="0.3">
      <c r="A162" s="33" t="s">
        <v>142</v>
      </c>
      <c r="B162" s="59" t="s">
        <v>68</v>
      </c>
      <c r="C162" s="59" t="s">
        <v>64</v>
      </c>
      <c r="D162" s="216" t="s">
        <v>65</v>
      </c>
      <c r="E162" s="59" t="s">
        <v>66</v>
      </c>
      <c r="F162" s="58">
        <f t="shared" ref="F162:J167" si="14">F163</f>
        <v>2729.4</v>
      </c>
      <c r="G162" s="58">
        <f t="shared" si="14"/>
        <v>0</v>
      </c>
      <c r="H162" s="62">
        <f t="shared" si="11"/>
        <v>2729.4</v>
      </c>
      <c r="I162" s="58">
        <f t="shared" si="14"/>
        <v>2833</v>
      </c>
      <c r="J162" s="233">
        <f t="shared" si="14"/>
        <v>0</v>
      </c>
      <c r="K162" s="177">
        <f t="shared" si="12"/>
        <v>2833</v>
      </c>
    </row>
    <row r="163" spans="1:11" ht="21" customHeight="1" x14ac:dyDescent="0.3">
      <c r="A163" s="35" t="s">
        <v>143</v>
      </c>
      <c r="B163" s="61" t="s">
        <v>68</v>
      </c>
      <c r="C163" s="61" t="s">
        <v>80</v>
      </c>
      <c r="D163" s="66" t="s">
        <v>65</v>
      </c>
      <c r="E163" s="61" t="s">
        <v>66</v>
      </c>
      <c r="F163" s="62">
        <f t="shared" si="14"/>
        <v>2729.4</v>
      </c>
      <c r="G163" s="62">
        <f t="shared" si="14"/>
        <v>0</v>
      </c>
      <c r="H163" s="62">
        <f t="shared" si="11"/>
        <v>2729.4</v>
      </c>
      <c r="I163" s="62">
        <f t="shared" si="14"/>
        <v>2833</v>
      </c>
      <c r="J163" s="237">
        <f t="shared" si="14"/>
        <v>0</v>
      </c>
      <c r="K163" s="177">
        <f t="shared" si="12"/>
        <v>2833</v>
      </c>
    </row>
    <row r="164" spans="1:11" ht="29.45" customHeight="1" x14ac:dyDescent="0.3">
      <c r="A164" s="35" t="s">
        <v>111</v>
      </c>
      <c r="B164" s="61" t="s">
        <v>68</v>
      </c>
      <c r="C164" s="61" t="s">
        <v>80</v>
      </c>
      <c r="D164" s="66" t="s">
        <v>112</v>
      </c>
      <c r="E164" s="61" t="s">
        <v>66</v>
      </c>
      <c r="F164" s="62">
        <f t="shared" si="14"/>
        <v>2729.4</v>
      </c>
      <c r="G164" s="62">
        <f t="shared" si="14"/>
        <v>0</v>
      </c>
      <c r="H164" s="62">
        <f t="shared" si="11"/>
        <v>2729.4</v>
      </c>
      <c r="I164" s="62">
        <f t="shared" si="14"/>
        <v>2833</v>
      </c>
      <c r="J164" s="237">
        <f t="shared" si="14"/>
        <v>0</v>
      </c>
      <c r="K164" s="177">
        <f t="shared" si="12"/>
        <v>2833</v>
      </c>
    </row>
    <row r="165" spans="1:11" ht="31.9" customHeight="1" x14ac:dyDescent="0.3">
      <c r="A165" s="35" t="s">
        <v>132</v>
      </c>
      <c r="B165" s="61" t="s">
        <v>68</v>
      </c>
      <c r="C165" s="61" t="s">
        <v>80</v>
      </c>
      <c r="D165" s="66" t="s">
        <v>133</v>
      </c>
      <c r="E165" s="61" t="s">
        <v>66</v>
      </c>
      <c r="F165" s="62">
        <f t="shared" si="14"/>
        <v>2729.4</v>
      </c>
      <c r="G165" s="62">
        <f t="shared" si="14"/>
        <v>0</v>
      </c>
      <c r="H165" s="62">
        <f t="shared" si="11"/>
        <v>2729.4</v>
      </c>
      <c r="I165" s="62">
        <f t="shared" si="14"/>
        <v>2833</v>
      </c>
      <c r="J165" s="237">
        <f t="shared" si="14"/>
        <v>0</v>
      </c>
      <c r="K165" s="177">
        <f t="shared" si="12"/>
        <v>2833</v>
      </c>
    </row>
    <row r="166" spans="1:11" ht="33.6" customHeight="1" x14ac:dyDescent="0.3">
      <c r="A166" s="35" t="s">
        <v>144</v>
      </c>
      <c r="B166" s="61" t="s">
        <v>68</v>
      </c>
      <c r="C166" s="61" t="s">
        <v>80</v>
      </c>
      <c r="D166" s="66" t="s">
        <v>145</v>
      </c>
      <c r="E166" s="61" t="s">
        <v>66</v>
      </c>
      <c r="F166" s="62">
        <f t="shared" si="14"/>
        <v>2729.4</v>
      </c>
      <c r="G166" s="62">
        <f t="shared" si="14"/>
        <v>0</v>
      </c>
      <c r="H166" s="62">
        <f t="shared" si="11"/>
        <v>2729.4</v>
      </c>
      <c r="I166" s="62">
        <f t="shared" si="14"/>
        <v>2833</v>
      </c>
      <c r="J166" s="237">
        <f t="shared" si="14"/>
        <v>0</v>
      </c>
      <c r="K166" s="177">
        <f t="shared" si="12"/>
        <v>2833</v>
      </c>
    </row>
    <row r="167" spans="1:11" x14ac:dyDescent="0.3">
      <c r="A167" s="35" t="s">
        <v>146</v>
      </c>
      <c r="B167" s="61" t="s">
        <v>68</v>
      </c>
      <c r="C167" s="61" t="s">
        <v>80</v>
      </c>
      <c r="D167" s="66" t="s">
        <v>145</v>
      </c>
      <c r="E167" s="61">
        <v>500</v>
      </c>
      <c r="F167" s="62">
        <f t="shared" si="14"/>
        <v>2729.4</v>
      </c>
      <c r="G167" s="62">
        <f t="shared" si="14"/>
        <v>0</v>
      </c>
      <c r="H167" s="62">
        <f t="shared" si="11"/>
        <v>2729.4</v>
      </c>
      <c r="I167" s="62">
        <f t="shared" si="14"/>
        <v>2833</v>
      </c>
      <c r="J167" s="237">
        <f t="shared" si="14"/>
        <v>0</v>
      </c>
      <c r="K167" s="177">
        <f t="shared" si="12"/>
        <v>2833</v>
      </c>
    </row>
    <row r="168" spans="1:11" x14ac:dyDescent="0.3">
      <c r="A168" s="35" t="s">
        <v>147</v>
      </c>
      <c r="B168" s="61" t="s">
        <v>68</v>
      </c>
      <c r="C168" s="61" t="s">
        <v>80</v>
      </c>
      <c r="D168" s="66" t="s">
        <v>145</v>
      </c>
      <c r="E168" s="61">
        <v>530</v>
      </c>
      <c r="F168" s="62">
        <v>2729.4</v>
      </c>
      <c r="G168" s="62"/>
      <c r="H168" s="62">
        <f t="shared" si="11"/>
        <v>2729.4</v>
      </c>
      <c r="I168" s="143">
        <v>2833</v>
      </c>
      <c r="J168" s="236"/>
      <c r="K168" s="177">
        <f t="shared" si="12"/>
        <v>2833</v>
      </c>
    </row>
    <row r="169" spans="1:11" ht="25.5" x14ac:dyDescent="0.3">
      <c r="A169" s="33" t="s">
        <v>148</v>
      </c>
      <c r="B169" s="59" t="s">
        <v>80</v>
      </c>
      <c r="C169" s="59" t="s">
        <v>64</v>
      </c>
      <c r="D169" s="216" t="s">
        <v>65</v>
      </c>
      <c r="E169" s="59" t="s">
        <v>66</v>
      </c>
      <c r="F169" s="58">
        <f>F170+F189</f>
        <v>5431.2999999999993</v>
      </c>
      <c r="G169" s="58">
        <f>G170+G189</f>
        <v>0</v>
      </c>
      <c r="H169" s="62">
        <f t="shared" si="11"/>
        <v>5431.2999999999993</v>
      </c>
      <c r="I169" s="58">
        <f>I170+I189</f>
        <v>5431.2999999999993</v>
      </c>
      <c r="J169" s="233">
        <f>J170+J189</f>
        <v>0</v>
      </c>
      <c r="K169" s="177">
        <f t="shared" si="12"/>
        <v>5431.2999999999993</v>
      </c>
    </row>
    <row r="170" spans="1:11" ht="42.75" customHeight="1" x14ac:dyDescent="0.3">
      <c r="A170" s="35" t="s">
        <v>149</v>
      </c>
      <c r="B170" s="61" t="s">
        <v>80</v>
      </c>
      <c r="C170" s="61" t="s">
        <v>150</v>
      </c>
      <c r="D170" s="66" t="s">
        <v>65</v>
      </c>
      <c r="E170" s="61" t="s">
        <v>66</v>
      </c>
      <c r="F170" s="62">
        <f>F171</f>
        <v>3594.3999999999996</v>
      </c>
      <c r="G170" s="62">
        <f>G171</f>
        <v>0</v>
      </c>
      <c r="H170" s="62">
        <f t="shared" si="11"/>
        <v>3594.3999999999996</v>
      </c>
      <c r="I170" s="62">
        <f>I171</f>
        <v>3594.3999999999996</v>
      </c>
      <c r="J170" s="237">
        <f>J171</f>
        <v>0</v>
      </c>
      <c r="K170" s="177">
        <f t="shared" si="12"/>
        <v>3594.3999999999996</v>
      </c>
    </row>
    <row r="171" spans="1:11" ht="58.9" customHeight="1" x14ac:dyDescent="0.3">
      <c r="A171" s="35" t="s">
        <v>1197</v>
      </c>
      <c r="B171" s="61" t="s">
        <v>80</v>
      </c>
      <c r="C171" s="61" t="s">
        <v>150</v>
      </c>
      <c r="D171" s="66" t="s">
        <v>151</v>
      </c>
      <c r="E171" s="61" t="s">
        <v>66</v>
      </c>
      <c r="F171" s="62">
        <f>F172+F180</f>
        <v>3594.3999999999996</v>
      </c>
      <c r="G171" s="62">
        <f>G172+G180</f>
        <v>0</v>
      </c>
      <c r="H171" s="62">
        <f t="shared" si="11"/>
        <v>3594.3999999999996</v>
      </c>
      <c r="I171" s="62">
        <f>I172+I180</f>
        <v>3594.3999999999996</v>
      </c>
      <c r="J171" s="237">
        <f>J172+J180</f>
        <v>0</v>
      </c>
      <c r="K171" s="177">
        <f t="shared" si="12"/>
        <v>3594.3999999999996</v>
      </c>
    </row>
    <row r="172" spans="1:11" ht="60" customHeight="1" x14ac:dyDescent="0.3">
      <c r="A172" s="35" t="s">
        <v>405</v>
      </c>
      <c r="B172" s="61" t="s">
        <v>80</v>
      </c>
      <c r="C172" s="61" t="s">
        <v>150</v>
      </c>
      <c r="D172" s="66" t="s">
        <v>152</v>
      </c>
      <c r="E172" s="61" t="s">
        <v>66</v>
      </c>
      <c r="F172" s="62">
        <f>F173</f>
        <v>80</v>
      </c>
      <c r="G172" s="62">
        <f>G173</f>
        <v>0</v>
      </c>
      <c r="H172" s="62">
        <f t="shared" si="11"/>
        <v>80</v>
      </c>
      <c r="I172" s="62">
        <f>I173</f>
        <v>80</v>
      </c>
      <c r="J172" s="237">
        <f>J173</f>
        <v>0</v>
      </c>
      <c r="K172" s="177">
        <f t="shared" si="12"/>
        <v>80</v>
      </c>
    </row>
    <row r="173" spans="1:11" ht="45" customHeight="1" x14ac:dyDescent="0.3">
      <c r="A173" s="35" t="s">
        <v>153</v>
      </c>
      <c r="B173" s="61" t="s">
        <v>80</v>
      </c>
      <c r="C173" s="61" t="s">
        <v>150</v>
      </c>
      <c r="D173" s="66" t="s">
        <v>154</v>
      </c>
      <c r="E173" s="61" t="s">
        <v>66</v>
      </c>
      <c r="F173" s="62">
        <f>F174+F177</f>
        <v>80</v>
      </c>
      <c r="G173" s="62">
        <f>G174+G177</f>
        <v>0</v>
      </c>
      <c r="H173" s="62">
        <f t="shared" si="11"/>
        <v>80</v>
      </c>
      <c r="I173" s="62">
        <f>I174+I177</f>
        <v>80</v>
      </c>
      <c r="J173" s="237">
        <f>J174+J177</f>
        <v>0</v>
      </c>
      <c r="K173" s="177">
        <f t="shared" si="12"/>
        <v>80</v>
      </c>
    </row>
    <row r="174" spans="1:11" ht="30" x14ac:dyDescent="0.3">
      <c r="A174" s="35" t="s">
        <v>155</v>
      </c>
      <c r="B174" s="61" t="s">
        <v>80</v>
      </c>
      <c r="C174" s="61" t="s">
        <v>150</v>
      </c>
      <c r="D174" s="66" t="s">
        <v>156</v>
      </c>
      <c r="E174" s="61" t="s">
        <v>66</v>
      </c>
      <c r="F174" s="62">
        <f>F175</f>
        <v>10</v>
      </c>
      <c r="G174" s="62">
        <f>G175</f>
        <v>0</v>
      </c>
      <c r="H174" s="62">
        <f t="shared" si="11"/>
        <v>10</v>
      </c>
      <c r="I174" s="62">
        <f>I175</f>
        <v>10</v>
      </c>
      <c r="J174" s="237">
        <f>J175</f>
        <v>0</v>
      </c>
      <c r="K174" s="177">
        <f t="shared" si="12"/>
        <v>10</v>
      </c>
    </row>
    <row r="175" spans="1:11" ht="30" x14ac:dyDescent="0.3">
      <c r="A175" s="35" t="s">
        <v>87</v>
      </c>
      <c r="B175" s="61" t="s">
        <v>80</v>
      </c>
      <c r="C175" s="61" t="s">
        <v>150</v>
      </c>
      <c r="D175" s="66" t="s">
        <v>156</v>
      </c>
      <c r="E175" s="61">
        <v>200</v>
      </c>
      <c r="F175" s="62">
        <f>F176</f>
        <v>10</v>
      </c>
      <c r="G175" s="62">
        <f>G176</f>
        <v>0</v>
      </c>
      <c r="H175" s="62">
        <f t="shared" si="11"/>
        <v>10</v>
      </c>
      <c r="I175" s="62">
        <f>I176</f>
        <v>10</v>
      </c>
      <c r="J175" s="237">
        <f>J176</f>
        <v>0</v>
      </c>
      <c r="K175" s="177">
        <f t="shared" si="12"/>
        <v>10</v>
      </c>
    </row>
    <row r="176" spans="1:11" ht="30" customHeight="1" x14ac:dyDescent="0.3">
      <c r="A176" s="35" t="s">
        <v>88</v>
      </c>
      <c r="B176" s="61" t="s">
        <v>80</v>
      </c>
      <c r="C176" s="61" t="s">
        <v>150</v>
      </c>
      <c r="D176" s="66" t="s">
        <v>156</v>
      </c>
      <c r="E176" s="61">
        <v>240</v>
      </c>
      <c r="F176" s="62">
        <v>10</v>
      </c>
      <c r="G176" s="62"/>
      <c r="H176" s="62">
        <f t="shared" si="11"/>
        <v>10</v>
      </c>
      <c r="I176" s="143">
        <v>10</v>
      </c>
      <c r="J176" s="236"/>
      <c r="K176" s="177">
        <f t="shared" si="12"/>
        <v>10</v>
      </c>
    </row>
    <row r="177" spans="1:11" ht="60" x14ac:dyDescent="0.3">
      <c r="A177" s="35" t="s">
        <v>157</v>
      </c>
      <c r="B177" s="61" t="s">
        <v>80</v>
      </c>
      <c r="C177" s="61" t="s">
        <v>150</v>
      </c>
      <c r="D177" s="66" t="s">
        <v>158</v>
      </c>
      <c r="E177" s="61" t="s">
        <v>66</v>
      </c>
      <c r="F177" s="62">
        <f>F178</f>
        <v>70</v>
      </c>
      <c r="G177" s="62">
        <f>G178</f>
        <v>0</v>
      </c>
      <c r="H177" s="62">
        <f t="shared" si="11"/>
        <v>70</v>
      </c>
      <c r="I177" s="62">
        <f>I178</f>
        <v>70</v>
      </c>
      <c r="J177" s="237">
        <f>J178</f>
        <v>0</v>
      </c>
      <c r="K177" s="177">
        <f t="shared" si="12"/>
        <v>70</v>
      </c>
    </row>
    <row r="178" spans="1:11" ht="30" x14ac:dyDescent="0.3">
      <c r="A178" s="35" t="s">
        <v>87</v>
      </c>
      <c r="B178" s="61" t="s">
        <v>80</v>
      </c>
      <c r="C178" s="61" t="s">
        <v>150</v>
      </c>
      <c r="D178" s="66" t="s">
        <v>158</v>
      </c>
      <c r="E178" s="61">
        <v>200</v>
      </c>
      <c r="F178" s="62">
        <f>F179</f>
        <v>70</v>
      </c>
      <c r="G178" s="62">
        <f>G179</f>
        <v>0</v>
      </c>
      <c r="H178" s="62">
        <f t="shared" si="11"/>
        <v>70</v>
      </c>
      <c r="I178" s="62">
        <f>I179</f>
        <v>70</v>
      </c>
      <c r="J178" s="237">
        <f>J179</f>
        <v>0</v>
      </c>
      <c r="K178" s="177">
        <f t="shared" si="12"/>
        <v>70</v>
      </c>
    </row>
    <row r="179" spans="1:11" ht="33.75" customHeight="1" x14ac:dyDescent="0.3">
      <c r="A179" s="35" t="s">
        <v>88</v>
      </c>
      <c r="B179" s="61" t="s">
        <v>80</v>
      </c>
      <c r="C179" s="61" t="s">
        <v>150</v>
      </c>
      <c r="D179" s="66" t="s">
        <v>158</v>
      </c>
      <c r="E179" s="61">
        <v>240</v>
      </c>
      <c r="F179" s="62">
        <v>70</v>
      </c>
      <c r="G179" s="62"/>
      <c r="H179" s="62">
        <f t="shared" si="11"/>
        <v>70</v>
      </c>
      <c r="I179" s="143">
        <v>70</v>
      </c>
      <c r="J179" s="236"/>
      <c r="K179" s="177">
        <f t="shared" si="12"/>
        <v>70</v>
      </c>
    </row>
    <row r="180" spans="1:11" ht="75" customHeight="1" x14ac:dyDescent="0.3">
      <c r="A180" s="35" t="s">
        <v>722</v>
      </c>
      <c r="B180" s="61" t="s">
        <v>80</v>
      </c>
      <c r="C180" s="61" t="s">
        <v>150</v>
      </c>
      <c r="D180" s="66" t="s">
        <v>161</v>
      </c>
      <c r="E180" s="61" t="s">
        <v>66</v>
      </c>
      <c r="F180" s="62">
        <f>F181</f>
        <v>3514.3999999999996</v>
      </c>
      <c r="G180" s="62">
        <f>G181</f>
        <v>0</v>
      </c>
      <c r="H180" s="62">
        <f t="shared" si="11"/>
        <v>3514.3999999999996</v>
      </c>
      <c r="I180" s="62">
        <f>I181</f>
        <v>3514.3999999999996</v>
      </c>
      <c r="J180" s="237">
        <f>J181</f>
        <v>0</v>
      </c>
      <c r="K180" s="177">
        <f t="shared" si="12"/>
        <v>3514.3999999999996</v>
      </c>
    </row>
    <row r="181" spans="1:11" ht="43.5" customHeight="1" x14ac:dyDescent="0.3">
      <c r="A181" s="35" t="s">
        <v>162</v>
      </c>
      <c r="B181" s="61" t="s">
        <v>80</v>
      </c>
      <c r="C181" s="61" t="s">
        <v>150</v>
      </c>
      <c r="D181" s="66" t="s">
        <v>163</v>
      </c>
      <c r="E181" s="61" t="s">
        <v>66</v>
      </c>
      <c r="F181" s="62">
        <f>F182</f>
        <v>3514.3999999999996</v>
      </c>
      <c r="G181" s="62">
        <f>G182</f>
        <v>0</v>
      </c>
      <c r="H181" s="62">
        <f t="shared" si="11"/>
        <v>3514.3999999999996</v>
      </c>
      <c r="I181" s="62">
        <f>I182</f>
        <v>3514.3999999999996</v>
      </c>
      <c r="J181" s="237">
        <f>J182</f>
        <v>0</v>
      </c>
      <c r="K181" s="177">
        <f t="shared" si="12"/>
        <v>3514.3999999999996</v>
      </c>
    </row>
    <row r="182" spans="1:11" ht="30" x14ac:dyDescent="0.3">
      <c r="A182" s="35" t="s">
        <v>164</v>
      </c>
      <c r="B182" s="61" t="s">
        <v>80</v>
      </c>
      <c r="C182" s="61" t="s">
        <v>150</v>
      </c>
      <c r="D182" s="66" t="s">
        <v>165</v>
      </c>
      <c r="E182" s="61" t="s">
        <v>66</v>
      </c>
      <c r="F182" s="62">
        <f>F183+F185+F187</f>
        <v>3514.3999999999996</v>
      </c>
      <c r="G182" s="62">
        <f>G183+G185+G187</f>
        <v>0</v>
      </c>
      <c r="H182" s="62">
        <f t="shared" si="11"/>
        <v>3514.3999999999996</v>
      </c>
      <c r="I182" s="62">
        <f>I183+I185+I187</f>
        <v>3514.3999999999996</v>
      </c>
      <c r="J182" s="237">
        <f>J183+J185+J187</f>
        <v>0</v>
      </c>
      <c r="K182" s="177">
        <f t="shared" si="12"/>
        <v>3514.3999999999996</v>
      </c>
    </row>
    <row r="183" spans="1:11" ht="75" x14ac:dyDescent="0.3">
      <c r="A183" s="35" t="s">
        <v>166</v>
      </c>
      <c r="B183" s="61" t="s">
        <v>80</v>
      </c>
      <c r="C183" s="61" t="s">
        <v>150</v>
      </c>
      <c r="D183" s="66" t="s">
        <v>165</v>
      </c>
      <c r="E183" s="61">
        <v>100</v>
      </c>
      <c r="F183" s="62">
        <f>F184</f>
        <v>2902.7</v>
      </c>
      <c r="G183" s="62">
        <f>G184</f>
        <v>0</v>
      </c>
      <c r="H183" s="62">
        <f t="shared" si="11"/>
        <v>2902.7</v>
      </c>
      <c r="I183" s="62">
        <f>I184</f>
        <v>2902.7</v>
      </c>
      <c r="J183" s="237">
        <f>J184</f>
        <v>0</v>
      </c>
      <c r="K183" s="177">
        <f t="shared" si="12"/>
        <v>2902.7</v>
      </c>
    </row>
    <row r="184" spans="1:11" ht="18.75" customHeight="1" x14ac:dyDescent="0.3">
      <c r="A184" s="35" t="s">
        <v>137</v>
      </c>
      <c r="B184" s="61" t="s">
        <v>80</v>
      </c>
      <c r="C184" s="61" t="s">
        <v>150</v>
      </c>
      <c r="D184" s="66" t="s">
        <v>165</v>
      </c>
      <c r="E184" s="61">
        <v>110</v>
      </c>
      <c r="F184" s="62">
        <v>2902.7</v>
      </c>
      <c r="G184" s="62"/>
      <c r="H184" s="62">
        <f t="shared" si="11"/>
        <v>2902.7</v>
      </c>
      <c r="I184" s="143">
        <v>2902.7</v>
      </c>
      <c r="J184" s="236"/>
      <c r="K184" s="177">
        <f t="shared" si="12"/>
        <v>2902.7</v>
      </c>
    </row>
    <row r="185" spans="1:11" ht="30" x14ac:dyDescent="0.3">
      <c r="A185" s="35" t="s">
        <v>87</v>
      </c>
      <c r="B185" s="61" t="s">
        <v>80</v>
      </c>
      <c r="C185" s="61" t="s">
        <v>150</v>
      </c>
      <c r="D185" s="66" t="s">
        <v>165</v>
      </c>
      <c r="E185" s="61">
        <v>200</v>
      </c>
      <c r="F185" s="62">
        <f>F186</f>
        <v>607.70000000000005</v>
      </c>
      <c r="G185" s="62">
        <f>G186</f>
        <v>0</v>
      </c>
      <c r="H185" s="62">
        <f t="shared" si="11"/>
        <v>607.70000000000005</v>
      </c>
      <c r="I185" s="62">
        <f>I186</f>
        <v>607.70000000000005</v>
      </c>
      <c r="J185" s="237">
        <f>J186</f>
        <v>0</v>
      </c>
      <c r="K185" s="177">
        <f t="shared" si="12"/>
        <v>607.70000000000005</v>
      </c>
    </row>
    <row r="186" spans="1:11" ht="31.15" customHeight="1" x14ac:dyDescent="0.3">
      <c r="A186" s="35" t="s">
        <v>88</v>
      </c>
      <c r="B186" s="61" t="s">
        <v>80</v>
      </c>
      <c r="C186" s="61" t="s">
        <v>150</v>
      </c>
      <c r="D186" s="66" t="s">
        <v>165</v>
      </c>
      <c r="E186" s="61">
        <v>240</v>
      </c>
      <c r="F186" s="62">
        <v>607.70000000000005</v>
      </c>
      <c r="G186" s="62"/>
      <c r="H186" s="62">
        <f t="shared" si="11"/>
        <v>607.70000000000005</v>
      </c>
      <c r="I186" s="143">
        <v>607.70000000000005</v>
      </c>
      <c r="J186" s="236"/>
      <c r="K186" s="177">
        <f t="shared" si="12"/>
        <v>607.70000000000005</v>
      </c>
    </row>
    <row r="187" spans="1:11" x14ac:dyDescent="0.3">
      <c r="A187" s="35" t="s">
        <v>89</v>
      </c>
      <c r="B187" s="61" t="s">
        <v>80</v>
      </c>
      <c r="C187" s="61" t="s">
        <v>150</v>
      </c>
      <c r="D187" s="66" t="s">
        <v>165</v>
      </c>
      <c r="E187" s="61">
        <v>800</v>
      </c>
      <c r="F187" s="62">
        <f>F188</f>
        <v>4</v>
      </c>
      <c r="G187" s="62">
        <f>G188</f>
        <v>0</v>
      </c>
      <c r="H187" s="62">
        <f t="shared" si="11"/>
        <v>4</v>
      </c>
      <c r="I187" s="62">
        <f>I188</f>
        <v>4</v>
      </c>
      <c r="J187" s="237">
        <f>J188</f>
        <v>0</v>
      </c>
      <c r="K187" s="177">
        <f t="shared" si="12"/>
        <v>4</v>
      </c>
    </row>
    <row r="188" spans="1:11" x14ac:dyDescent="0.3">
      <c r="A188" s="35" t="s">
        <v>90</v>
      </c>
      <c r="B188" s="61" t="s">
        <v>80</v>
      </c>
      <c r="C188" s="61" t="s">
        <v>150</v>
      </c>
      <c r="D188" s="66" t="s">
        <v>165</v>
      </c>
      <c r="E188" s="61">
        <v>850</v>
      </c>
      <c r="F188" s="62">
        <v>4</v>
      </c>
      <c r="G188" s="62"/>
      <c r="H188" s="62">
        <f t="shared" si="11"/>
        <v>4</v>
      </c>
      <c r="I188" s="143">
        <v>4</v>
      </c>
      <c r="J188" s="236"/>
      <c r="K188" s="177">
        <f t="shared" si="12"/>
        <v>4</v>
      </c>
    </row>
    <row r="189" spans="1:11" ht="30.75" customHeight="1" x14ac:dyDescent="0.3">
      <c r="A189" s="35" t="s">
        <v>167</v>
      </c>
      <c r="B189" s="61" t="s">
        <v>80</v>
      </c>
      <c r="C189" s="61" t="s">
        <v>168</v>
      </c>
      <c r="D189" s="66" t="s">
        <v>65</v>
      </c>
      <c r="E189" s="61" t="s">
        <v>66</v>
      </c>
      <c r="F189" s="62">
        <f>F190+F201+F206+F211</f>
        <v>1836.9</v>
      </c>
      <c r="G189" s="62">
        <f>G190+G201+G206+G211</f>
        <v>0</v>
      </c>
      <c r="H189" s="62">
        <f t="shared" si="11"/>
        <v>1836.9</v>
      </c>
      <c r="I189" s="62">
        <f>I190+I201+I206+I211</f>
        <v>1836.9</v>
      </c>
      <c r="J189" s="237">
        <f>J190+J201+J206+J211</f>
        <v>0</v>
      </c>
      <c r="K189" s="177">
        <f t="shared" si="12"/>
        <v>1836.9</v>
      </c>
    </row>
    <row r="190" spans="1:11" ht="45" x14ac:dyDescent="0.3">
      <c r="A190" s="35" t="s">
        <v>1198</v>
      </c>
      <c r="B190" s="61" t="s">
        <v>80</v>
      </c>
      <c r="C190" s="61" t="s">
        <v>168</v>
      </c>
      <c r="D190" s="66" t="s">
        <v>169</v>
      </c>
      <c r="E190" s="61" t="s">
        <v>66</v>
      </c>
      <c r="F190" s="62">
        <f>F191+F196</f>
        <v>1118.9000000000001</v>
      </c>
      <c r="G190" s="62">
        <f>G191+G196</f>
        <v>0</v>
      </c>
      <c r="H190" s="62">
        <f t="shared" si="11"/>
        <v>1118.9000000000001</v>
      </c>
      <c r="I190" s="62">
        <f>I191+I196</f>
        <v>1118.9000000000001</v>
      </c>
      <c r="J190" s="237">
        <f>J191+J196</f>
        <v>0</v>
      </c>
      <c r="K190" s="177">
        <f t="shared" si="12"/>
        <v>1118.9000000000001</v>
      </c>
    </row>
    <row r="191" spans="1:11" ht="45" customHeight="1" x14ac:dyDescent="0.3">
      <c r="A191" s="35" t="s">
        <v>170</v>
      </c>
      <c r="B191" s="61" t="s">
        <v>80</v>
      </c>
      <c r="C191" s="61" t="s">
        <v>168</v>
      </c>
      <c r="D191" s="66" t="s">
        <v>171</v>
      </c>
      <c r="E191" s="61" t="s">
        <v>66</v>
      </c>
      <c r="F191" s="62">
        <f t="shared" ref="F191:J194" si="15">F192</f>
        <v>1098.9000000000001</v>
      </c>
      <c r="G191" s="62">
        <f t="shared" si="15"/>
        <v>0</v>
      </c>
      <c r="H191" s="62">
        <f t="shared" si="11"/>
        <v>1098.9000000000001</v>
      </c>
      <c r="I191" s="62">
        <f t="shared" si="15"/>
        <v>1098.9000000000001</v>
      </c>
      <c r="J191" s="237">
        <f t="shared" si="15"/>
        <v>0</v>
      </c>
      <c r="K191" s="177">
        <f t="shared" si="12"/>
        <v>1098.9000000000001</v>
      </c>
    </row>
    <row r="192" spans="1:11" ht="44.25" customHeight="1" x14ac:dyDescent="0.3">
      <c r="A192" s="35" t="s">
        <v>172</v>
      </c>
      <c r="B192" s="61" t="s">
        <v>80</v>
      </c>
      <c r="C192" s="61" t="s">
        <v>168</v>
      </c>
      <c r="D192" s="66" t="s">
        <v>173</v>
      </c>
      <c r="E192" s="61" t="s">
        <v>66</v>
      </c>
      <c r="F192" s="62">
        <f t="shared" si="15"/>
        <v>1098.9000000000001</v>
      </c>
      <c r="G192" s="62">
        <f t="shared" si="15"/>
        <v>0</v>
      </c>
      <c r="H192" s="62">
        <f t="shared" si="11"/>
        <v>1098.9000000000001</v>
      </c>
      <c r="I192" s="62">
        <f t="shared" si="15"/>
        <v>1098.9000000000001</v>
      </c>
      <c r="J192" s="237">
        <f t="shared" si="15"/>
        <v>0</v>
      </c>
      <c r="K192" s="177">
        <f t="shared" si="12"/>
        <v>1098.9000000000001</v>
      </c>
    </row>
    <row r="193" spans="1:11" ht="45" x14ac:dyDescent="0.3">
      <c r="A193" s="35" t="s">
        <v>174</v>
      </c>
      <c r="B193" s="61" t="s">
        <v>80</v>
      </c>
      <c r="C193" s="61" t="s">
        <v>168</v>
      </c>
      <c r="D193" s="66" t="s">
        <v>175</v>
      </c>
      <c r="E193" s="61" t="s">
        <v>66</v>
      </c>
      <c r="F193" s="62">
        <f t="shared" si="15"/>
        <v>1098.9000000000001</v>
      </c>
      <c r="G193" s="62">
        <f t="shared" si="15"/>
        <v>0</v>
      </c>
      <c r="H193" s="62">
        <f t="shared" si="11"/>
        <v>1098.9000000000001</v>
      </c>
      <c r="I193" s="62">
        <f t="shared" si="15"/>
        <v>1098.9000000000001</v>
      </c>
      <c r="J193" s="237">
        <f t="shared" si="15"/>
        <v>0</v>
      </c>
      <c r="K193" s="177">
        <f t="shared" si="12"/>
        <v>1098.9000000000001</v>
      </c>
    </row>
    <row r="194" spans="1:11" ht="31.9" customHeight="1" x14ac:dyDescent="0.3">
      <c r="A194" s="35" t="s">
        <v>176</v>
      </c>
      <c r="B194" s="61" t="s">
        <v>80</v>
      </c>
      <c r="C194" s="61" t="s">
        <v>168</v>
      </c>
      <c r="D194" s="66" t="s">
        <v>175</v>
      </c>
      <c r="E194" s="61">
        <v>600</v>
      </c>
      <c r="F194" s="62">
        <f t="shared" si="15"/>
        <v>1098.9000000000001</v>
      </c>
      <c r="G194" s="62">
        <f t="shared" si="15"/>
        <v>0</v>
      </c>
      <c r="H194" s="62">
        <f t="shared" si="11"/>
        <v>1098.9000000000001</v>
      </c>
      <c r="I194" s="62">
        <f t="shared" si="15"/>
        <v>1098.9000000000001</v>
      </c>
      <c r="J194" s="237">
        <f t="shared" si="15"/>
        <v>0</v>
      </c>
      <c r="K194" s="177">
        <f t="shared" si="12"/>
        <v>1098.9000000000001</v>
      </c>
    </row>
    <row r="195" spans="1:11" x14ac:dyDescent="0.3">
      <c r="A195" s="35" t="s">
        <v>177</v>
      </c>
      <c r="B195" s="61" t="s">
        <v>80</v>
      </c>
      <c r="C195" s="61" t="s">
        <v>168</v>
      </c>
      <c r="D195" s="66" t="s">
        <v>175</v>
      </c>
      <c r="E195" s="61">
        <v>610</v>
      </c>
      <c r="F195" s="62">
        <v>1098.9000000000001</v>
      </c>
      <c r="G195" s="62"/>
      <c r="H195" s="62">
        <f t="shared" si="11"/>
        <v>1098.9000000000001</v>
      </c>
      <c r="I195" s="62">
        <v>1098.9000000000001</v>
      </c>
      <c r="J195" s="237"/>
      <c r="K195" s="177">
        <f t="shared" si="12"/>
        <v>1098.9000000000001</v>
      </c>
    </row>
    <row r="196" spans="1:11" ht="45" x14ac:dyDescent="0.3">
      <c r="A196" s="35" t="s">
        <v>487</v>
      </c>
      <c r="B196" s="61" t="s">
        <v>80</v>
      </c>
      <c r="C196" s="61" t="s">
        <v>168</v>
      </c>
      <c r="D196" s="66" t="s">
        <v>491</v>
      </c>
      <c r="E196" s="61" t="s">
        <v>66</v>
      </c>
      <c r="F196" s="62">
        <f t="shared" ref="F196:J199" si="16">F197</f>
        <v>20</v>
      </c>
      <c r="G196" s="62">
        <f t="shared" si="16"/>
        <v>0</v>
      </c>
      <c r="H196" s="62">
        <f t="shared" si="11"/>
        <v>20</v>
      </c>
      <c r="I196" s="62">
        <f t="shared" si="16"/>
        <v>20</v>
      </c>
      <c r="J196" s="237">
        <f t="shared" si="16"/>
        <v>0</v>
      </c>
      <c r="K196" s="177">
        <f t="shared" si="12"/>
        <v>20</v>
      </c>
    </row>
    <row r="197" spans="1:11" ht="30" x14ac:dyDescent="0.3">
      <c r="A197" s="35" t="s">
        <v>488</v>
      </c>
      <c r="B197" s="61" t="s">
        <v>80</v>
      </c>
      <c r="C197" s="61" t="s">
        <v>168</v>
      </c>
      <c r="D197" s="66" t="s">
        <v>492</v>
      </c>
      <c r="E197" s="61" t="s">
        <v>66</v>
      </c>
      <c r="F197" s="62">
        <f t="shared" si="16"/>
        <v>20</v>
      </c>
      <c r="G197" s="62">
        <f t="shared" si="16"/>
        <v>0</v>
      </c>
      <c r="H197" s="62">
        <f t="shared" si="11"/>
        <v>20</v>
      </c>
      <c r="I197" s="62">
        <f t="shared" si="16"/>
        <v>20</v>
      </c>
      <c r="J197" s="237">
        <f t="shared" si="16"/>
        <v>0</v>
      </c>
      <c r="K197" s="177">
        <f t="shared" si="12"/>
        <v>20</v>
      </c>
    </row>
    <row r="198" spans="1:11" ht="45" x14ac:dyDescent="0.3">
      <c r="A198" s="35" t="s">
        <v>489</v>
      </c>
      <c r="B198" s="61" t="s">
        <v>80</v>
      </c>
      <c r="C198" s="61" t="s">
        <v>168</v>
      </c>
      <c r="D198" s="66" t="s">
        <v>493</v>
      </c>
      <c r="E198" s="61" t="s">
        <v>66</v>
      </c>
      <c r="F198" s="62">
        <f t="shared" si="16"/>
        <v>20</v>
      </c>
      <c r="G198" s="62">
        <f t="shared" si="16"/>
        <v>0</v>
      </c>
      <c r="H198" s="62">
        <f t="shared" si="11"/>
        <v>20</v>
      </c>
      <c r="I198" s="62">
        <f t="shared" si="16"/>
        <v>20</v>
      </c>
      <c r="J198" s="237">
        <f t="shared" si="16"/>
        <v>0</v>
      </c>
      <c r="K198" s="177">
        <f t="shared" si="12"/>
        <v>20</v>
      </c>
    </row>
    <row r="199" spans="1:11" ht="30" x14ac:dyDescent="0.3">
      <c r="A199" s="35" t="s">
        <v>87</v>
      </c>
      <c r="B199" s="61" t="s">
        <v>80</v>
      </c>
      <c r="C199" s="61" t="s">
        <v>168</v>
      </c>
      <c r="D199" s="66" t="s">
        <v>493</v>
      </c>
      <c r="E199" s="61" t="s">
        <v>490</v>
      </c>
      <c r="F199" s="62">
        <f t="shared" si="16"/>
        <v>20</v>
      </c>
      <c r="G199" s="62">
        <f t="shared" si="16"/>
        <v>0</v>
      </c>
      <c r="H199" s="62">
        <f t="shared" si="11"/>
        <v>20</v>
      </c>
      <c r="I199" s="62">
        <f t="shared" si="16"/>
        <v>20</v>
      </c>
      <c r="J199" s="237">
        <f t="shared" si="16"/>
        <v>0</v>
      </c>
      <c r="K199" s="177">
        <f t="shared" si="12"/>
        <v>20</v>
      </c>
    </row>
    <row r="200" spans="1:11" ht="28.5" customHeight="1" x14ac:dyDescent="0.3">
      <c r="A200" s="35" t="s">
        <v>88</v>
      </c>
      <c r="B200" s="61" t="s">
        <v>80</v>
      </c>
      <c r="C200" s="61" t="s">
        <v>168</v>
      </c>
      <c r="D200" s="66" t="s">
        <v>493</v>
      </c>
      <c r="E200" s="61" t="s">
        <v>486</v>
      </c>
      <c r="F200" s="62">
        <v>20</v>
      </c>
      <c r="G200" s="62"/>
      <c r="H200" s="62">
        <f t="shared" si="11"/>
        <v>20</v>
      </c>
      <c r="I200" s="143">
        <v>20</v>
      </c>
      <c r="J200" s="236"/>
      <c r="K200" s="177">
        <f t="shared" si="12"/>
        <v>20</v>
      </c>
    </row>
    <row r="201" spans="1:11" ht="45" x14ac:dyDescent="0.3">
      <c r="A201" s="35" t="s">
        <v>733</v>
      </c>
      <c r="B201" s="61" t="s">
        <v>80</v>
      </c>
      <c r="C201" s="61" t="s">
        <v>168</v>
      </c>
      <c r="D201" s="66" t="s">
        <v>549</v>
      </c>
      <c r="E201" s="61" t="s">
        <v>66</v>
      </c>
      <c r="F201" s="62">
        <f t="shared" ref="F201:J204" si="17">F202</f>
        <v>20</v>
      </c>
      <c r="G201" s="62">
        <f t="shared" si="17"/>
        <v>0</v>
      </c>
      <c r="H201" s="62">
        <f t="shared" ref="H201:H264" si="18">F201+G201</f>
        <v>20</v>
      </c>
      <c r="I201" s="62">
        <f t="shared" si="17"/>
        <v>20</v>
      </c>
      <c r="J201" s="237">
        <f t="shared" si="17"/>
        <v>0</v>
      </c>
      <c r="K201" s="177">
        <f t="shared" ref="K201:K264" si="19">I201+J201</f>
        <v>20</v>
      </c>
    </row>
    <row r="202" spans="1:11" ht="75" x14ac:dyDescent="0.3">
      <c r="A202" s="35" t="s">
        <v>550</v>
      </c>
      <c r="B202" s="61" t="s">
        <v>80</v>
      </c>
      <c r="C202" s="61" t="s">
        <v>168</v>
      </c>
      <c r="D202" s="66" t="s">
        <v>551</v>
      </c>
      <c r="E202" s="61" t="s">
        <v>66</v>
      </c>
      <c r="F202" s="62">
        <f t="shared" si="17"/>
        <v>20</v>
      </c>
      <c r="G202" s="62">
        <f t="shared" si="17"/>
        <v>0</v>
      </c>
      <c r="H202" s="62">
        <f t="shared" si="18"/>
        <v>20</v>
      </c>
      <c r="I202" s="62">
        <f t="shared" si="17"/>
        <v>20</v>
      </c>
      <c r="J202" s="237">
        <f t="shared" si="17"/>
        <v>0</v>
      </c>
      <c r="K202" s="177">
        <f t="shared" si="19"/>
        <v>20</v>
      </c>
    </row>
    <row r="203" spans="1:11" ht="45" x14ac:dyDescent="0.3">
      <c r="A203" s="35" t="s">
        <v>552</v>
      </c>
      <c r="B203" s="61" t="s">
        <v>80</v>
      </c>
      <c r="C203" s="61" t="s">
        <v>168</v>
      </c>
      <c r="D203" s="66" t="s">
        <v>553</v>
      </c>
      <c r="E203" s="61" t="s">
        <v>66</v>
      </c>
      <c r="F203" s="62">
        <f t="shared" si="17"/>
        <v>20</v>
      </c>
      <c r="G203" s="62">
        <f t="shared" si="17"/>
        <v>0</v>
      </c>
      <c r="H203" s="62">
        <f t="shared" si="18"/>
        <v>20</v>
      </c>
      <c r="I203" s="62">
        <f t="shared" si="17"/>
        <v>20</v>
      </c>
      <c r="J203" s="237">
        <f t="shared" si="17"/>
        <v>0</v>
      </c>
      <c r="K203" s="177">
        <f t="shared" si="19"/>
        <v>20</v>
      </c>
    </row>
    <row r="204" spans="1:11" ht="30" x14ac:dyDescent="0.3">
      <c r="A204" s="35" t="s">
        <v>87</v>
      </c>
      <c r="B204" s="61" t="s">
        <v>80</v>
      </c>
      <c r="C204" s="61" t="s">
        <v>168</v>
      </c>
      <c r="D204" s="66" t="s">
        <v>553</v>
      </c>
      <c r="E204" s="61" t="s">
        <v>490</v>
      </c>
      <c r="F204" s="62">
        <f t="shared" si="17"/>
        <v>20</v>
      </c>
      <c r="G204" s="62">
        <f t="shared" si="17"/>
        <v>0</v>
      </c>
      <c r="H204" s="62">
        <f t="shared" si="18"/>
        <v>20</v>
      </c>
      <c r="I204" s="62">
        <f t="shared" si="17"/>
        <v>20</v>
      </c>
      <c r="J204" s="237">
        <f t="shared" si="17"/>
        <v>0</v>
      </c>
      <c r="K204" s="177">
        <f t="shared" si="19"/>
        <v>20</v>
      </c>
    </row>
    <row r="205" spans="1:11" ht="30" customHeight="1" x14ac:dyDescent="0.3">
      <c r="A205" s="35" t="s">
        <v>88</v>
      </c>
      <c r="B205" s="61" t="s">
        <v>80</v>
      </c>
      <c r="C205" s="61" t="s">
        <v>168</v>
      </c>
      <c r="D205" s="66" t="s">
        <v>553</v>
      </c>
      <c r="E205" s="61" t="s">
        <v>486</v>
      </c>
      <c r="F205" s="62">
        <v>20</v>
      </c>
      <c r="G205" s="62"/>
      <c r="H205" s="62">
        <f t="shared" si="18"/>
        <v>20</v>
      </c>
      <c r="I205" s="143">
        <v>20</v>
      </c>
      <c r="J205" s="236"/>
      <c r="K205" s="177">
        <f t="shared" si="19"/>
        <v>20</v>
      </c>
    </row>
    <row r="206" spans="1:11" ht="75.75" customHeight="1" x14ac:dyDescent="0.3">
      <c r="A206" s="35" t="s">
        <v>1199</v>
      </c>
      <c r="B206" s="61" t="s">
        <v>80</v>
      </c>
      <c r="C206" s="61" t="s">
        <v>168</v>
      </c>
      <c r="D206" s="66" t="s">
        <v>555</v>
      </c>
      <c r="E206" s="61" t="s">
        <v>66</v>
      </c>
      <c r="F206" s="62">
        <f t="shared" ref="F206:J209" si="20">F207</f>
        <v>50</v>
      </c>
      <c r="G206" s="62">
        <f t="shared" si="20"/>
        <v>0</v>
      </c>
      <c r="H206" s="62">
        <f t="shared" si="18"/>
        <v>50</v>
      </c>
      <c r="I206" s="62">
        <f t="shared" si="20"/>
        <v>50</v>
      </c>
      <c r="J206" s="237">
        <f t="shared" si="20"/>
        <v>0</v>
      </c>
      <c r="K206" s="177">
        <f t="shared" si="19"/>
        <v>50</v>
      </c>
    </row>
    <row r="207" spans="1:11" ht="73.5" customHeight="1" x14ac:dyDescent="0.3">
      <c r="A207" s="35" t="s">
        <v>554</v>
      </c>
      <c r="B207" s="61" t="s">
        <v>80</v>
      </c>
      <c r="C207" s="61" t="s">
        <v>168</v>
      </c>
      <c r="D207" s="66" t="s">
        <v>556</v>
      </c>
      <c r="E207" s="61" t="s">
        <v>66</v>
      </c>
      <c r="F207" s="62">
        <f t="shared" si="20"/>
        <v>50</v>
      </c>
      <c r="G207" s="62">
        <f t="shared" si="20"/>
        <v>0</v>
      </c>
      <c r="H207" s="62">
        <f t="shared" si="18"/>
        <v>50</v>
      </c>
      <c r="I207" s="62">
        <f t="shared" si="20"/>
        <v>50</v>
      </c>
      <c r="J207" s="237">
        <f t="shared" si="20"/>
        <v>0</v>
      </c>
      <c r="K207" s="177">
        <f t="shared" si="19"/>
        <v>50</v>
      </c>
    </row>
    <row r="208" spans="1:11" ht="60" customHeight="1" x14ac:dyDescent="0.3">
      <c r="A208" s="35" t="s">
        <v>557</v>
      </c>
      <c r="B208" s="61" t="s">
        <v>80</v>
      </c>
      <c r="C208" s="61" t="s">
        <v>168</v>
      </c>
      <c r="D208" s="66" t="s">
        <v>558</v>
      </c>
      <c r="E208" s="61" t="s">
        <v>66</v>
      </c>
      <c r="F208" s="62">
        <f t="shared" si="20"/>
        <v>50</v>
      </c>
      <c r="G208" s="62">
        <f t="shared" si="20"/>
        <v>0</v>
      </c>
      <c r="H208" s="62">
        <f t="shared" si="18"/>
        <v>50</v>
      </c>
      <c r="I208" s="62">
        <f t="shared" si="20"/>
        <v>50</v>
      </c>
      <c r="J208" s="237">
        <f t="shared" si="20"/>
        <v>0</v>
      </c>
      <c r="K208" s="177">
        <f t="shared" si="19"/>
        <v>50</v>
      </c>
    </row>
    <row r="209" spans="1:11" ht="30" x14ac:dyDescent="0.3">
      <c r="A209" s="35" t="s">
        <v>87</v>
      </c>
      <c r="B209" s="61" t="s">
        <v>80</v>
      </c>
      <c r="C209" s="61" t="s">
        <v>168</v>
      </c>
      <c r="D209" s="66" t="s">
        <v>558</v>
      </c>
      <c r="E209" s="61" t="s">
        <v>490</v>
      </c>
      <c r="F209" s="62">
        <f t="shared" si="20"/>
        <v>50</v>
      </c>
      <c r="G209" s="62">
        <f t="shared" si="20"/>
        <v>0</v>
      </c>
      <c r="H209" s="62">
        <f t="shared" si="18"/>
        <v>50</v>
      </c>
      <c r="I209" s="62">
        <f t="shared" si="20"/>
        <v>50</v>
      </c>
      <c r="J209" s="237">
        <f t="shared" si="20"/>
        <v>0</v>
      </c>
      <c r="K209" s="177">
        <f t="shared" si="19"/>
        <v>50</v>
      </c>
    </row>
    <row r="210" spans="1:11" ht="34.5" customHeight="1" x14ac:dyDescent="0.3">
      <c r="A210" s="35" t="s">
        <v>88</v>
      </c>
      <c r="B210" s="61" t="s">
        <v>80</v>
      </c>
      <c r="C210" s="61" t="s">
        <v>168</v>
      </c>
      <c r="D210" s="66" t="s">
        <v>558</v>
      </c>
      <c r="E210" s="61" t="s">
        <v>486</v>
      </c>
      <c r="F210" s="62">
        <v>50</v>
      </c>
      <c r="G210" s="62"/>
      <c r="H210" s="62">
        <f t="shared" si="18"/>
        <v>50</v>
      </c>
      <c r="I210" s="143">
        <v>50</v>
      </c>
      <c r="J210" s="236"/>
      <c r="K210" s="177">
        <f t="shared" si="19"/>
        <v>50</v>
      </c>
    </row>
    <row r="211" spans="1:11" ht="45" x14ac:dyDescent="0.3">
      <c r="A211" s="64" t="s">
        <v>686</v>
      </c>
      <c r="B211" s="61" t="s">
        <v>80</v>
      </c>
      <c r="C211" s="61">
        <v>14</v>
      </c>
      <c r="D211" s="67" t="s">
        <v>687</v>
      </c>
      <c r="E211" s="61" t="s">
        <v>66</v>
      </c>
      <c r="F211" s="36">
        <f>F212</f>
        <v>648</v>
      </c>
      <c r="G211" s="36">
        <f>G212</f>
        <v>0</v>
      </c>
      <c r="H211" s="62">
        <f t="shared" si="18"/>
        <v>648</v>
      </c>
      <c r="I211" s="36">
        <f>I212</f>
        <v>648</v>
      </c>
      <c r="J211" s="238">
        <f>J212</f>
        <v>0</v>
      </c>
      <c r="K211" s="177">
        <f t="shared" si="19"/>
        <v>648</v>
      </c>
    </row>
    <row r="212" spans="1:11" ht="30" customHeight="1" x14ac:dyDescent="0.3">
      <c r="A212" s="35" t="s">
        <v>176</v>
      </c>
      <c r="B212" s="61" t="s">
        <v>80</v>
      </c>
      <c r="C212" s="61">
        <v>14</v>
      </c>
      <c r="D212" s="67" t="s">
        <v>687</v>
      </c>
      <c r="E212" s="61">
        <v>600</v>
      </c>
      <c r="F212" s="36">
        <f>F213</f>
        <v>648</v>
      </c>
      <c r="G212" s="36">
        <f>G213</f>
        <v>0</v>
      </c>
      <c r="H212" s="62">
        <f t="shared" si="18"/>
        <v>648</v>
      </c>
      <c r="I212" s="36">
        <f>I213</f>
        <v>648</v>
      </c>
      <c r="J212" s="238">
        <f>J213</f>
        <v>0</v>
      </c>
      <c r="K212" s="177">
        <f t="shared" si="19"/>
        <v>648</v>
      </c>
    </row>
    <row r="213" spans="1:11" x14ac:dyDescent="0.3">
      <c r="A213" s="35" t="s">
        <v>184</v>
      </c>
      <c r="B213" s="61" t="s">
        <v>80</v>
      </c>
      <c r="C213" s="61">
        <v>14</v>
      </c>
      <c r="D213" s="67" t="s">
        <v>687</v>
      </c>
      <c r="E213" s="61">
        <v>610</v>
      </c>
      <c r="F213" s="36">
        <v>648</v>
      </c>
      <c r="G213" s="36"/>
      <c r="H213" s="62">
        <f t="shared" si="18"/>
        <v>648</v>
      </c>
      <c r="I213" s="143">
        <v>648</v>
      </c>
      <c r="J213" s="236"/>
      <c r="K213" s="177">
        <f t="shared" si="19"/>
        <v>648</v>
      </c>
    </row>
    <row r="214" spans="1:11" x14ac:dyDescent="0.3">
      <c r="A214" s="33" t="s">
        <v>178</v>
      </c>
      <c r="B214" s="59" t="s">
        <v>92</v>
      </c>
      <c r="C214" s="59" t="s">
        <v>64</v>
      </c>
      <c r="D214" s="216" t="s">
        <v>65</v>
      </c>
      <c r="E214" s="59" t="s">
        <v>66</v>
      </c>
      <c r="F214" s="58">
        <f>F215+F231+F247</f>
        <v>41287.199999999997</v>
      </c>
      <c r="G214" s="58">
        <f>G215+G231+G247</f>
        <v>0</v>
      </c>
      <c r="H214" s="62">
        <f t="shared" si="18"/>
        <v>41287.199999999997</v>
      </c>
      <c r="I214" s="58">
        <f>I215+I231+I247</f>
        <v>43353.8</v>
      </c>
      <c r="J214" s="233">
        <f>J215+J231+J247</f>
        <v>0</v>
      </c>
      <c r="K214" s="177">
        <f t="shared" si="19"/>
        <v>43353.8</v>
      </c>
    </row>
    <row r="215" spans="1:11" x14ac:dyDescent="0.3">
      <c r="A215" s="35" t="s">
        <v>179</v>
      </c>
      <c r="B215" s="61" t="s">
        <v>92</v>
      </c>
      <c r="C215" s="61" t="s">
        <v>63</v>
      </c>
      <c r="D215" s="66" t="s">
        <v>65</v>
      </c>
      <c r="E215" s="61" t="s">
        <v>66</v>
      </c>
      <c r="F215" s="62">
        <f>F216+F225</f>
        <v>392.5</v>
      </c>
      <c r="G215" s="62">
        <f>G216+G225</f>
        <v>0</v>
      </c>
      <c r="H215" s="62">
        <f t="shared" si="18"/>
        <v>392.5</v>
      </c>
      <c r="I215" s="62">
        <f>I216+I225</f>
        <v>398.9</v>
      </c>
      <c r="J215" s="237">
        <f>J216+J225</f>
        <v>0</v>
      </c>
      <c r="K215" s="177">
        <f t="shared" si="19"/>
        <v>398.9</v>
      </c>
    </row>
    <row r="216" spans="1:11" ht="30" x14ac:dyDescent="0.3">
      <c r="A216" s="35" t="s">
        <v>676</v>
      </c>
      <c r="B216" s="61" t="s">
        <v>92</v>
      </c>
      <c r="C216" s="61" t="s">
        <v>63</v>
      </c>
      <c r="D216" s="66" t="s">
        <v>180</v>
      </c>
      <c r="E216" s="61" t="s">
        <v>66</v>
      </c>
      <c r="F216" s="62">
        <f>F217+F221</f>
        <v>262.5</v>
      </c>
      <c r="G216" s="62">
        <f>G217+G221</f>
        <v>0</v>
      </c>
      <c r="H216" s="62">
        <f t="shared" si="18"/>
        <v>262.5</v>
      </c>
      <c r="I216" s="62">
        <f>I217+I221</f>
        <v>268.89999999999998</v>
      </c>
      <c r="J216" s="237">
        <f>J217+J221</f>
        <v>0</v>
      </c>
      <c r="K216" s="177">
        <f t="shared" si="19"/>
        <v>268.89999999999998</v>
      </c>
    </row>
    <row r="217" spans="1:11" ht="45" x14ac:dyDescent="0.3">
      <c r="A217" s="35" t="s">
        <v>1200</v>
      </c>
      <c r="B217" s="61" t="s">
        <v>92</v>
      </c>
      <c r="C217" s="61" t="s">
        <v>63</v>
      </c>
      <c r="D217" s="66" t="s">
        <v>565</v>
      </c>
      <c r="E217" s="61" t="s">
        <v>66</v>
      </c>
      <c r="F217" s="62">
        <f t="shared" ref="F217:J219" si="21">F218</f>
        <v>0</v>
      </c>
      <c r="G217" s="62">
        <f t="shared" si="21"/>
        <v>0</v>
      </c>
      <c r="H217" s="62">
        <f t="shared" si="18"/>
        <v>0</v>
      </c>
      <c r="I217" s="62">
        <f t="shared" si="21"/>
        <v>0</v>
      </c>
      <c r="J217" s="237">
        <f t="shared" si="21"/>
        <v>0</v>
      </c>
      <c r="K217" s="177">
        <f t="shared" si="19"/>
        <v>0</v>
      </c>
    </row>
    <row r="218" spans="1:11" ht="45" x14ac:dyDescent="0.3">
      <c r="A218" s="35" t="s">
        <v>181</v>
      </c>
      <c r="B218" s="61" t="s">
        <v>92</v>
      </c>
      <c r="C218" s="61" t="s">
        <v>63</v>
      </c>
      <c r="D218" s="66" t="s">
        <v>566</v>
      </c>
      <c r="E218" s="61" t="s">
        <v>66</v>
      </c>
      <c r="F218" s="62">
        <f t="shared" si="21"/>
        <v>0</v>
      </c>
      <c r="G218" s="62">
        <f t="shared" si="21"/>
        <v>0</v>
      </c>
      <c r="H218" s="62">
        <f t="shared" si="18"/>
        <v>0</v>
      </c>
      <c r="I218" s="62">
        <f t="shared" si="21"/>
        <v>0</v>
      </c>
      <c r="J218" s="237">
        <f t="shared" si="21"/>
        <v>0</v>
      </c>
      <c r="K218" s="177">
        <f t="shared" si="19"/>
        <v>0</v>
      </c>
    </row>
    <row r="219" spans="1:11" ht="33.75" customHeight="1" x14ac:dyDescent="0.3">
      <c r="A219" s="35" t="s">
        <v>176</v>
      </c>
      <c r="B219" s="61" t="s">
        <v>92</v>
      </c>
      <c r="C219" s="61" t="s">
        <v>63</v>
      </c>
      <c r="D219" s="66" t="s">
        <v>566</v>
      </c>
      <c r="E219" s="61">
        <v>600</v>
      </c>
      <c r="F219" s="62">
        <f t="shared" si="21"/>
        <v>0</v>
      </c>
      <c r="G219" s="62">
        <f t="shared" si="21"/>
        <v>0</v>
      </c>
      <c r="H219" s="62">
        <f t="shared" si="18"/>
        <v>0</v>
      </c>
      <c r="I219" s="62">
        <f t="shared" si="21"/>
        <v>0</v>
      </c>
      <c r="J219" s="237">
        <f t="shared" si="21"/>
        <v>0</v>
      </c>
      <c r="K219" s="177">
        <f t="shared" si="19"/>
        <v>0</v>
      </c>
    </row>
    <row r="220" spans="1:11" x14ac:dyDescent="0.3">
      <c r="A220" s="35" t="s">
        <v>177</v>
      </c>
      <c r="B220" s="61" t="s">
        <v>92</v>
      </c>
      <c r="C220" s="61" t="s">
        <v>63</v>
      </c>
      <c r="D220" s="66" t="s">
        <v>566</v>
      </c>
      <c r="E220" s="61">
        <v>610</v>
      </c>
      <c r="F220" s="62">
        <v>0</v>
      </c>
      <c r="G220" s="62"/>
      <c r="H220" s="62">
        <f t="shared" si="18"/>
        <v>0</v>
      </c>
      <c r="I220" s="143">
        <v>0</v>
      </c>
      <c r="J220" s="236"/>
      <c r="K220" s="177">
        <f t="shared" si="19"/>
        <v>0</v>
      </c>
    </row>
    <row r="221" spans="1:11" ht="28.5" customHeight="1" x14ac:dyDescent="0.3">
      <c r="A221" s="35" t="s">
        <v>182</v>
      </c>
      <c r="B221" s="61" t="s">
        <v>92</v>
      </c>
      <c r="C221" s="61" t="s">
        <v>63</v>
      </c>
      <c r="D221" s="66" t="s">
        <v>1201</v>
      </c>
      <c r="E221" s="61" t="s">
        <v>66</v>
      </c>
      <c r="F221" s="62">
        <f t="shared" ref="F221:J223" si="22">F222</f>
        <v>262.5</v>
      </c>
      <c r="G221" s="62">
        <f t="shared" si="22"/>
        <v>0</v>
      </c>
      <c r="H221" s="62">
        <f t="shared" si="18"/>
        <v>262.5</v>
      </c>
      <c r="I221" s="62">
        <f t="shared" si="22"/>
        <v>268.89999999999998</v>
      </c>
      <c r="J221" s="237">
        <f t="shared" si="22"/>
        <v>0</v>
      </c>
      <c r="K221" s="177">
        <f t="shared" si="19"/>
        <v>268.89999999999998</v>
      </c>
    </row>
    <row r="222" spans="1:11" ht="30" x14ac:dyDescent="0.3">
      <c r="A222" s="35" t="s">
        <v>183</v>
      </c>
      <c r="B222" s="61" t="s">
        <v>92</v>
      </c>
      <c r="C222" s="61" t="s">
        <v>63</v>
      </c>
      <c r="D222" s="66" t="s">
        <v>1202</v>
      </c>
      <c r="E222" s="61" t="s">
        <v>66</v>
      </c>
      <c r="F222" s="62">
        <f t="shared" si="22"/>
        <v>262.5</v>
      </c>
      <c r="G222" s="62">
        <f t="shared" si="22"/>
        <v>0</v>
      </c>
      <c r="H222" s="62">
        <f t="shared" si="18"/>
        <v>262.5</v>
      </c>
      <c r="I222" s="62">
        <f t="shared" si="22"/>
        <v>268.89999999999998</v>
      </c>
      <c r="J222" s="237">
        <f t="shared" si="22"/>
        <v>0</v>
      </c>
      <c r="K222" s="177">
        <f t="shared" si="19"/>
        <v>268.89999999999998</v>
      </c>
    </row>
    <row r="223" spans="1:11" ht="29.45" customHeight="1" x14ac:dyDescent="0.3">
      <c r="A223" s="35" t="s">
        <v>176</v>
      </c>
      <c r="B223" s="61" t="s">
        <v>92</v>
      </c>
      <c r="C223" s="61" t="s">
        <v>63</v>
      </c>
      <c r="D223" s="66" t="s">
        <v>1202</v>
      </c>
      <c r="E223" s="61">
        <v>600</v>
      </c>
      <c r="F223" s="62">
        <f t="shared" si="22"/>
        <v>262.5</v>
      </c>
      <c r="G223" s="62">
        <f t="shared" si="22"/>
        <v>0</v>
      </c>
      <c r="H223" s="62">
        <f t="shared" si="18"/>
        <v>262.5</v>
      </c>
      <c r="I223" s="62">
        <f t="shared" si="22"/>
        <v>268.89999999999998</v>
      </c>
      <c r="J223" s="237">
        <f t="shared" si="22"/>
        <v>0</v>
      </c>
      <c r="K223" s="177">
        <f t="shared" si="19"/>
        <v>268.89999999999998</v>
      </c>
    </row>
    <row r="224" spans="1:11" ht="17.45" customHeight="1" x14ac:dyDescent="0.3">
      <c r="A224" s="35" t="s">
        <v>184</v>
      </c>
      <c r="B224" s="61" t="s">
        <v>92</v>
      </c>
      <c r="C224" s="61" t="s">
        <v>63</v>
      </c>
      <c r="D224" s="66" t="s">
        <v>1202</v>
      </c>
      <c r="E224" s="61">
        <v>610</v>
      </c>
      <c r="F224" s="62">
        <v>262.5</v>
      </c>
      <c r="G224" s="62"/>
      <c r="H224" s="62">
        <f t="shared" si="18"/>
        <v>262.5</v>
      </c>
      <c r="I224" s="143">
        <v>268.89999999999998</v>
      </c>
      <c r="J224" s="236"/>
      <c r="K224" s="177">
        <f t="shared" si="19"/>
        <v>268.89999999999998</v>
      </c>
    </row>
    <row r="225" spans="1:11" ht="45" x14ac:dyDescent="0.3">
      <c r="A225" s="35" t="s">
        <v>721</v>
      </c>
      <c r="B225" s="61" t="s">
        <v>92</v>
      </c>
      <c r="C225" s="61" t="s">
        <v>63</v>
      </c>
      <c r="D225" s="66" t="s">
        <v>185</v>
      </c>
      <c r="E225" s="61" t="s">
        <v>66</v>
      </c>
      <c r="F225" s="62">
        <f t="shared" ref="F225:J229" si="23">F226</f>
        <v>130</v>
      </c>
      <c r="G225" s="62">
        <f t="shared" si="23"/>
        <v>0</v>
      </c>
      <c r="H225" s="62">
        <f t="shared" si="18"/>
        <v>130</v>
      </c>
      <c r="I225" s="62">
        <f t="shared" si="23"/>
        <v>130</v>
      </c>
      <c r="J225" s="237">
        <f t="shared" si="23"/>
        <v>0</v>
      </c>
      <c r="K225" s="177">
        <f t="shared" si="19"/>
        <v>130</v>
      </c>
    </row>
    <row r="226" spans="1:11" ht="45" x14ac:dyDescent="0.3">
      <c r="A226" s="35" t="s">
        <v>186</v>
      </c>
      <c r="B226" s="61" t="s">
        <v>92</v>
      </c>
      <c r="C226" s="61" t="s">
        <v>63</v>
      </c>
      <c r="D226" s="66" t="s">
        <v>187</v>
      </c>
      <c r="E226" s="61" t="s">
        <v>66</v>
      </c>
      <c r="F226" s="62">
        <f t="shared" si="23"/>
        <v>130</v>
      </c>
      <c r="G226" s="62">
        <f t="shared" si="23"/>
        <v>0</v>
      </c>
      <c r="H226" s="62">
        <f t="shared" si="18"/>
        <v>130</v>
      </c>
      <c r="I226" s="62">
        <f t="shared" si="23"/>
        <v>130</v>
      </c>
      <c r="J226" s="237">
        <f t="shared" si="23"/>
        <v>0</v>
      </c>
      <c r="K226" s="177">
        <f t="shared" si="19"/>
        <v>130</v>
      </c>
    </row>
    <row r="227" spans="1:11" ht="30" x14ac:dyDescent="0.3">
      <c r="A227" s="35" t="s">
        <v>188</v>
      </c>
      <c r="B227" s="61" t="s">
        <v>92</v>
      </c>
      <c r="C227" s="61" t="s">
        <v>63</v>
      </c>
      <c r="D227" s="66" t="s">
        <v>189</v>
      </c>
      <c r="E227" s="61" t="s">
        <v>66</v>
      </c>
      <c r="F227" s="62">
        <f t="shared" si="23"/>
        <v>130</v>
      </c>
      <c r="G227" s="62">
        <f t="shared" si="23"/>
        <v>0</v>
      </c>
      <c r="H227" s="62">
        <f t="shared" si="18"/>
        <v>130</v>
      </c>
      <c r="I227" s="62">
        <f t="shared" si="23"/>
        <v>130</v>
      </c>
      <c r="J227" s="237">
        <f t="shared" si="23"/>
        <v>0</v>
      </c>
      <c r="K227" s="177">
        <f t="shared" si="19"/>
        <v>130</v>
      </c>
    </row>
    <row r="228" spans="1:11" ht="45" x14ac:dyDescent="0.3">
      <c r="A228" s="35" t="s">
        <v>190</v>
      </c>
      <c r="B228" s="61" t="s">
        <v>92</v>
      </c>
      <c r="C228" s="61" t="s">
        <v>63</v>
      </c>
      <c r="D228" s="66" t="s">
        <v>191</v>
      </c>
      <c r="E228" s="61" t="s">
        <v>66</v>
      </c>
      <c r="F228" s="62">
        <f t="shared" si="23"/>
        <v>130</v>
      </c>
      <c r="G228" s="62">
        <f t="shared" si="23"/>
        <v>0</v>
      </c>
      <c r="H228" s="62">
        <f t="shared" si="18"/>
        <v>130</v>
      </c>
      <c r="I228" s="62">
        <f t="shared" si="23"/>
        <v>130</v>
      </c>
      <c r="J228" s="237">
        <f t="shared" si="23"/>
        <v>0</v>
      </c>
      <c r="K228" s="177">
        <f t="shared" si="19"/>
        <v>130</v>
      </c>
    </row>
    <row r="229" spans="1:11" ht="32.450000000000003" customHeight="1" x14ac:dyDescent="0.3">
      <c r="A229" s="35" t="s">
        <v>176</v>
      </c>
      <c r="B229" s="61" t="s">
        <v>92</v>
      </c>
      <c r="C229" s="61" t="s">
        <v>63</v>
      </c>
      <c r="D229" s="66" t="s">
        <v>191</v>
      </c>
      <c r="E229" s="61" t="s">
        <v>505</v>
      </c>
      <c r="F229" s="62">
        <f t="shared" si="23"/>
        <v>130</v>
      </c>
      <c r="G229" s="62">
        <f t="shared" si="23"/>
        <v>0</v>
      </c>
      <c r="H229" s="62">
        <f t="shared" si="18"/>
        <v>130</v>
      </c>
      <c r="I229" s="62">
        <f t="shared" si="23"/>
        <v>130</v>
      </c>
      <c r="J229" s="237">
        <f t="shared" si="23"/>
        <v>0</v>
      </c>
      <c r="K229" s="177">
        <f t="shared" si="19"/>
        <v>130</v>
      </c>
    </row>
    <row r="230" spans="1:11" x14ac:dyDescent="0.3">
      <c r="A230" s="35" t="s">
        <v>184</v>
      </c>
      <c r="B230" s="61" t="s">
        <v>92</v>
      </c>
      <c r="C230" s="61" t="s">
        <v>63</v>
      </c>
      <c r="D230" s="66" t="s">
        <v>191</v>
      </c>
      <c r="E230" s="61" t="s">
        <v>506</v>
      </c>
      <c r="F230" s="62">
        <v>130</v>
      </c>
      <c r="G230" s="62"/>
      <c r="H230" s="62">
        <f t="shared" si="18"/>
        <v>130</v>
      </c>
      <c r="I230" s="62">
        <v>130</v>
      </c>
      <c r="J230" s="237"/>
      <c r="K230" s="177">
        <f t="shared" si="19"/>
        <v>130</v>
      </c>
    </row>
    <row r="231" spans="1:11" x14ac:dyDescent="0.3">
      <c r="A231" s="35" t="s">
        <v>195</v>
      </c>
      <c r="B231" s="61" t="s">
        <v>92</v>
      </c>
      <c r="C231" s="61" t="s">
        <v>150</v>
      </c>
      <c r="D231" s="66" t="s">
        <v>65</v>
      </c>
      <c r="E231" s="61" t="s">
        <v>66</v>
      </c>
      <c r="F231" s="62">
        <f t="shared" ref="F231:J233" si="24">F232</f>
        <v>37864.699999999997</v>
      </c>
      <c r="G231" s="62">
        <f t="shared" si="24"/>
        <v>0</v>
      </c>
      <c r="H231" s="62">
        <f t="shared" si="18"/>
        <v>37864.699999999997</v>
      </c>
      <c r="I231" s="62">
        <f t="shared" si="24"/>
        <v>39924.9</v>
      </c>
      <c r="J231" s="237">
        <f t="shared" si="24"/>
        <v>0</v>
      </c>
      <c r="K231" s="177">
        <f t="shared" si="19"/>
        <v>39924.9</v>
      </c>
    </row>
    <row r="232" spans="1:11" ht="45" x14ac:dyDescent="0.3">
      <c r="A232" s="35" t="s">
        <v>1203</v>
      </c>
      <c r="B232" s="61" t="s">
        <v>92</v>
      </c>
      <c r="C232" s="61" t="s">
        <v>150</v>
      </c>
      <c r="D232" s="66" t="s">
        <v>196</v>
      </c>
      <c r="E232" s="61" t="s">
        <v>66</v>
      </c>
      <c r="F232" s="62">
        <f t="shared" si="24"/>
        <v>37864.699999999997</v>
      </c>
      <c r="G232" s="62">
        <f t="shared" si="24"/>
        <v>0</v>
      </c>
      <c r="H232" s="62">
        <f t="shared" si="18"/>
        <v>37864.699999999997</v>
      </c>
      <c r="I232" s="62">
        <f>I234</f>
        <v>39924.9</v>
      </c>
      <c r="J232" s="237">
        <f>J234</f>
        <v>0</v>
      </c>
      <c r="K232" s="177">
        <f t="shared" si="19"/>
        <v>39924.9</v>
      </c>
    </row>
    <row r="233" spans="1:11" ht="45" x14ac:dyDescent="0.3">
      <c r="A233" s="35" t="s">
        <v>1170</v>
      </c>
      <c r="B233" s="61" t="s">
        <v>92</v>
      </c>
      <c r="C233" s="61" t="s">
        <v>150</v>
      </c>
      <c r="D233" s="66" t="s">
        <v>197</v>
      </c>
      <c r="E233" s="61" t="s">
        <v>66</v>
      </c>
      <c r="F233" s="62">
        <f t="shared" si="24"/>
        <v>37864.699999999997</v>
      </c>
      <c r="G233" s="62">
        <f t="shared" si="24"/>
        <v>0</v>
      </c>
      <c r="H233" s="62">
        <f t="shared" si="18"/>
        <v>37864.699999999997</v>
      </c>
      <c r="I233" s="62">
        <v>0</v>
      </c>
      <c r="J233" s="237">
        <v>1</v>
      </c>
      <c r="K233" s="177">
        <f t="shared" si="19"/>
        <v>1</v>
      </c>
    </row>
    <row r="234" spans="1:11" ht="30" x14ac:dyDescent="0.3">
      <c r="A234" s="35" t="s">
        <v>198</v>
      </c>
      <c r="B234" s="61" t="s">
        <v>92</v>
      </c>
      <c r="C234" s="61" t="s">
        <v>150</v>
      </c>
      <c r="D234" s="66" t="s">
        <v>567</v>
      </c>
      <c r="E234" s="61" t="s">
        <v>66</v>
      </c>
      <c r="F234" s="62">
        <f>F237+F240+F243+F246</f>
        <v>37864.699999999997</v>
      </c>
      <c r="G234" s="62">
        <f>G237+G240+G243+G246</f>
        <v>0</v>
      </c>
      <c r="H234" s="62">
        <f t="shared" si="18"/>
        <v>37864.699999999997</v>
      </c>
      <c r="I234" s="62">
        <f>I237+I240+I243+I246</f>
        <v>39924.9</v>
      </c>
      <c r="J234" s="237">
        <f>J237+J240+J243+J246</f>
        <v>0</v>
      </c>
      <c r="K234" s="177">
        <f t="shared" si="19"/>
        <v>39924.9</v>
      </c>
    </row>
    <row r="235" spans="1:11" ht="30" x14ac:dyDescent="0.3">
      <c r="A235" s="35" t="s">
        <v>199</v>
      </c>
      <c r="B235" s="61" t="s">
        <v>92</v>
      </c>
      <c r="C235" s="61" t="s">
        <v>150</v>
      </c>
      <c r="D235" s="66" t="s">
        <v>568</v>
      </c>
      <c r="E235" s="61" t="s">
        <v>66</v>
      </c>
      <c r="F235" s="62">
        <f>F236</f>
        <v>34619.699999999997</v>
      </c>
      <c r="G235" s="62">
        <f>G236</f>
        <v>0</v>
      </c>
      <c r="H235" s="62">
        <f t="shared" si="18"/>
        <v>34619.699999999997</v>
      </c>
      <c r="I235" s="62">
        <f>I236</f>
        <v>36679.9</v>
      </c>
      <c r="J235" s="237">
        <f>J236</f>
        <v>0</v>
      </c>
      <c r="K235" s="177">
        <f t="shared" si="19"/>
        <v>36679.9</v>
      </c>
    </row>
    <row r="236" spans="1:11" ht="30" x14ac:dyDescent="0.3">
      <c r="A236" s="35" t="s">
        <v>87</v>
      </c>
      <c r="B236" s="61" t="s">
        <v>92</v>
      </c>
      <c r="C236" s="61" t="s">
        <v>150</v>
      </c>
      <c r="D236" s="66" t="s">
        <v>568</v>
      </c>
      <c r="E236" s="61">
        <v>200</v>
      </c>
      <c r="F236" s="62">
        <f>F237</f>
        <v>34619.699999999997</v>
      </c>
      <c r="G236" s="62">
        <f>G237</f>
        <v>0</v>
      </c>
      <c r="H236" s="62">
        <f t="shared" si="18"/>
        <v>34619.699999999997</v>
      </c>
      <c r="I236" s="62">
        <f>I237</f>
        <v>36679.9</v>
      </c>
      <c r="J236" s="237">
        <f>J237</f>
        <v>0</v>
      </c>
      <c r="K236" s="177">
        <f t="shared" si="19"/>
        <v>36679.9</v>
      </c>
    </row>
    <row r="237" spans="1:11" ht="31.5" customHeight="1" x14ac:dyDescent="0.3">
      <c r="A237" s="35" t="s">
        <v>88</v>
      </c>
      <c r="B237" s="61" t="s">
        <v>92</v>
      </c>
      <c r="C237" s="61" t="s">
        <v>150</v>
      </c>
      <c r="D237" s="66" t="s">
        <v>568</v>
      </c>
      <c r="E237" s="61">
        <v>240</v>
      </c>
      <c r="F237" s="62">
        <v>34619.699999999997</v>
      </c>
      <c r="G237" s="62"/>
      <c r="H237" s="62">
        <f t="shared" si="18"/>
        <v>34619.699999999997</v>
      </c>
      <c r="I237" s="143">
        <v>36679.9</v>
      </c>
      <c r="J237" s="236"/>
      <c r="K237" s="177">
        <f t="shared" si="19"/>
        <v>36679.9</v>
      </c>
    </row>
    <row r="238" spans="1:11" ht="30" x14ac:dyDescent="0.3">
      <c r="A238" s="40" t="s">
        <v>201</v>
      </c>
      <c r="B238" s="61" t="s">
        <v>92</v>
      </c>
      <c r="C238" s="61" t="s">
        <v>150</v>
      </c>
      <c r="D238" s="66" t="s">
        <v>569</v>
      </c>
      <c r="E238" s="61" t="s">
        <v>66</v>
      </c>
      <c r="F238" s="62">
        <f>F239</f>
        <v>1860</v>
      </c>
      <c r="G238" s="62">
        <f>G239</f>
        <v>0</v>
      </c>
      <c r="H238" s="62">
        <f t="shared" si="18"/>
        <v>1860</v>
      </c>
      <c r="I238" s="62">
        <f>I239</f>
        <v>1860</v>
      </c>
      <c r="J238" s="237">
        <f>J239</f>
        <v>0</v>
      </c>
      <c r="K238" s="177">
        <f t="shared" si="19"/>
        <v>1860</v>
      </c>
    </row>
    <row r="239" spans="1:11" ht="30" x14ac:dyDescent="0.3">
      <c r="A239" s="35" t="s">
        <v>87</v>
      </c>
      <c r="B239" s="61" t="s">
        <v>92</v>
      </c>
      <c r="C239" s="61" t="s">
        <v>150</v>
      </c>
      <c r="D239" s="66" t="s">
        <v>569</v>
      </c>
      <c r="E239" s="61">
        <v>200</v>
      </c>
      <c r="F239" s="62">
        <f>F240</f>
        <v>1860</v>
      </c>
      <c r="G239" s="62">
        <f>G240</f>
        <v>0</v>
      </c>
      <c r="H239" s="62">
        <f t="shared" si="18"/>
        <v>1860</v>
      </c>
      <c r="I239" s="62">
        <f>I240</f>
        <v>1860</v>
      </c>
      <c r="J239" s="237">
        <f>J240</f>
        <v>0</v>
      </c>
      <c r="K239" s="177">
        <f t="shared" si="19"/>
        <v>1860</v>
      </c>
    </row>
    <row r="240" spans="1:11" ht="30" customHeight="1" x14ac:dyDescent="0.3">
      <c r="A240" s="35" t="s">
        <v>88</v>
      </c>
      <c r="B240" s="61" t="s">
        <v>92</v>
      </c>
      <c r="C240" s="61" t="s">
        <v>150</v>
      </c>
      <c r="D240" s="66" t="s">
        <v>569</v>
      </c>
      <c r="E240" s="61">
        <v>240</v>
      </c>
      <c r="F240" s="62">
        <v>1860</v>
      </c>
      <c r="G240" s="62"/>
      <c r="H240" s="62">
        <f t="shared" si="18"/>
        <v>1860</v>
      </c>
      <c r="I240" s="143">
        <v>1860</v>
      </c>
      <c r="J240" s="236"/>
      <c r="K240" s="177">
        <f t="shared" si="19"/>
        <v>1860</v>
      </c>
    </row>
    <row r="241" spans="1:11" ht="30" x14ac:dyDescent="0.3">
      <c r="A241" s="35" t="s">
        <v>203</v>
      </c>
      <c r="B241" s="61" t="s">
        <v>92</v>
      </c>
      <c r="C241" s="61" t="s">
        <v>150</v>
      </c>
      <c r="D241" s="66" t="s">
        <v>570</v>
      </c>
      <c r="E241" s="61" t="s">
        <v>66</v>
      </c>
      <c r="F241" s="62">
        <f>F242</f>
        <v>1165</v>
      </c>
      <c r="G241" s="62">
        <f>G242</f>
        <v>0</v>
      </c>
      <c r="H241" s="62">
        <f t="shared" si="18"/>
        <v>1165</v>
      </c>
      <c r="I241" s="62">
        <f>I242</f>
        <v>1165</v>
      </c>
      <c r="J241" s="237">
        <f>J242</f>
        <v>0</v>
      </c>
      <c r="K241" s="177">
        <f t="shared" si="19"/>
        <v>1165</v>
      </c>
    </row>
    <row r="242" spans="1:11" ht="30" x14ac:dyDescent="0.3">
      <c r="A242" s="35" t="s">
        <v>87</v>
      </c>
      <c r="B242" s="61" t="s">
        <v>92</v>
      </c>
      <c r="C242" s="61" t="s">
        <v>150</v>
      </c>
      <c r="D242" s="66" t="s">
        <v>570</v>
      </c>
      <c r="E242" s="61">
        <v>200</v>
      </c>
      <c r="F242" s="62">
        <f>F243</f>
        <v>1165</v>
      </c>
      <c r="G242" s="62">
        <f>G243</f>
        <v>0</v>
      </c>
      <c r="H242" s="62">
        <f t="shared" si="18"/>
        <v>1165</v>
      </c>
      <c r="I242" s="62">
        <f>I243</f>
        <v>1165</v>
      </c>
      <c r="J242" s="237">
        <f>J243</f>
        <v>0</v>
      </c>
      <c r="K242" s="177">
        <f t="shared" si="19"/>
        <v>1165</v>
      </c>
    </row>
    <row r="243" spans="1:11" ht="30" customHeight="1" x14ac:dyDescent="0.3">
      <c r="A243" s="35" t="s">
        <v>88</v>
      </c>
      <c r="B243" s="61" t="s">
        <v>92</v>
      </c>
      <c r="C243" s="61" t="s">
        <v>150</v>
      </c>
      <c r="D243" s="66" t="s">
        <v>570</v>
      </c>
      <c r="E243" s="61">
        <v>240</v>
      </c>
      <c r="F243" s="62">
        <v>1165</v>
      </c>
      <c r="G243" s="62"/>
      <c r="H243" s="62">
        <f t="shared" si="18"/>
        <v>1165</v>
      </c>
      <c r="I243" s="143">
        <v>1165</v>
      </c>
      <c r="J243" s="236"/>
      <c r="K243" s="177">
        <f t="shared" si="19"/>
        <v>1165</v>
      </c>
    </row>
    <row r="244" spans="1:11" ht="30" x14ac:dyDescent="0.3">
      <c r="A244" s="35" t="s">
        <v>634</v>
      </c>
      <c r="B244" s="61" t="s">
        <v>92</v>
      </c>
      <c r="C244" s="61" t="s">
        <v>150</v>
      </c>
      <c r="D244" s="60" t="s">
        <v>635</v>
      </c>
      <c r="E244" s="61" t="s">
        <v>66</v>
      </c>
      <c r="F244" s="62">
        <f>F245</f>
        <v>220</v>
      </c>
      <c r="G244" s="62">
        <f>G245</f>
        <v>0</v>
      </c>
      <c r="H244" s="62">
        <f t="shared" si="18"/>
        <v>220</v>
      </c>
      <c r="I244" s="62">
        <f>I245</f>
        <v>220</v>
      </c>
      <c r="J244" s="237">
        <f>J245</f>
        <v>0</v>
      </c>
      <c r="K244" s="177">
        <f t="shared" si="19"/>
        <v>220</v>
      </c>
    </row>
    <row r="245" spans="1:11" ht="30" x14ac:dyDescent="0.3">
      <c r="A245" s="35" t="s">
        <v>87</v>
      </c>
      <c r="B245" s="61" t="s">
        <v>92</v>
      </c>
      <c r="C245" s="61" t="s">
        <v>150</v>
      </c>
      <c r="D245" s="60" t="s">
        <v>635</v>
      </c>
      <c r="E245" s="61" t="s">
        <v>490</v>
      </c>
      <c r="F245" s="62">
        <f>F246</f>
        <v>220</v>
      </c>
      <c r="G245" s="62">
        <f>G246</f>
        <v>0</v>
      </c>
      <c r="H245" s="62">
        <f t="shared" si="18"/>
        <v>220</v>
      </c>
      <c r="I245" s="62">
        <f>I246</f>
        <v>220</v>
      </c>
      <c r="J245" s="237">
        <f>J246</f>
        <v>0</v>
      </c>
      <c r="K245" s="177">
        <f t="shared" si="19"/>
        <v>220</v>
      </c>
    </row>
    <row r="246" spans="1:11" ht="30" customHeight="1" x14ac:dyDescent="0.3">
      <c r="A246" s="35" t="s">
        <v>88</v>
      </c>
      <c r="B246" s="61" t="s">
        <v>92</v>
      </c>
      <c r="C246" s="61" t="s">
        <v>150</v>
      </c>
      <c r="D246" s="60" t="s">
        <v>635</v>
      </c>
      <c r="E246" s="61" t="s">
        <v>486</v>
      </c>
      <c r="F246" s="62">
        <v>220</v>
      </c>
      <c r="G246" s="62"/>
      <c r="H246" s="62">
        <f t="shared" si="18"/>
        <v>220</v>
      </c>
      <c r="I246" s="143">
        <v>220</v>
      </c>
      <c r="J246" s="236"/>
      <c r="K246" s="177">
        <f t="shared" si="19"/>
        <v>220</v>
      </c>
    </row>
    <row r="247" spans="1:11" ht="18" customHeight="1" x14ac:dyDescent="0.3">
      <c r="A247" s="35" t="s">
        <v>204</v>
      </c>
      <c r="B247" s="61" t="s">
        <v>92</v>
      </c>
      <c r="C247" s="61" t="s">
        <v>205</v>
      </c>
      <c r="D247" s="66" t="s">
        <v>65</v>
      </c>
      <c r="E247" s="61" t="s">
        <v>66</v>
      </c>
      <c r="F247" s="62">
        <f>F248+F253+F277+F272+F267+F282+F289</f>
        <v>3030</v>
      </c>
      <c r="G247" s="62">
        <f>G248+G253+G277+G272+G267+G282+G289</f>
        <v>0</v>
      </c>
      <c r="H247" s="62">
        <f t="shared" si="18"/>
        <v>3030</v>
      </c>
      <c r="I247" s="62">
        <f>I248+I253+I277+I272+I267+I282+I289</f>
        <v>3030</v>
      </c>
      <c r="J247" s="237">
        <f>J248+J253+J277+J272+J267+J282+J289</f>
        <v>0</v>
      </c>
      <c r="K247" s="177">
        <f t="shared" si="19"/>
        <v>3030</v>
      </c>
    </row>
    <row r="248" spans="1:11" ht="45" x14ac:dyDescent="0.3">
      <c r="A248" s="35" t="s">
        <v>723</v>
      </c>
      <c r="B248" s="61" t="s">
        <v>92</v>
      </c>
      <c r="C248" s="61" t="s">
        <v>205</v>
      </c>
      <c r="D248" s="66" t="s">
        <v>206</v>
      </c>
      <c r="E248" s="61" t="s">
        <v>66</v>
      </c>
      <c r="F248" s="62">
        <f>F249</f>
        <v>1500</v>
      </c>
      <c r="G248" s="62">
        <f>G249</f>
        <v>0</v>
      </c>
      <c r="H248" s="62">
        <f t="shared" si="18"/>
        <v>1500</v>
      </c>
      <c r="I248" s="62">
        <f>I249</f>
        <v>1500</v>
      </c>
      <c r="J248" s="237">
        <f>J249</f>
        <v>0</v>
      </c>
      <c r="K248" s="177">
        <f t="shared" si="19"/>
        <v>1500</v>
      </c>
    </row>
    <row r="249" spans="1:11" ht="30" x14ac:dyDescent="0.3">
      <c r="A249" s="35" t="s">
        <v>207</v>
      </c>
      <c r="B249" s="61" t="s">
        <v>92</v>
      </c>
      <c r="C249" s="61" t="s">
        <v>205</v>
      </c>
      <c r="D249" s="66" t="s">
        <v>571</v>
      </c>
      <c r="E249" s="61" t="s">
        <v>66</v>
      </c>
      <c r="F249" s="62">
        <f t="shared" ref="F249:J251" si="25">F250</f>
        <v>1500</v>
      </c>
      <c r="G249" s="62">
        <f t="shared" si="25"/>
        <v>0</v>
      </c>
      <c r="H249" s="62">
        <f t="shared" si="18"/>
        <v>1500</v>
      </c>
      <c r="I249" s="62">
        <f t="shared" si="25"/>
        <v>1500</v>
      </c>
      <c r="J249" s="237">
        <f t="shared" si="25"/>
        <v>0</v>
      </c>
      <c r="K249" s="177">
        <f t="shared" si="19"/>
        <v>1500</v>
      </c>
    </row>
    <row r="250" spans="1:11" ht="30" x14ac:dyDescent="0.3">
      <c r="A250" s="35" t="s">
        <v>208</v>
      </c>
      <c r="B250" s="61" t="s">
        <v>92</v>
      </c>
      <c r="C250" s="61" t="s">
        <v>205</v>
      </c>
      <c r="D250" s="66" t="s">
        <v>572</v>
      </c>
      <c r="E250" s="61" t="s">
        <v>66</v>
      </c>
      <c r="F250" s="62">
        <f t="shared" si="25"/>
        <v>1500</v>
      </c>
      <c r="G250" s="62">
        <f t="shared" si="25"/>
        <v>0</v>
      </c>
      <c r="H250" s="62">
        <f t="shared" si="18"/>
        <v>1500</v>
      </c>
      <c r="I250" s="62">
        <f t="shared" si="25"/>
        <v>1500</v>
      </c>
      <c r="J250" s="237">
        <f t="shared" si="25"/>
        <v>0</v>
      </c>
      <c r="K250" s="177">
        <f t="shared" si="19"/>
        <v>1500</v>
      </c>
    </row>
    <row r="251" spans="1:11" x14ac:dyDescent="0.3">
      <c r="A251" s="35" t="s">
        <v>89</v>
      </c>
      <c r="B251" s="61" t="s">
        <v>92</v>
      </c>
      <c r="C251" s="61" t="s">
        <v>205</v>
      </c>
      <c r="D251" s="66" t="s">
        <v>572</v>
      </c>
      <c r="E251" s="61">
        <v>800</v>
      </c>
      <c r="F251" s="62">
        <f t="shared" si="25"/>
        <v>1500</v>
      </c>
      <c r="G251" s="62">
        <f t="shared" si="25"/>
        <v>0</v>
      </c>
      <c r="H251" s="62">
        <f t="shared" si="18"/>
        <v>1500</v>
      </c>
      <c r="I251" s="62">
        <f t="shared" si="25"/>
        <v>1500</v>
      </c>
      <c r="J251" s="237">
        <f t="shared" si="25"/>
        <v>0</v>
      </c>
      <c r="K251" s="177">
        <f t="shared" si="19"/>
        <v>1500</v>
      </c>
    </row>
    <row r="252" spans="1:11" ht="60" x14ac:dyDescent="0.3">
      <c r="A252" s="35" t="s">
        <v>194</v>
      </c>
      <c r="B252" s="61" t="s">
        <v>92</v>
      </c>
      <c r="C252" s="61" t="s">
        <v>205</v>
      </c>
      <c r="D252" s="66" t="s">
        <v>572</v>
      </c>
      <c r="E252" s="61">
        <v>810</v>
      </c>
      <c r="F252" s="62">
        <v>1500</v>
      </c>
      <c r="G252" s="62"/>
      <c r="H252" s="62">
        <f t="shared" si="18"/>
        <v>1500</v>
      </c>
      <c r="I252" s="143">
        <v>1500</v>
      </c>
      <c r="J252" s="236"/>
      <c r="K252" s="177">
        <f t="shared" si="19"/>
        <v>1500</v>
      </c>
    </row>
    <row r="253" spans="1:11" ht="60" x14ac:dyDescent="0.3">
      <c r="A253" s="35" t="s">
        <v>1204</v>
      </c>
      <c r="B253" s="61" t="s">
        <v>92</v>
      </c>
      <c r="C253" s="61" t="s">
        <v>205</v>
      </c>
      <c r="D253" s="66" t="s">
        <v>209</v>
      </c>
      <c r="E253" s="61" t="s">
        <v>66</v>
      </c>
      <c r="F253" s="62">
        <f>F254</f>
        <v>0</v>
      </c>
      <c r="G253" s="62"/>
      <c r="H253" s="62">
        <f t="shared" si="18"/>
        <v>0</v>
      </c>
      <c r="I253" s="62">
        <f>I254</f>
        <v>0</v>
      </c>
      <c r="J253" s="237">
        <f>J254</f>
        <v>0</v>
      </c>
      <c r="K253" s="177">
        <f t="shared" si="19"/>
        <v>0</v>
      </c>
    </row>
    <row r="254" spans="1:11" ht="75" x14ac:dyDescent="0.3">
      <c r="A254" s="35" t="s">
        <v>1205</v>
      </c>
      <c r="B254" s="61" t="s">
        <v>92</v>
      </c>
      <c r="C254" s="61" t="s">
        <v>205</v>
      </c>
      <c r="D254" s="66" t="s">
        <v>210</v>
      </c>
      <c r="E254" s="61" t="s">
        <v>66</v>
      </c>
      <c r="F254" s="62">
        <f>F255</f>
        <v>0</v>
      </c>
      <c r="G254" s="62"/>
      <c r="H254" s="62">
        <f t="shared" si="18"/>
        <v>0</v>
      </c>
      <c r="I254" s="62">
        <f>I255</f>
        <v>0</v>
      </c>
      <c r="J254" s="237">
        <f>J255</f>
        <v>0</v>
      </c>
      <c r="K254" s="177">
        <f t="shared" si="19"/>
        <v>0</v>
      </c>
    </row>
    <row r="255" spans="1:11" ht="45" x14ac:dyDescent="0.3">
      <c r="A255" s="35" t="s">
        <v>211</v>
      </c>
      <c r="B255" s="61" t="s">
        <v>92</v>
      </c>
      <c r="C255" s="61" t="s">
        <v>205</v>
      </c>
      <c r="D255" s="66" t="s">
        <v>212</v>
      </c>
      <c r="E255" s="61" t="s">
        <v>66</v>
      </c>
      <c r="F255" s="62">
        <f>F256+F259+F262</f>
        <v>0</v>
      </c>
      <c r="G255" s="62"/>
      <c r="H255" s="62">
        <f t="shared" si="18"/>
        <v>0</v>
      </c>
      <c r="I255" s="62">
        <f>I256+I259+I262</f>
        <v>0</v>
      </c>
      <c r="J255" s="237">
        <f>J256+J259+J262</f>
        <v>0</v>
      </c>
      <c r="K255" s="177">
        <f t="shared" si="19"/>
        <v>0</v>
      </c>
    </row>
    <row r="256" spans="1:11" ht="45" x14ac:dyDescent="0.3">
      <c r="A256" s="35" t="s">
        <v>213</v>
      </c>
      <c r="B256" s="61" t="s">
        <v>92</v>
      </c>
      <c r="C256" s="61" t="s">
        <v>205</v>
      </c>
      <c r="D256" s="66" t="s">
        <v>214</v>
      </c>
      <c r="E256" s="61" t="s">
        <v>66</v>
      </c>
      <c r="F256" s="62">
        <f>F257</f>
        <v>0</v>
      </c>
      <c r="G256" s="62"/>
      <c r="H256" s="62">
        <f t="shared" si="18"/>
        <v>0</v>
      </c>
      <c r="I256" s="62">
        <f>I257</f>
        <v>0</v>
      </c>
      <c r="J256" s="237">
        <f>J257</f>
        <v>0</v>
      </c>
      <c r="K256" s="177">
        <f t="shared" si="19"/>
        <v>0</v>
      </c>
    </row>
    <row r="257" spans="1:11" ht="30" x14ac:dyDescent="0.3">
      <c r="A257" s="35" t="s">
        <v>87</v>
      </c>
      <c r="B257" s="61" t="s">
        <v>92</v>
      </c>
      <c r="C257" s="61" t="s">
        <v>205</v>
      </c>
      <c r="D257" s="66" t="s">
        <v>214</v>
      </c>
      <c r="E257" s="61">
        <v>200</v>
      </c>
      <c r="F257" s="62">
        <f>F258</f>
        <v>0</v>
      </c>
      <c r="G257" s="62"/>
      <c r="H257" s="62">
        <f t="shared" si="18"/>
        <v>0</v>
      </c>
      <c r="I257" s="62">
        <f>I258</f>
        <v>0</v>
      </c>
      <c r="J257" s="237">
        <f>J258</f>
        <v>0</v>
      </c>
      <c r="K257" s="177">
        <f t="shared" si="19"/>
        <v>0</v>
      </c>
    </row>
    <row r="258" spans="1:11" ht="34.5" customHeight="1" x14ac:dyDescent="0.3">
      <c r="A258" s="35" t="s">
        <v>88</v>
      </c>
      <c r="B258" s="61" t="s">
        <v>92</v>
      </c>
      <c r="C258" s="61" t="s">
        <v>205</v>
      </c>
      <c r="D258" s="66" t="s">
        <v>214</v>
      </c>
      <c r="E258" s="61">
        <v>240</v>
      </c>
      <c r="F258" s="62">
        <v>0</v>
      </c>
      <c r="G258" s="62"/>
      <c r="H258" s="62">
        <f t="shared" si="18"/>
        <v>0</v>
      </c>
      <c r="I258" s="143">
        <v>0</v>
      </c>
      <c r="J258" s="236"/>
      <c r="K258" s="177">
        <f t="shared" si="19"/>
        <v>0</v>
      </c>
    </row>
    <row r="259" spans="1:11" ht="45" x14ac:dyDescent="0.3">
      <c r="A259" s="35" t="s">
        <v>215</v>
      </c>
      <c r="B259" s="61" t="s">
        <v>92</v>
      </c>
      <c r="C259" s="61" t="s">
        <v>205</v>
      </c>
      <c r="D259" s="66" t="s">
        <v>216</v>
      </c>
      <c r="E259" s="61" t="s">
        <v>66</v>
      </c>
      <c r="F259" s="62">
        <f>F260</f>
        <v>0</v>
      </c>
      <c r="G259" s="62"/>
      <c r="H259" s="62">
        <f t="shared" si="18"/>
        <v>0</v>
      </c>
      <c r="I259" s="62">
        <f>I260</f>
        <v>0</v>
      </c>
      <c r="J259" s="237">
        <f>J260</f>
        <v>0</v>
      </c>
      <c r="K259" s="177">
        <f t="shared" si="19"/>
        <v>0</v>
      </c>
    </row>
    <row r="260" spans="1:11" ht="30" x14ac:dyDescent="0.3">
      <c r="A260" s="35" t="s">
        <v>87</v>
      </c>
      <c r="B260" s="61" t="s">
        <v>92</v>
      </c>
      <c r="C260" s="61" t="s">
        <v>205</v>
      </c>
      <c r="D260" s="66" t="s">
        <v>216</v>
      </c>
      <c r="E260" s="61">
        <v>200</v>
      </c>
      <c r="F260" s="62">
        <f>F261</f>
        <v>0</v>
      </c>
      <c r="G260" s="62"/>
      <c r="H260" s="62">
        <f t="shared" si="18"/>
        <v>0</v>
      </c>
      <c r="I260" s="62">
        <f>I261</f>
        <v>0</v>
      </c>
      <c r="J260" s="237">
        <f>J261</f>
        <v>0</v>
      </c>
      <c r="K260" s="177">
        <f t="shared" si="19"/>
        <v>0</v>
      </c>
    </row>
    <row r="261" spans="1:11" ht="32.25" customHeight="1" x14ac:dyDescent="0.3">
      <c r="A261" s="35" t="s">
        <v>88</v>
      </c>
      <c r="B261" s="61" t="s">
        <v>92</v>
      </c>
      <c r="C261" s="61" t="s">
        <v>205</v>
      </c>
      <c r="D261" s="66" t="s">
        <v>216</v>
      </c>
      <c r="E261" s="61">
        <v>240</v>
      </c>
      <c r="F261" s="62">
        <v>0</v>
      </c>
      <c r="G261" s="62"/>
      <c r="H261" s="62">
        <f t="shared" si="18"/>
        <v>0</v>
      </c>
      <c r="I261" s="143">
        <v>0</v>
      </c>
      <c r="J261" s="236"/>
      <c r="K261" s="177">
        <f t="shared" si="19"/>
        <v>0</v>
      </c>
    </row>
    <row r="262" spans="1:11" ht="45" x14ac:dyDescent="0.3">
      <c r="A262" s="35" t="s">
        <v>1206</v>
      </c>
      <c r="B262" s="61" t="s">
        <v>92</v>
      </c>
      <c r="C262" s="61" t="s">
        <v>205</v>
      </c>
      <c r="D262" s="66" t="s">
        <v>217</v>
      </c>
      <c r="E262" s="61" t="s">
        <v>66</v>
      </c>
      <c r="F262" s="62">
        <f>F263</f>
        <v>0</v>
      </c>
      <c r="G262" s="62"/>
      <c r="H262" s="62">
        <f t="shared" si="18"/>
        <v>0</v>
      </c>
      <c r="I262" s="62">
        <f>I263</f>
        <v>0</v>
      </c>
      <c r="J262" s="237">
        <f>J263</f>
        <v>0</v>
      </c>
      <c r="K262" s="177">
        <f t="shared" si="19"/>
        <v>0</v>
      </c>
    </row>
    <row r="263" spans="1:11" ht="30" x14ac:dyDescent="0.3">
      <c r="A263" s="35" t="s">
        <v>87</v>
      </c>
      <c r="B263" s="61" t="s">
        <v>92</v>
      </c>
      <c r="C263" s="61" t="s">
        <v>205</v>
      </c>
      <c r="D263" s="66" t="s">
        <v>217</v>
      </c>
      <c r="E263" s="61">
        <v>200</v>
      </c>
      <c r="F263" s="62">
        <f>F264</f>
        <v>0</v>
      </c>
      <c r="G263" s="62"/>
      <c r="H263" s="62">
        <f t="shared" si="18"/>
        <v>0</v>
      </c>
      <c r="I263" s="62">
        <f>I264</f>
        <v>0</v>
      </c>
      <c r="J263" s="237">
        <f>J264</f>
        <v>0</v>
      </c>
      <c r="K263" s="177">
        <f t="shared" si="19"/>
        <v>0</v>
      </c>
    </row>
    <row r="264" spans="1:11" ht="33" customHeight="1" x14ac:dyDescent="0.3">
      <c r="A264" s="35" t="s">
        <v>88</v>
      </c>
      <c r="B264" s="61" t="s">
        <v>92</v>
      </c>
      <c r="C264" s="61" t="s">
        <v>205</v>
      </c>
      <c r="D264" s="66" t="s">
        <v>217</v>
      </c>
      <c r="E264" s="61">
        <v>240</v>
      </c>
      <c r="F264" s="62">
        <v>0</v>
      </c>
      <c r="G264" s="62"/>
      <c r="H264" s="62">
        <f t="shared" si="18"/>
        <v>0</v>
      </c>
      <c r="I264" s="62">
        <v>0</v>
      </c>
      <c r="J264" s="237"/>
      <c r="K264" s="177">
        <f t="shared" si="19"/>
        <v>0</v>
      </c>
    </row>
    <row r="265" spans="1:11" hidden="1" x14ac:dyDescent="0.3">
      <c r="A265" s="35"/>
      <c r="B265" s="61" t="s">
        <v>92</v>
      </c>
      <c r="C265" s="61" t="s">
        <v>205</v>
      </c>
      <c r="D265" s="66"/>
      <c r="E265" s="61"/>
      <c r="F265" s="62"/>
      <c r="G265" s="62"/>
      <c r="H265" s="62">
        <f t="shared" ref="H265:H342" si="26">F265+G265</f>
        <v>0</v>
      </c>
      <c r="I265" s="62"/>
      <c r="J265" s="237"/>
      <c r="K265" s="177">
        <f t="shared" ref="K265:K342" si="27">I265+J265</f>
        <v>0</v>
      </c>
    </row>
    <row r="266" spans="1:11" hidden="1" x14ac:dyDescent="0.3">
      <c r="A266" s="35"/>
      <c r="B266" s="61" t="s">
        <v>92</v>
      </c>
      <c r="C266" s="61" t="s">
        <v>205</v>
      </c>
      <c r="D266" s="66"/>
      <c r="E266" s="61"/>
      <c r="F266" s="62"/>
      <c r="G266" s="62"/>
      <c r="H266" s="62">
        <f t="shared" si="26"/>
        <v>0</v>
      </c>
      <c r="I266" s="62"/>
      <c r="J266" s="237"/>
      <c r="K266" s="177">
        <f t="shared" si="27"/>
        <v>0</v>
      </c>
    </row>
    <row r="267" spans="1:11" ht="47.25" customHeight="1" x14ac:dyDescent="0.3">
      <c r="A267" s="35" t="s">
        <v>738</v>
      </c>
      <c r="B267" s="61" t="s">
        <v>92</v>
      </c>
      <c r="C267" s="61" t="s">
        <v>205</v>
      </c>
      <c r="D267" s="66" t="s">
        <v>228</v>
      </c>
      <c r="E267" s="61" t="s">
        <v>66</v>
      </c>
      <c r="F267" s="62">
        <f t="shared" ref="F267:J270" si="28">F268</f>
        <v>600</v>
      </c>
      <c r="G267" s="62">
        <f t="shared" si="28"/>
        <v>0</v>
      </c>
      <c r="H267" s="62">
        <f t="shared" si="26"/>
        <v>600</v>
      </c>
      <c r="I267" s="62">
        <f t="shared" si="28"/>
        <v>600</v>
      </c>
      <c r="J267" s="237">
        <f t="shared" si="28"/>
        <v>0</v>
      </c>
      <c r="K267" s="177">
        <f t="shared" si="27"/>
        <v>600</v>
      </c>
    </row>
    <row r="268" spans="1:11" ht="57.75" customHeight="1" x14ac:dyDescent="0.3">
      <c r="A268" s="35" t="s">
        <v>739</v>
      </c>
      <c r="B268" s="61" t="s">
        <v>92</v>
      </c>
      <c r="C268" s="61" t="s">
        <v>205</v>
      </c>
      <c r="D268" s="66" t="s">
        <v>538</v>
      </c>
      <c r="E268" s="61" t="s">
        <v>66</v>
      </c>
      <c r="F268" s="62">
        <f t="shared" si="28"/>
        <v>600</v>
      </c>
      <c r="G268" s="62">
        <f t="shared" si="28"/>
        <v>0</v>
      </c>
      <c r="H268" s="62">
        <f t="shared" si="26"/>
        <v>600</v>
      </c>
      <c r="I268" s="62">
        <f t="shared" si="28"/>
        <v>600</v>
      </c>
      <c r="J268" s="237">
        <f t="shared" si="28"/>
        <v>0</v>
      </c>
      <c r="K268" s="177">
        <f t="shared" si="27"/>
        <v>600</v>
      </c>
    </row>
    <row r="269" spans="1:11" ht="30" x14ac:dyDescent="0.3">
      <c r="A269" s="35" t="s">
        <v>584</v>
      </c>
      <c r="B269" s="61" t="s">
        <v>92</v>
      </c>
      <c r="C269" s="61" t="s">
        <v>205</v>
      </c>
      <c r="D269" s="66" t="s">
        <v>585</v>
      </c>
      <c r="E269" s="61" t="s">
        <v>66</v>
      </c>
      <c r="F269" s="62">
        <f t="shared" si="28"/>
        <v>600</v>
      </c>
      <c r="G269" s="62">
        <f t="shared" si="28"/>
        <v>0</v>
      </c>
      <c r="H269" s="62">
        <f t="shared" si="26"/>
        <v>600</v>
      </c>
      <c r="I269" s="62">
        <f t="shared" si="28"/>
        <v>600</v>
      </c>
      <c r="J269" s="237">
        <f t="shared" si="28"/>
        <v>0</v>
      </c>
      <c r="K269" s="177">
        <f t="shared" si="27"/>
        <v>600</v>
      </c>
    </row>
    <row r="270" spans="1:11" ht="30" x14ac:dyDescent="0.3">
      <c r="A270" s="35" t="s">
        <v>87</v>
      </c>
      <c r="B270" s="61" t="s">
        <v>92</v>
      </c>
      <c r="C270" s="61" t="s">
        <v>205</v>
      </c>
      <c r="D270" s="66" t="s">
        <v>585</v>
      </c>
      <c r="E270" s="61" t="s">
        <v>490</v>
      </c>
      <c r="F270" s="62">
        <f t="shared" si="28"/>
        <v>600</v>
      </c>
      <c r="G270" s="62">
        <f t="shared" si="28"/>
        <v>0</v>
      </c>
      <c r="H270" s="62">
        <f t="shared" si="26"/>
        <v>600</v>
      </c>
      <c r="I270" s="62">
        <f t="shared" si="28"/>
        <v>600</v>
      </c>
      <c r="J270" s="237">
        <f t="shared" si="28"/>
        <v>0</v>
      </c>
      <c r="K270" s="177">
        <f t="shared" si="27"/>
        <v>600</v>
      </c>
    </row>
    <row r="271" spans="1:11" ht="31.5" customHeight="1" x14ac:dyDescent="0.3">
      <c r="A271" s="35" t="s">
        <v>88</v>
      </c>
      <c r="B271" s="61" t="s">
        <v>92</v>
      </c>
      <c r="C271" s="61" t="s">
        <v>205</v>
      </c>
      <c r="D271" s="66" t="s">
        <v>585</v>
      </c>
      <c r="E271" s="61" t="s">
        <v>486</v>
      </c>
      <c r="F271" s="62">
        <v>600</v>
      </c>
      <c r="G271" s="62"/>
      <c r="H271" s="62">
        <f t="shared" si="26"/>
        <v>600</v>
      </c>
      <c r="I271" s="62">
        <v>600</v>
      </c>
      <c r="J271" s="237"/>
      <c r="K271" s="177">
        <f t="shared" si="27"/>
        <v>600</v>
      </c>
    </row>
    <row r="272" spans="1:11" ht="60" x14ac:dyDescent="0.3">
      <c r="A272" s="35" t="s">
        <v>734</v>
      </c>
      <c r="B272" s="61" t="s">
        <v>92</v>
      </c>
      <c r="C272" s="61" t="s">
        <v>205</v>
      </c>
      <c r="D272" s="66" t="s">
        <v>559</v>
      </c>
      <c r="E272" s="61" t="s">
        <v>66</v>
      </c>
      <c r="F272" s="62">
        <f t="shared" ref="F272:J275" si="29">F273</f>
        <v>190</v>
      </c>
      <c r="G272" s="62">
        <f t="shared" si="29"/>
        <v>0</v>
      </c>
      <c r="H272" s="62">
        <f t="shared" si="26"/>
        <v>190</v>
      </c>
      <c r="I272" s="62">
        <f t="shared" si="29"/>
        <v>190</v>
      </c>
      <c r="J272" s="237">
        <f t="shared" si="29"/>
        <v>0</v>
      </c>
      <c r="K272" s="177">
        <f t="shared" si="27"/>
        <v>190</v>
      </c>
    </row>
    <row r="273" spans="1:11" ht="75" x14ac:dyDescent="0.3">
      <c r="A273" s="35" t="s">
        <v>735</v>
      </c>
      <c r="B273" s="61" t="s">
        <v>92</v>
      </c>
      <c r="C273" s="61" t="s">
        <v>205</v>
      </c>
      <c r="D273" s="66" t="s">
        <v>560</v>
      </c>
      <c r="E273" s="61" t="s">
        <v>66</v>
      </c>
      <c r="F273" s="62">
        <f t="shared" si="29"/>
        <v>190</v>
      </c>
      <c r="G273" s="62">
        <f t="shared" si="29"/>
        <v>0</v>
      </c>
      <c r="H273" s="62">
        <f t="shared" si="26"/>
        <v>190</v>
      </c>
      <c r="I273" s="62">
        <f t="shared" si="29"/>
        <v>190</v>
      </c>
      <c r="J273" s="237">
        <f t="shared" si="29"/>
        <v>0</v>
      </c>
      <c r="K273" s="177">
        <f t="shared" si="27"/>
        <v>190</v>
      </c>
    </row>
    <row r="274" spans="1:11" ht="60" x14ac:dyDescent="0.3">
      <c r="A274" s="35" t="s">
        <v>561</v>
      </c>
      <c r="B274" s="61" t="s">
        <v>92</v>
      </c>
      <c r="C274" s="61" t="s">
        <v>205</v>
      </c>
      <c r="D274" s="66" t="s">
        <v>562</v>
      </c>
      <c r="E274" s="61" t="s">
        <v>66</v>
      </c>
      <c r="F274" s="62">
        <f t="shared" si="29"/>
        <v>190</v>
      </c>
      <c r="G274" s="62">
        <f t="shared" si="29"/>
        <v>0</v>
      </c>
      <c r="H274" s="62">
        <f t="shared" si="26"/>
        <v>190</v>
      </c>
      <c r="I274" s="62">
        <f t="shared" si="29"/>
        <v>190</v>
      </c>
      <c r="J274" s="237">
        <f t="shared" si="29"/>
        <v>0</v>
      </c>
      <c r="K274" s="177">
        <f t="shared" si="27"/>
        <v>190</v>
      </c>
    </row>
    <row r="275" spans="1:11" ht="34.9" customHeight="1" x14ac:dyDescent="0.3">
      <c r="A275" s="35" t="s">
        <v>176</v>
      </c>
      <c r="B275" s="61" t="s">
        <v>92</v>
      </c>
      <c r="C275" s="61" t="s">
        <v>205</v>
      </c>
      <c r="D275" s="66" t="s">
        <v>562</v>
      </c>
      <c r="E275" s="61" t="s">
        <v>505</v>
      </c>
      <c r="F275" s="62">
        <f t="shared" si="29"/>
        <v>190</v>
      </c>
      <c r="G275" s="62">
        <f t="shared" si="29"/>
        <v>0</v>
      </c>
      <c r="H275" s="62">
        <f t="shared" si="26"/>
        <v>190</v>
      </c>
      <c r="I275" s="62">
        <f t="shared" si="29"/>
        <v>190</v>
      </c>
      <c r="J275" s="237">
        <f t="shared" si="29"/>
        <v>0</v>
      </c>
      <c r="K275" s="177">
        <f t="shared" si="27"/>
        <v>190</v>
      </c>
    </row>
    <row r="276" spans="1:11" x14ac:dyDescent="0.3">
      <c r="A276" s="35" t="s">
        <v>184</v>
      </c>
      <c r="B276" s="61" t="s">
        <v>92</v>
      </c>
      <c r="C276" s="61" t="s">
        <v>205</v>
      </c>
      <c r="D276" s="66" t="s">
        <v>562</v>
      </c>
      <c r="E276" s="61" t="s">
        <v>506</v>
      </c>
      <c r="F276" s="62">
        <v>190</v>
      </c>
      <c r="G276" s="62"/>
      <c r="H276" s="62">
        <f t="shared" si="26"/>
        <v>190</v>
      </c>
      <c r="I276" s="62">
        <v>190</v>
      </c>
      <c r="J276" s="237"/>
      <c r="K276" s="177">
        <f t="shared" si="27"/>
        <v>190</v>
      </c>
    </row>
    <row r="277" spans="1:11" x14ac:dyDescent="0.3">
      <c r="A277" s="35" t="s">
        <v>494</v>
      </c>
      <c r="B277" s="61" t="s">
        <v>92</v>
      </c>
      <c r="C277" s="61" t="s">
        <v>205</v>
      </c>
      <c r="D277" s="66" t="s">
        <v>112</v>
      </c>
      <c r="E277" s="61" t="s">
        <v>66</v>
      </c>
      <c r="F277" s="62">
        <f t="shared" ref="F277:J280" si="30">F278</f>
        <v>0</v>
      </c>
      <c r="G277" s="62"/>
      <c r="H277" s="62">
        <f t="shared" si="26"/>
        <v>0</v>
      </c>
      <c r="I277" s="62">
        <f t="shared" si="30"/>
        <v>0</v>
      </c>
      <c r="J277" s="237">
        <f t="shared" si="30"/>
        <v>0</v>
      </c>
      <c r="K277" s="177">
        <f t="shared" si="27"/>
        <v>0</v>
      </c>
    </row>
    <row r="278" spans="1:11" x14ac:dyDescent="0.3">
      <c r="A278" s="35" t="s">
        <v>113</v>
      </c>
      <c r="B278" s="61" t="s">
        <v>92</v>
      </c>
      <c r="C278" s="61" t="s">
        <v>205</v>
      </c>
      <c r="D278" s="66" t="s">
        <v>114</v>
      </c>
      <c r="E278" s="61" t="s">
        <v>66</v>
      </c>
      <c r="F278" s="62">
        <f t="shared" si="30"/>
        <v>0</v>
      </c>
      <c r="G278" s="62"/>
      <c r="H278" s="62">
        <f t="shared" si="26"/>
        <v>0</v>
      </c>
      <c r="I278" s="62">
        <f t="shared" si="30"/>
        <v>0</v>
      </c>
      <c r="J278" s="237">
        <f t="shared" si="30"/>
        <v>0</v>
      </c>
      <c r="K278" s="177">
        <f t="shared" si="27"/>
        <v>0</v>
      </c>
    </row>
    <row r="279" spans="1:11" ht="75" x14ac:dyDescent="0.3">
      <c r="A279" s="239" t="s">
        <v>1207</v>
      </c>
      <c r="B279" s="61" t="s">
        <v>92</v>
      </c>
      <c r="C279" s="61" t="s">
        <v>205</v>
      </c>
      <c r="D279" s="66" t="s">
        <v>232</v>
      </c>
      <c r="E279" s="61" t="s">
        <v>66</v>
      </c>
      <c r="F279" s="62">
        <f t="shared" si="30"/>
        <v>0</v>
      </c>
      <c r="G279" s="62"/>
      <c r="H279" s="62">
        <f t="shared" si="26"/>
        <v>0</v>
      </c>
      <c r="I279" s="62">
        <f t="shared" si="30"/>
        <v>0</v>
      </c>
      <c r="J279" s="237">
        <f t="shared" si="30"/>
        <v>0</v>
      </c>
      <c r="K279" s="177">
        <f t="shared" si="27"/>
        <v>0</v>
      </c>
    </row>
    <row r="280" spans="1:11" ht="30" x14ac:dyDescent="0.3">
      <c r="A280" s="35" t="s">
        <v>87</v>
      </c>
      <c r="B280" s="61" t="s">
        <v>92</v>
      </c>
      <c r="C280" s="61" t="s">
        <v>205</v>
      </c>
      <c r="D280" s="66" t="s">
        <v>232</v>
      </c>
      <c r="E280" s="61" t="s">
        <v>490</v>
      </c>
      <c r="F280" s="62">
        <f t="shared" si="30"/>
        <v>0</v>
      </c>
      <c r="G280" s="62"/>
      <c r="H280" s="62">
        <f t="shared" si="26"/>
        <v>0</v>
      </c>
      <c r="I280" s="62">
        <f t="shared" si="30"/>
        <v>0</v>
      </c>
      <c r="J280" s="237">
        <f t="shared" si="30"/>
        <v>0</v>
      </c>
      <c r="K280" s="177">
        <f t="shared" si="27"/>
        <v>0</v>
      </c>
    </row>
    <row r="281" spans="1:11" ht="28.5" customHeight="1" x14ac:dyDescent="0.3">
      <c r="A281" s="35" t="s">
        <v>88</v>
      </c>
      <c r="B281" s="61" t="s">
        <v>92</v>
      </c>
      <c r="C281" s="61" t="s">
        <v>205</v>
      </c>
      <c r="D281" s="66" t="s">
        <v>232</v>
      </c>
      <c r="E281" s="61" t="s">
        <v>486</v>
      </c>
      <c r="F281" s="62">
        <v>0</v>
      </c>
      <c r="G281" s="62"/>
      <c r="H281" s="62">
        <f t="shared" si="26"/>
        <v>0</v>
      </c>
      <c r="I281" s="62">
        <v>0</v>
      </c>
      <c r="J281" s="237"/>
      <c r="K281" s="177">
        <f t="shared" si="27"/>
        <v>0</v>
      </c>
    </row>
    <row r="282" spans="1:11" ht="75" x14ac:dyDescent="0.3">
      <c r="A282" s="35" t="s">
        <v>1208</v>
      </c>
      <c r="B282" s="61" t="s">
        <v>92</v>
      </c>
      <c r="C282" s="61" t="s">
        <v>205</v>
      </c>
      <c r="D282" s="66" t="s">
        <v>586</v>
      </c>
      <c r="E282" s="61" t="s">
        <v>66</v>
      </c>
      <c r="F282" s="62">
        <f t="shared" ref="F282:J285" si="31">F283</f>
        <v>600</v>
      </c>
      <c r="G282" s="62">
        <f t="shared" si="31"/>
        <v>0</v>
      </c>
      <c r="H282" s="62">
        <f t="shared" si="26"/>
        <v>600</v>
      </c>
      <c r="I282" s="62">
        <f t="shared" si="31"/>
        <v>600</v>
      </c>
      <c r="J282" s="237">
        <f t="shared" si="31"/>
        <v>0</v>
      </c>
      <c r="K282" s="177">
        <f t="shared" si="27"/>
        <v>600</v>
      </c>
    </row>
    <row r="283" spans="1:11" ht="107.25" customHeight="1" x14ac:dyDescent="0.3">
      <c r="A283" s="35" t="s">
        <v>740</v>
      </c>
      <c r="B283" s="61" t="s">
        <v>92</v>
      </c>
      <c r="C283" s="61" t="s">
        <v>205</v>
      </c>
      <c r="D283" s="66" t="s">
        <v>588</v>
      </c>
      <c r="E283" s="61" t="s">
        <v>66</v>
      </c>
      <c r="F283" s="62">
        <f t="shared" si="31"/>
        <v>600</v>
      </c>
      <c r="G283" s="62">
        <f t="shared" si="31"/>
        <v>0</v>
      </c>
      <c r="H283" s="62">
        <f t="shared" si="26"/>
        <v>600</v>
      </c>
      <c r="I283" s="62">
        <f t="shared" si="31"/>
        <v>600</v>
      </c>
      <c r="J283" s="237">
        <f t="shared" si="31"/>
        <v>0</v>
      </c>
      <c r="K283" s="177">
        <f t="shared" si="27"/>
        <v>600</v>
      </c>
    </row>
    <row r="284" spans="1:11" ht="45" x14ac:dyDescent="0.3">
      <c r="A284" s="35" t="s">
        <v>589</v>
      </c>
      <c r="B284" s="61" t="s">
        <v>92</v>
      </c>
      <c r="C284" s="61" t="s">
        <v>205</v>
      </c>
      <c r="D284" s="66" t="s">
        <v>587</v>
      </c>
      <c r="E284" s="61" t="s">
        <v>66</v>
      </c>
      <c r="F284" s="62">
        <f t="shared" si="31"/>
        <v>600</v>
      </c>
      <c r="G284" s="62">
        <f t="shared" si="31"/>
        <v>0</v>
      </c>
      <c r="H284" s="62">
        <f t="shared" si="26"/>
        <v>600</v>
      </c>
      <c r="I284" s="62">
        <f t="shared" si="31"/>
        <v>600</v>
      </c>
      <c r="J284" s="237">
        <f t="shared" si="31"/>
        <v>0</v>
      </c>
      <c r="K284" s="177">
        <f t="shared" si="27"/>
        <v>600</v>
      </c>
    </row>
    <row r="285" spans="1:11" ht="30" x14ac:dyDescent="0.3">
      <c r="A285" s="35" t="s">
        <v>87</v>
      </c>
      <c r="B285" s="61" t="s">
        <v>92</v>
      </c>
      <c r="C285" s="61" t="s">
        <v>205</v>
      </c>
      <c r="D285" s="66" t="s">
        <v>587</v>
      </c>
      <c r="E285" s="61" t="s">
        <v>490</v>
      </c>
      <c r="F285" s="62">
        <f t="shared" si="31"/>
        <v>600</v>
      </c>
      <c r="G285" s="62">
        <f t="shared" si="31"/>
        <v>0</v>
      </c>
      <c r="H285" s="62">
        <f t="shared" si="26"/>
        <v>600</v>
      </c>
      <c r="I285" s="62">
        <f t="shared" si="31"/>
        <v>600</v>
      </c>
      <c r="J285" s="237">
        <f t="shared" si="31"/>
        <v>0</v>
      </c>
      <c r="K285" s="177">
        <f t="shared" si="27"/>
        <v>600</v>
      </c>
    </row>
    <row r="286" spans="1:11" ht="32.25" customHeight="1" x14ac:dyDescent="0.3">
      <c r="A286" s="35" t="s">
        <v>88</v>
      </c>
      <c r="B286" s="61" t="s">
        <v>92</v>
      </c>
      <c r="C286" s="61" t="s">
        <v>205</v>
      </c>
      <c r="D286" s="66" t="s">
        <v>587</v>
      </c>
      <c r="E286" s="61" t="s">
        <v>486</v>
      </c>
      <c r="F286" s="62">
        <v>600</v>
      </c>
      <c r="G286" s="62"/>
      <c r="H286" s="62">
        <f t="shared" si="26"/>
        <v>600</v>
      </c>
      <c r="I286" s="62">
        <v>600</v>
      </c>
      <c r="J286" s="237"/>
      <c r="K286" s="177">
        <f t="shared" si="27"/>
        <v>600</v>
      </c>
    </row>
    <row r="287" spans="1:11" ht="31.5" customHeight="1" x14ac:dyDescent="0.3">
      <c r="A287" s="35" t="s">
        <v>791</v>
      </c>
      <c r="B287" s="61" t="s">
        <v>92</v>
      </c>
      <c r="C287" s="61" t="s">
        <v>205</v>
      </c>
      <c r="D287" s="61" t="s">
        <v>792</v>
      </c>
      <c r="E287" s="61" t="s">
        <v>66</v>
      </c>
      <c r="F287" s="62">
        <f>F288</f>
        <v>140</v>
      </c>
      <c r="G287" s="62">
        <f>G288</f>
        <v>0</v>
      </c>
      <c r="H287" s="62">
        <f t="shared" si="26"/>
        <v>140</v>
      </c>
      <c r="I287" s="62">
        <f>I288</f>
        <v>140</v>
      </c>
      <c r="J287" s="237">
        <f>J288</f>
        <v>0</v>
      </c>
      <c r="K287" s="177">
        <f t="shared" si="27"/>
        <v>140</v>
      </c>
    </row>
    <row r="288" spans="1:11" ht="32.25" customHeight="1" x14ac:dyDescent="0.3">
      <c r="A288" s="35" t="s">
        <v>580</v>
      </c>
      <c r="B288" s="61" t="s">
        <v>92</v>
      </c>
      <c r="C288" s="61" t="s">
        <v>205</v>
      </c>
      <c r="D288" s="61" t="s">
        <v>792</v>
      </c>
      <c r="E288" s="61" t="s">
        <v>66</v>
      </c>
      <c r="F288" s="62">
        <f>F289</f>
        <v>140</v>
      </c>
      <c r="G288" s="62">
        <f>G289</f>
        <v>0</v>
      </c>
      <c r="H288" s="62">
        <f t="shared" si="26"/>
        <v>140</v>
      </c>
      <c r="I288" s="62">
        <f>I289</f>
        <v>140</v>
      </c>
      <c r="J288" s="237">
        <f>J289</f>
        <v>0</v>
      </c>
      <c r="K288" s="177">
        <f t="shared" si="27"/>
        <v>140</v>
      </c>
    </row>
    <row r="289" spans="1:20" ht="34.5" customHeight="1" x14ac:dyDescent="0.3">
      <c r="A289" s="35" t="s">
        <v>88</v>
      </c>
      <c r="B289" s="61" t="s">
        <v>92</v>
      </c>
      <c r="C289" s="61" t="s">
        <v>205</v>
      </c>
      <c r="D289" s="61" t="s">
        <v>792</v>
      </c>
      <c r="E289" s="61" t="s">
        <v>486</v>
      </c>
      <c r="F289" s="62">
        <v>140</v>
      </c>
      <c r="G289" s="62"/>
      <c r="H289" s="62">
        <f t="shared" si="26"/>
        <v>140</v>
      </c>
      <c r="I289" s="62">
        <v>140</v>
      </c>
      <c r="J289" s="237"/>
      <c r="K289" s="177">
        <f t="shared" si="27"/>
        <v>140</v>
      </c>
    </row>
    <row r="290" spans="1:20" x14ac:dyDescent="0.3">
      <c r="A290" s="33" t="s">
        <v>218</v>
      </c>
      <c r="B290" s="59" t="s">
        <v>219</v>
      </c>
      <c r="C290" s="59" t="s">
        <v>64</v>
      </c>
      <c r="D290" s="216" t="s">
        <v>65</v>
      </c>
      <c r="E290" s="59" t="s">
        <v>66</v>
      </c>
      <c r="F290" s="58">
        <f>F291+F311+F335</f>
        <v>7463.6</v>
      </c>
      <c r="G290" s="58">
        <f>G291+G311+G335</f>
        <v>146249.5</v>
      </c>
      <c r="H290" s="62">
        <f t="shared" si="26"/>
        <v>153713.1</v>
      </c>
      <c r="I290" s="58">
        <f>I291+I311+I335</f>
        <v>7525.5</v>
      </c>
      <c r="J290" s="233">
        <f>J291+J311+J335</f>
        <v>13220.3</v>
      </c>
      <c r="K290" s="177">
        <f t="shared" si="27"/>
        <v>20745.8</v>
      </c>
    </row>
    <row r="291" spans="1:20" x14ac:dyDescent="0.3">
      <c r="A291" s="35" t="s">
        <v>220</v>
      </c>
      <c r="B291" s="61" t="s">
        <v>219</v>
      </c>
      <c r="C291" s="61" t="s">
        <v>63</v>
      </c>
      <c r="D291" s="66" t="s">
        <v>65</v>
      </c>
      <c r="E291" s="61" t="s">
        <v>66</v>
      </c>
      <c r="F291" s="62">
        <f>F297+F292+F303</f>
        <v>1884.5</v>
      </c>
      <c r="G291" s="62">
        <f t="shared" ref="G291:K291" si="32">G297+G292+G303</f>
        <v>133409.5</v>
      </c>
      <c r="H291" s="62">
        <f t="shared" si="32"/>
        <v>135294</v>
      </c>
      <c r="I291" s="62">
        <f t="shared" si="32"/>
        <v>1914.5</v>
      </c>
      <c r="J291" s="62">
        <f t="shared" si="32"/>
        <v>13220.3</v>
      </c>
      <c r="K291" s="62">
        <f t="shared" si="32"/>
        <v>15134.8</v>
      </c>
    </row>
    <row r="292" spans="1:20" ht="60" x14ac:dyDescent="0.3">
      <c r="A292" s="35" t="s">
        <v>1147</v>
      </c>
      <c r="B292" s="61" t="s">
        <v>219</v>
      </c>
      <c r="C292" s="61" t="s">
        <v>63</v>
      </c>
      <c r="D292" s="66" t="s">
        <v>330</v>
      </c>
      <c r="E292" s="61" t="s">
        <v>66</v>
      </c>
      <c r="F292" s="62">
        <f t="shared" ref="F292:J295" si="33">F293</f>
        <v>300</v>
      </c>
      <c r="G292" s="62">
        <f t="shared" si="33"/>
        <v>0</v>
      </c>
      <c r="H292" s="62">
        <f t="shared" si="26"/>
        <v>300</v>
      </c>
      <c r="I292" s="62">
        <f t="shared" si="33"/>
        <v>300</v>
      </c>
      <c r="J292" s="237">
        <f t="shared" si="33"/>
        <v>0</v>
      </c>
      <c r="K292" s="177">
        <f t="shared" si="27"/>
        <v>300</v>
      </c>
    </row>
    <row r="293" spans="1:20" ht="45" x14ac:dyDescent="0.3">
      <c r="A293" s="35" t="s">
        <v>795</v>
      </c>
      <c r="B293" s="61" t="s">
        <v>219</v>
      </c>
      <c r="C293" s="61" t="s">
        <v>63</v>
      </c>
      <c r="D293" s="66" t="s">
        <v>698</v>
      </c>
      <c r="E293" s="61" t="s">
        <v>66</v>
      </c>
      <c r="F293" s="62">
        <f t="shared" si="33"/>
        <v>300</v>
      </c>
      <c r="G293" s="62">
        <f t="shared" si="33"/>
        <v>0</v>
      </c>
      <c r="H293" s="62">
        <f t="shared" si="26"/>
        <v>300</v>
      </c>
      <c r="I293" s="62">
        <f t="shared" si="33"/>
        <v>300</v>
      </c>
      <c r="J293" s="237">
        <f t="shared" si="33"/>
        <v>0</v>
      </c>
      <c r="K293" s="177">
        <f t="shared" si="27"/>
        <v>300</v>
      </c>
    </row>
    <row r="294" spans="1:20" ht="62.25" customHeight="1" x14ac:dyDescent="0.3">
      <c r="A294" s="35" t="s">
        <v>1148</v>
      </c>
      <c r="B294" s="61" t="s">
        <v>219</v>
      </c>
      <c r="C294" s="61" t="s">
        <v>63</v>
      </c>
      <c r="D294" s="66" t="s">
        <v>796</v>
      </c>
      <c r="E294" s="61" t="s">
        <v>66</v>
      </c>
      <c r="F294" s="62">
        <f t="shared" si="33"/>
        <v>300</v>
      </c>
      <c r="G294" s="62">
        <f t="shared" si="33"/>
        <v>0</v>
      </c>
      <c r="H294" s="62">
        <f t="shared" si="26"/>
        <v>300</v>
      </c>
      <c r="I294" s="62">
        <f t="shared" si="33"/>
        <v>300</v>
      </c>
      <c r="J294" s="237">
        <f t="shared" si="33"/>
        <v>0</v>
      </c>
      <c r="K294" s="177">
        <f t="shared" si="27"/>
        <v>300</v>
      </c>
    </row>
    <row r="295" spans="1:20" ht="30" x14ac:dyDescent="0.3">
      <c r="A295" s="71" t="s">
        <v>797</v>
      </c>
      <c r="B295" s="61" t="s">
        <v>219</v>
      </c>
      <c r="C295" s="61" t="s">
        <v>63</v>
      </c>
      <c r="D295" s="66" t="s">
        <v>796</v>
      </c>
      <c r="E295" s="61" t="s">
        <v>798</v>
      </c>
      <c r="F295" s="62">
        <f t="shared" si="33"/>
        <v>300</v>
      </c>
      <c r="G295" s="62">
        <f t="shared" si="33"/>
        <v>0</v>
      </c>
      <c r="H295" s="62">
        <f t="shared" si="26"/>
        <v>300</v>
      </c>
      <c r="I295" s="62">
        <f t="shared" si="33"/>
        <v>300</v>
      </c>
      <c r="J295" s="237">
        <f t="shared" si="33"/>
        <v>0</v>
      </c>
      <c r="K295" s="177">
        <f t="shared" si="27"/>
        <v>300</v>
      </c>
    </row>
    <row r="296" spans="1:20" x14ac:dyDescent="0.3">
      <c r="A296" s="71" t="s">
        <v>799</v>
      </c>
      <c r="B296" s="61" t="s">
        <v>219</v>
      </c>
      <c r="C296" s="61" t="s">
        <v>63</v>
      </c>
      <c r="D296" s="66" t="s">
        <v>796</v>
      </c>
      <c r="E296" s="61" t="s">
        <v>800</v>
      </c>
      <c r="F296" s="62">
        <v>300</v>
      </c>
      <c r="G296" s="62"/>
      <c r="H296" s="62">
        <f t="shared" si="26"/>
        <v>300</v>
      </c>
      <c r="I296" s="62">
        <v>300</v>
      </c>
      <c r="J296" s="237"/>
      <c r="K296" s="177">
        <f t="shared" si="27"/>
        <v>300</v>
      </c>
    </row>
    <row r="297" spans="1:20" ht="46.5" customHeight="1" x14ac:dyDescent="0.3">
      <c r="A297" s="35" t="s">
        <v>884</v>
      </c>
      <c r="B297" s="61" t="s">
        <v>219</v>
      </c>
      <c r="C297" s="61" t="s">
        <v>63</v>
      </c>
      <c r="D297" s="61" t="s">
        <v>121</v>
      </c>
      <c r="E297" s="61" t="s">
        <v>66</v>
      </c>
      <c r="F297" s="62">
        <f t="shared" ref="F297:J301" si="34">F298</f>
        <v>1584.5</v>
      </c>
      <c r="G297" s="62">
        <f t="shared" si="34"/>
        <v>0</v>
      </c>
      <c r="H297" s="62">
        <f t="shared" si="26"/>
        <v>1584.5</v>
      </c>
      <c r="I297" s="62">
        <f t="shared" si="34"/>
        <v>1614.5</v>
      </c>
      <c r="J297" s="237">
        <f t="shared" si="34"/>
        <v>0</v>
      </c>
      <c r="K297" s="177">
        <f t="shared" si="27"/>
        <v>1614.5</v>
      </c>
    </row>
    <row r="298" spans="1:20" ht="44.45" customHeight="1" x14ac:dyDescent="0.3">
      <c r="A298" s="35" t="s">
        <v>1209</v>
      </c>
      <c r="B298" s="61" t="s">
        <v>219</v>
      </c>
      <c r="C298" s="61" t="s">
        <v>63</v>
      </c>
      <c r="D298" s="61" t="s">
        <v>125</v>
      </c>
      <c r="E298" s="61" t="s">
        <v>66</v>
      </c>
      <c r="F298" s="62">
        <f t="shared" si="34"/>
        <v>1584.5</v>
      </c>
      <c r="G298" s="62">
        <f t="shared" si="34"/>
        <v>0</v>
      </c>
      <c r="H298" s="62">
        <f t="shared" si="26"/>
        <v>1584.5</v>
      </c>
      <c r="I298" s="62">
        <f t="shared" si="34"/>
        <v>1614.5</v>
      </c>
      <c r="J298" s="237">
        <f t="shared" si="34"/>
        <v>0</v>
      </c>
      <c r="K298" s="177">
        <f t="shared" si="27"/>
        <v>1614.5</v>
      </c>
    </row>
    <row r="299" spans="1:20" ht="45" x14ac:dyDescent="0.3">
      <c r="A299" s="64" t="s">
        <v>677</v>
      </c>
      <c r="B299" s="61" t="s">
        <v>219</v>
      </c>
      <c r="C299" s="61" t="s">
        <v>63</v>
      </c>
      <c r="D299" s="61" t="s">
        <v>126</v>
      </c>
      <c r="E299" s="61" t="s">
        <v>66</v>
      </c>
      <c r="F299" s="62">
        <f>F300</f>
        <v>1584.5</v>
      </c>
      <c r="G299" s="62">
        <f t="shared" si="34"/>
        <v>0</v>
      </c>
      <c r="H299" s="62">
        <f t="shared" si="26"/>
        <v>1584.5</v>
      </c>
      <c r="I299" s="62">
        <f t="shared" si="34"/>
        <v>1614.5</v>
      </c>
      <c r="J299" s="237">
        <f t="shared" si="34"/>
        <v>0</v>
      </c>
      <c r="K299" s="177">
        <f t="shared" si="27"/>
        <v>1614.5</v>
      </c>
    </row>
    <row r="300" spans="1:20" ht="52.15" customHeight="1" x14ac:dyDescent="0.3">
      <c r="A300" s="64" t="s">
        <v>785</v>
      </c>
      <c r="B300" s="61" t="s">
        <v>219</v>
      </c>
      <c r="C300" s="61" t="s">
        <v>63</v>
      </c>
      <c r="D300" s="61" t="s">
        <v>127</v>
      </c>
      <c r="E300" s="61" t="s">
        <v>66</v>
      </c>
      <c r="F300" s="62">
        <f t="shared" si="34"/>
        <v>1584.5</v>
      </c>
      <c r="G300" s="62">
        <f t="shared" si="34"/>
        <v>0</v>
      </c>
      <c r="H300" s="62">
        <f t="shared" si="26"/>
        <v>1584.5</v>
      </c>
      <c r="I300" s="62">
        <f t="shared" si="34"/>
        <v>1614.5</v>
      </c>
      <c r="J300" s="237">
        <f t="shared" si="34"/>
        <v>0</v>
      </c>
      <c r="K300" s="177">
        <f t="shared" si="27"/>
        <v>1614.5</v>
      </c>
    </row>
    <row r="301" spans="1:20" ht="28.5" customHeight="1" x14ac:dyDescent="0.3">
      <c r="A301" s="35" t="s">
        <v>87</v>
      </c>
      <c r="B301" s="61" t="s">
        <v>219</v>
      </c>
      <c r="C301" s="61" t="s">
        <v>63</v>
      </c>
      <c r="D301" s="61" t="s">
        <v>127</v>
      </c>
      <c r="E301" s="61" t="s">
        <v>490</v>
      </c>
      <c r="F301" s="62">
        <f>F302</f>
        <v>1584.5</v>
      </c>
      <c r="G301" s="62">
        <f t="shared" si="34"/>
        <v>0</v>
      </c>
      <c r="H301" s="62">
        <f>F301+G301</f>
        <v>1584.5</v>
      </c>
      <c r="I301" s="62">
        <f t="shared" si="34"/>
        <v>1614.5</v>
      </c>
      <c r="J301" s="237">
        <f t="shared" si="34"/>
        <v>0</v>
      </c>
      <c r="K301" s="177">
        <f t="shared" si="27"/>
        <v>1614.5</v>
      </c>
    </row>
    <row r="302" spans="1:20" ht="29.45" customHeight="1" x14ac:dyDescent="0.3">
      <c r="A302" s="35" t="s">
        <v>88</v>
      </c>
      <c r="B302" s="61" t="s">
        <v>219</v>
      </c>
      <c r="C302" s="61" t="s">
        <v>63</v>
      </c>
      <c r="D302" s="61" t="s">
        <v>127</v>
      </c>
      <c r="E302" s="61" t="s">
        <v>486</v>
      </c>
      <c r="F302" s="62">
        <v>1584.5</v>
      </c>
      <c r="G302" s="62"/>
      <c r="H302" s="62">
        <f t="shared" si="26"/>
        <v>1584.5</v>
      </c>
      <c r="I302" s="143">
        <v>1614.5</v>
      </c>
      <c r="J302" s="236"/>
      <c r="K302" s="177">
        <f t="shared" si="27"/>
        <v>1614.5</v>
      </c>
    </row>
    <row r="303" spans="1:20" ht="18.75" customHeight="1" x14ac:dyDescent="0.3">
      <c r="A303" s="51" t="s">
        <v>394</v>
      </c>
      <c r="B303" s="142" t="s">
        <v>219</v>
      </c>
      <c r="C303" s="142" t="s">
        <v>63</v>
      </c>
      <c r="D303" s="142" t="s">
        <v>112</v>
      </c>
      <c r="E303" s="142" t="s">
        <v>66</v>
      </c>
      <c r="F303" s="177">
        <f>F304</f>
        <v>0</v>
      </c>
      <c r="G303" s="177">
        <f>G304+G308</f>
        <v>133409.5</v>
      </c>
      <c r="H303" s="144">
        <f t="shared" si="26"/>
        <v>133409.5</v>
      </c>
      <c r="I303" s="177">
        <f>I304</f>
        <v>0</v>
      </c>
      <c r="J303" s="240">
        <f>J304+J308</f>
        <v>13220.3</v>
      </c>
      <c r="K303" s="177">
        <f>I303+J303</f>
        <v>13220.3</v>
      </c>
      <c r="L303" s="241"/>
      <c r="M303" s="242"/>
      <c r="N303" s="241"/>
      <c r="O303" s="242"/>
      <c r="P303" s="241"/>
      <c r="Q303" s="242"/>
      <c r="R303" s="241"/>
      <c r="S303" s="242">
        <f>S304</f>
        <v>54747.3</v>
      </c>
      <c r="T303" s="241">
        <f t="shared" ref="T303:T307" si="35">R303+S303</f>
        <v>54747.3</v>
      </c>
    </row>
    <row r="304" spans="1:20" ht="29.45" customHeight="1" x14ac:dyDescent="0.3">
      <c r="A304" s="51" t="s">
        <v>132</v>
      </c>
      <c r="B304" s="142" t="s">
        <v>219</v>
      </c>
      <c r="C304" s="142" t="s">
        <v>63</v>
      </c>
      <c r="D304" s="142" t="s">
        <v>133</v>
      </c>
      <c r="E304" s="142" t="s">
        <v>66</v>
      </c>
      <c r="F304" s="177">
        <f>F305</f>
        <v>0</v>
      </c>
      <c r="G304" s="177">
        <f>G305</f>
        <v>127743.7</v>
      </c>
      <c r="H304" s="144">
        <f t="shared" si="26"/>
        <v>127743.7</v>
      </c>
      <c r="I304" s="177">
        <f>I305</f>
        <v>0</v>
      </c>
      <c r="J304" s="240">
        <f>J305</f>
        <v>0</v>
      </c>
      <c r="K304" s="177">
        <f t="shared" ref="K304:K307" si="36">I304+J304</f>
        <v>0</v>
      </c>
      <c r="L304" s="241"/>
      <c r="M304" s="242"/>
      <c r="N304" s="241"/>
      <c r="O304" s="242"/>
      <c r="P304" s="241"/>
      <c r="Q304" s="242"/>
      <c r="R304" s="241"/>
      <c r="S304" s="242">
        <f>S305</f>
        <v>54747.3</v>
      </c>
      <c r="T304" s="241">
        <f t="shared" si="35"/>
        <v>54747.3</v>
      </c>
    </row>
    <row r="305" spans="1:20" ht="74.25" customHeight="1" x14ac:dyDescent="0.3">
      <c r="A305" s="276" t="s">
        <v>1233</v>
      </c>
      <c r="B305" s="142" t="s">
        <v>219</v>
      </c>
      <c r="C305" s="142" t="s">
        <v>63</v>
      </c>
      <c r="D305" s="142" t="s">
        <v>1232</v>
      </c>
      <c r="E305" s="142" t="s">
        <v>66</v>
      </c>
      <c r="F305" s="177">
        <f>F306</f>
        <v>0</v>
      </c>
      <c r="G305" s="177">
        <f>G306</f>
        <v>127743.7</v>
      </c>
      <c r="H305" s="144">
        <f t="shared" si="26"/>
        <v>127743.7</v>
      </c>
      <c r="I305" s="177">
        <f>I306</f>
        <v>0</v>
      </c>
      <c r="J305" s="240">
        <f>J306</f>
        <v>0</v>
      </c>
      <c r="K305" s="177">
        <f t="shared" si="36"/>
        <v>0</v>
      </c>
      <c r="L305" s="241"/>
      <c r="M305" s="242"/>
      <c r="N305" s="241"/>
      <c r="O305" s="242"/>
      <c r="P305" s="241"/>
      <c r="Q305" s="242"/>
      <c r="R305" s="241"/>
      <c r="S305" s="242">
        <f>S306</f>
        <v>54747.3</v>
      </c>
      <c r="T305" s="241">
        <f t="shared" si="35"/>
        <v>54747.3</v>
      </c>
    </row>
    <row r="306" spans="1:20" ht="23.25" customHeight="1" x14ac:dyDescent="0.3">
      <c r="A306" s="243" t="s">
        <v>1234</v>
      </c>
      <c r="B306" s="142" t="s">
        <v>219</v>
      </c>
      <c r="C306" s="142" t="s">
        <v>63</v>
      </c>
      <c r="D306" s="142" t="s">
        <v>1232</v>
      </c>
      <c r="E306" s="142" t="s">
        <v>527</v>
      </c>
      <c r="F306" s="177">
        <f>F307</f>
        <v>0</v>
      </c>
      <c r="G306" s="177">
        <f>G307</f>
        <v>127743.7</v>
      </c>
      <c r="H306" s="144">
        <f t="shared" si="26"/>
        <v>127743.7</v>
      </c>
      <c r="I306" s="177">
        <f>I307</f>
        <v>0</v>
      </c>
      <c r="J306" s="240">
        <f>J307</f>
        <v>0</v>
      </c>
      <c r="K306" s="177">
        <f t="shared" si="36"/>
        <v>0</v>
      </c>
      <c r="L306" s="241"/>
      <c r="M306" s="242"/>
      <c r="N306" s="241"/>
      <c r="O306" s="242"/>
      <c r="P306" s="241"/>
      <c r="Q306" s="242"/>
      <c r="R306" s="241"/>
      <c r="S306" s="242">
        <f>S307</f>
        <v>54747.3</v>
      </c>
      <c r="T306" s="241">
        <f t="shared" si="35"/>
        <v>54747.3</v>
      </c>
    </row>
    <row r="307" spans="1:20" ht="26.25" customHeight="1" x14ac:dyDescent="0.3">
      <c r="A307" s="243" t="s">
        <v>1235</v>
      </c>
      <c r="B307" s="142" t="s">
        <v>219</v>
      </c>
      <c r="C307" s="142" t="s">
        <v>63</v>
      </c>
      <c r="D307" s="142" t="s">
        <v>1232</v>
      </c>
      <c r="E307" s="142" t="s">
        <v>563</v>
      </c>
      <c r="F307" s="62">
        <v>0</v>
      </c>
      <c r="G307" s="62">
        <v>127743.7</v>
      </c>
      <c r="H307" s="144">
        <f>F307+G307</f>
        <v>127743.7</v>
      </c>
      <c r="I307" s="177">
        <v>0</v>
      </c>
      <c r="J307" s="240">
        <v>0</v>
      </c>
      <c r="K307" s="177">
        <f t="shared" si="36"/>
        <v>0</v>
      </c>
      <c r="L307" s="241"/>
      <c r="M307" s="242"/>
      <c r="N307" s="241"/>
      <c r="O307" s="242"/>
      <c r="P307" s="241"/>
      <c r="Q307" s="242"/>
      <c r="R307" s="241"/>
      <c r="S307" s="242">
        <v>54747.3</v>
      </c>
      <c r="T307" s="241">
        <f t="shared" si="35"/>
        <v>54747.3</v>
      </c>
    </row>
    <row r="308" spans="1:20" ht="48" customHeight="1" x14ac:dyDescent="0.3">
      <c r="A308" s="276" t="s">
        <v>1237</v>
      </c>
      <c r="B308" s="142" t="s">
        <v>219</v>
      </c>
      <c r="C308" s="142" t="s">
        <v>63</v>
      </c>
      <c r="D308" s="142" t="s">
        <v>1236</v>
      </c>
      <c r="E308" s="142" t="s">
        <v>66</v>
      </c>
      <c r="F308" s="177">
        <f>F309</f>
        <v>0</v>
      </c>
      <c r="G308" s="177">
        <f>G309</f>
        <v>5665.8</v>
      </c>
      <c r="H308" s="144">
        <f t="shared" ref="H308:H309" si="37">F308+G308</f>
        <v>5665.8</v>
      </c>
      <c r="I308" s="177">
        <f>I309</f>
        <v>0</v>
      </c>
      <c r="J308" s="240">
        <f>J309</f>
        <v>13220.3</v>
      </c>
      <c r="K308" s="177">
        <f t="shared" ref="K308:K310" si="38">I308+J308</f>
        <v>13220.3</v>
      </c>
    </row>
    <row r="309" spans="1:20" ht="29.45" customHeight="1" x14ac:dyDescent="0.3">
      <c r="A309" s="243" t="s">
        <v>1234</v>
      </c>
      <c r="B309" s="142" t="s">
        <v>219</v>
      </c>
      <c r="C309" s="142" t="s">
        <v>63</v>
      </c>
      <c r="D309" s="142" t="s">
        <v>1236</v>
      </c>
      <c r="E309" s="142" t="s">
        <v>527</v>
      </c>
      <c r="F309" s="177">
        <f>F310</f>
        <v>0</v>
      </c>
      <c r="G309" s="177">
        <f>G310</f>
        <v>5665.8</v>
      </c>
      <c r="H309" s="144">
        <f t="shared" si="37"/>
        <v>5665.8</v>
      </c>
      <c r="I309" s="177">
        <f>I310</f>
        <v>0</v>
      </c>
      <c r="J309" s="240">
        <f>J310</f>
        <v>13220.3</v>
      </c>
      <c r="K309" s="177">
        <f t="shared" si="38"/>
        <v>13220.3</v>
      </c>
    </row>
    <row r="310" spans="1:20" ht="29.45" customHeight="1" x14ac:dyDescent="0.3">
      <c r="A310" s="243" t="s">
        <v>1235</v>
      </c>
      <c r="B310" s="142" t="s">
        <v>219</v>
      </c>
      <c r="C310" s="142" t="s">
        <v>63</v>
      </c>
      <c r="D310" s="142" t="s">
        <v>1236</v>
      </c>
      <c r="E310" s="142" t="s">
        <v>563</v>
      </c>
      <c r="F310" s="62">
        <v>0</v>
      </c>
      <c r="G310" s="62">
        <v>5665.8</v>
      </c>
      <c r="H310" s="144">
        <f>F310+G310</f>
        <v>5665.8</v>
      </c>
      <c r="I310" s="177">
        <v>0</v>
      </c>
      <c r="J310" s="240">
        <v>13220.3</v>
      </c>
      <c r="K310" s="177">
        <f t="shared" si="38"/>
        <v>13220.3</v>
      </c>
    </row>
    <row r="311" spans="1:20" ht="17.45" customHeight="1" x14ac:dyDescent="0.3">
      <c r="A311" s="35" t="s">
        <v>221</v>
      </c>
      <c r="B311" s="61" t="s">
        <v>219</v>
      </c>
      <c r="C311" s="61" t="s">
        <v>68</v>
      </c>
      <c r="D311" s="66" t="s">
        <v>65</v>
      </c>
      <c r="E311" s="61" t="s">
        <v>66</v>
      </c>
      <c r="F311" s="62">
        <f>F312+F318+F323</f>
        <v>2722.1000000000004</v>
      </c>
      <c r="G311" s="62">
        <f>G312+G318+G323</f>
        <v>0</v>
      </c>
      <c r="H311" s="62">
        <f>F311+G311</f>
        <v>2722.1000000000004</v>
      </c>
      <c r="I311" s="62">
        <f>I312+I318+I323</f>
        <v>2754</v>
      </c>
      <c r="J311" s="237">
        <f>J312+J318+J323</f>
        <v>0</v>
      </c>
      <c r="K311" s="177">
        <f t="shared" si="27"/>
        <v>2754</v>
      </c>
    </row>
    <row r="312" spans="1:20" ht="33" customHeight="1" x14ac:dyDescent="0.3">
      <c r="A312" s="35" t="s">
        <v>724</v>
      </c>
      <c r="B312" s="61" t="s">
        <v>219</v>
      </c>
      <c r="C312" s="61" t="s">
        <v>68</v>
      </c>
      <c r="D312" s="66" t="s">
        <v>222</v>
      </c>
      <c r="E312" s="61" t="s">
        <v>66</v>
      </c>
      <c r="F312" s="62">
        <f t="shared" ref="F312:J316" si="39">F313</f>
        <v>1267.4000000000001</v>
      </c>
      <c r="G312" s="62">
        <f t="shared" si="39"/>
        <v>0</v>
      </c>
      <c r="H312" s="62">
        <f t="shared" si="26"/>
        <v>1267.4000000000001</v>
      </c>
      <c r="I312" s="62">
        <f t="shared" si="39"/>
        <v>1286.9000000000001</v>
      </c>
      <c r="J312" s="237">
        <f t="shared" si="39"/>
        <v>0</v>
      </c>
      <c r="K312" s="177">
        <f t="shared" si="27"/>
        <v>1286.9000000000001</v>
      </c>
    </row>
    <row r="313" spans="1:20" ht="45" x14ac:dyDescent="0.3">
      <c r="A313" s="73" t="s">
        <v>859</v>
      </c>
      <c r="B313" s="61" t="s">
        <v>219</v>
      </c>
      <c r="C313" s="61" t="s">
        <v>68</v>
      </c>
      <c r="D313" s="66" t="s">
        <v>342</v>
      </c>
      <c r="E313" s="61" t="s">
        <v>66</v>
      </c>
      <c r="F313" s="62">
        <f t="shared" si="39"/>
        <v>1267.4000000000001</v>
      </c>
      <c r="G313" s="62">
        <f t="shared" si="39"/>
        <v>0</v>
      </c>
      <c r="H313" s="62">
        <f t="shared" si="26"/>
        <v>1267.4000000000001</v>
      </c>
      <c r="I313" s="62">
        <f t="shared" si="39"/>
        <v>1286.9000000000001</v>
      </c>
      <c r="J313" s="237">
        <f t="shared" si="39"/>
        <v>0</v>
      </c>
      <c r="K313" s="177">
        <f t="shared" si="27"/>
        <v>1286.9000000000001</v>
      </c>
    </row>
    <row r="314" spans="1:20" ht="45.75" customHeight="1" x14ac:dyDescent="0.3">
      <c r="A314" s="35" t="s">
        <v>224</v>
      </c>
      <c r="B314" s="61" t="s">
        <v>219</v>
      </c>
      <c r="C314" s="61" t="s">
        <v>68</v>
      </c>
      <c r="D314" s="66" t="s">
        <v>344</v>
      </c>
      <c r="E314" s="61" t="s">
        <v>66</v>
      </c>
      <c r="F314" s="62">
        <f t="shared" si="39"/>
        <v>1267.4000000000001</v>
      </c>
      <c r="G314" s="62">
        <f t="shared" si="39"/>
        <v>0</v>
      </c>
      <c r="H314" s="62">
        <f t="shared" si="26"/>
        <v>1267.4000000000001</v>
      </c>
      <c r="I314" s="62">
        <f t="shared" si="39"/>
        <v>1286.9000000000001</v>
      </c>
      <c r="J314" s="237">
        <f t="shared" si="39"/>
        <v>0</v>
      </c>
      <c r="K314" s="177">
        <f t="shared" si="27"/>
        <v>1286.9000000000001</v>
      </c>
    </row>
    <row r="315" spans="1:20" ht="45" x14ac:dyDescent="0.3">
      <c r="A315" s="35" t="s">
        <v>226</v>
      </c>
      <c r="B315" s="61" t="s">
        <v>219</v>
      </c>
      <c r="C315" s="61" t="s">
        <v>68</v>
      </c>
      <c r="D315" s="66" t="s">
        <v>805</v>
      </c>
      <c r="E315" s="61" t="s">
        <v>66</v>
      </c>
      <c r="F315" s="62">
        <f t="shared" si="39"/>
        <v>1267.4000000000001</v>
      </c>
      <c r="G315" s="62">
        <f t="shared" si="39"/>
        <v>0</v>
      </c>
      <c r="H315" s="62">
        <f t="shared" si="26"/>
        <v>1267.4000000000001</v>
      </c>
      <c r="I315" s="62">
        <f t="shared" si="39"/>
        <v>1286.9000000000001</v>
      </c>
      <c r="J315" s="237">
        <f t="shared" si="39"/>
        <v>0</v>
      </c>
      <c r="K315" s="177">
        <f t="shared" si="27"/>
        <v>1286.9000000000001</v>
      </c>
    </row>
    <row r="316" spans="1:20" ht="33.6" customHeight="1" x14ac:dyDescent="0.3">
      <c r="A316" s="35" t="s">
        <v>176</v>
      </c>
      <c r="B316" s="61" t="s">
        <v>219</v>
      </c>
      <c r="C316" s="61" t="s">
        <v>68</v>
      </c>
      <c r="D316" s="66" t="s">
        <v>805</v>
      </c>
      <c r="E316" s="61">
        <v>600</v>
      </c>
      <c r="F316" s="62">
        <f t="shared" si="39"/>
        <v>1267.4000000000001</v>
      </c>
      <c r="G316" s="62">
        <f t="shared" si="39"/>
        <v>0</v>
      </c>
      <c r="H316" s="62">
        <f t="shared" si="26"/>
        <v>1267.4000000000001</v>
      </c>
      <c r="I316" s="62">
        <f t="shared" si="39"/>
        <v>1286.9000000000001</v>
      </c>
      <c r="J316" s="237">
        <f t="shared" si="39"/>
        <v>0</v>
      </c>
      <c r="K316" s="177">
        <f t="shared" si="27"/>
        <v>1286.9000000000001</v>
      </c>
    </row>
    <row r="317" spans="1:20" x14ac:dyDescent="0.3">
      <c r="A317" s="35" t="s">
        <v>184</v>
      </c>
      <c r="B317" s="61" t="s">
        <v>219</v>
      </c>
      <c r="C317" s="61" t="s">
        <v>68</v>
      </c>
      <c r="D317" s="66" t="s">
        <v>805</v>
      </c>
      <c r="E317" s="61">
        <v>610</v>
      </c>
      <c r="F317" s="62">
        <v>1267.4000000000001</v>
      </c>
      <c r="G317" s="62"/>
      <c r="H317" s="62">
        <f t="shared" si="26"/>
        <v>1267.4000000000001</v>
      </c>
      <c r="I317" s="143">
        <v>1286.9000000000001</v>
      </c>
      <c r="J317" s="236"/>
      <c r="K317" s="177">
        <f t="shared" si="27"/>
        <v>1286.9000000000001</v>
      </c>
    </row>
    <row r="318" spans="1:20" ht="45" x14ac:dyDescent="0.3">
      <c r="A318" s="35" t="s">
        <v>227</v>
      </c>
      <c r="B318" s="61" t="s">
        <v>219</v>
      </c>
      <c r="C318" s="61" t="s">
        <v>68</v>
      </c>
      <c r="D318" s="66" t="s">
        <v>228</v>
      </c>
      <c r="E318" s="61" t="s">
        <v>66</v>
      </c>
      <c r="F318" s="62">
        <f t="shared" ref="F318:J321" si="40">F319</f>
        <v>0</v>
      </c>
      <c r="G318" s="62"/>
      <c r="H318" s="62">
        <f t="shared" si="26"/>
        <v>0</v>
      </c>
      <c r="I318" s="62">
        <f t="shared" si="40"/>
        <v>0</v>
      </c>
      <c r="J318" s="237">
        <f t="shared" si="40"/>
        <v>0</v>
      </c>
      <c r="K318" s="177">
        <f t="shared" si="27"/>
        <v>0</v>
      </c>
    </row>
    <row r="319" spans="1:20" ht="60" x14ac:dyDescent="0.3">
      <c r="A319" s="35" t="s">
        <v>229</v>
      </c>
      <c r="B319" s="61" t="s">
        <v>219</v>
      </c>
      <c r="C319" s="61" t="s">
        <v>68</v>
      </c>
      <c r="D319" s="66" t="s">
        <v>538</v>
      </c>
      <c r="E319" s="61" t="s">
        <v>66</v>
      </c>
      <c r="F319" s="62">
        <f t="shared" si="40"/>
        <v>0</v>
      </c>
      <c r="G319" s="62"/>
      <c r="H319" s="62">
        <f t="shared" si="26"/>
        <v>0</v>
      </c>
      <c r="I319" s="62">
        <f t="shared" si="40"/>
        <v>0</v>
      </c>
      <c r="J319" s="237">
        <f t="shared" si="40"/>
        <v>0</v>
      </c>
      <c r="K319" s="177">
        <f t="shared" si="27"/>
        <v>0</v>
      </c>
    </row>
    <row r="320" spans="1:20" ht="30" x14ac:dyDescent="0.3">
      <c r="A320" s="35" t="s">
        <v>230</v>
      </c>
      <c r="B320" s="61" t="s">
        <v>219</v>
      </c>
      <c r="C320" s="61" t="s">
        <v>68</v>
      </c>
      <c r="D320" s="66" t="s">
        <v>539</v>
      </c>
      <c r="E320" s="61" t="s">
        <v>66</v>
      </c>
      <c r="F320" s="62">
        <f t="shared" si="40"/>
        <v>0</v>
      </c>
      <c r="G320" s="62"/>
      <c r="H320" s="62">
        <f t="shared" si="26"/>
        <v>0</v>
      </c>
      <c r="I320" s="62">
        <f t="shared" si="40"/>
        <v>0</v>
      </c>
      <c r="J320" s="237">
        <f t="shared" si="40"/>
        <v>0</v>
      </c>
      <c r="K320" s="177">
        <f t="shared" si="27"/>
        <v>0</v>
      </c>
    </row>
    <row r="321" spans="1:11" ht="30" x14ac:dyDescent="0.3">
      <c r="A321" s="35" t="s">
        <v>87</v>
      </c>
      <c r="B321" s="61" t="s">
        <v>219</v>
      </c>
      <c r="C321" s="61" t="s">
        <v>68</v>
      </c>
      <c r="D321" s="66" t="s">
        <v>539</v>
      </c>
      <c r="E321" s="61">
        <v>200</v>
      </c>
      <c r="F321" s="62">
        <f t="shared" si="40"/>
        <v>0</v>
      </c>
      <c r="G321" s="62"/>
      <c r="H321" s="62">
        <f t="shared" si="26"/>
        <v>0</v>
      </c>
      <c r="I321" s="62">
        <f t="shared" si="40"/>
        <v>0</v>
      </c>
      <c r="J321" s="237">
        <f t="shared" si="40"/>
        <v>0</v>
      </c>
      <c r="K321" s="177">
        <f t="shared" si="27"/>
        <v>0</v>
      </c>
    </row>
    <row r="322" spans="1:11" ht="30.75" customHeight="1" x14ac:dyDescent="0.3">
      <c r="A322" s="35" t="s">
        <v>88</v>
      </c>
      <c r="B322" s="61" t="s">
        <v>219</v>
      </c>
      <c r="C322" s="61" t="s">
        <v>68</v>
      </c>
      <c r="D322" s="66" t="s">
        <v>539</v>
      </c>
      <c r="E322" s="61">
        <v>240</v>
      </c>
      <c r="F322" s="62">
        <v>0</v>
      </c>
      <c r="G322" s="62"/>
      <c r="H322" s="62">
        <f t="shared" si="26"/>
        <v>0</v>
      </c>
      <c r="I322" s="143">
        <v>0</v>
      </c>
      <c r="J322" s="236"/>
      <c r="K322" s="177">
        <f t="shared" si="27"/>
        <v>0</v>
      </c>
    </row>
    <row r="323" spans="1:11" ht="30" x14ac:dyDescent="0.3">
      <c r="A323" s="35" t="s">
        <v>111</v>
      </c>
      <c r="B323" s="61" t="s">
        <v>219</v>
      </c>
      <c r="C323" s="61" t="s">
        <v>68</v>
      </c>
      <c r="D323" s="66" t="s">
        <v>112</v>
      </c>
      <c r="E323" s="61" t="s">
        <v>66</v>
      </c>
      <c r="F323" s="62">
        <f>F324+F331</f>
        <v>1454.7</v>
      </c>
      <c r="G323" s="62">
        <f>G324+G331</f>
        <v>0</v>
      </c>
      <c r="H323" s="62">
        <f t="shared" si="26"/>
        <v>1454.7</v>
      </c>
      <c r="I323" s="62">
        <f>I324+I331</f>
        <v>1467.1</v>
      </c>
      <c r="J323" s="237">
        <f>J324+J331</f>
        <v>0</v>
      </c>
      <c r="K323" s="177">
        <f t="shared" si="27"/>
        <v>1467.1</v>
      </c>
    </row>
    <row r="324" spans="1:11" x14ac:dyDescent="0.3">
      <c r="A324" s="35" t="s">
        <v>146</v>
      </c>
      <c r="B324" s="61" t="s">
        <v>219</v>
      </c>
      <c r="C324" s="61" t="s">
        <v>68</v>
      </c>
      <c r="D324" s="66" t="s">
        <v>133</v>
      </c>
      <c r="E324" s="61" t="s">
        <v>66</v>
      </c>
      <c r="F324" s="62">
        <f>F325+F328</f>
        <v>1368.5</v>
      </c>
      <c r="G324" s="62">
        <f>G325+G328</f>
        <v>0</v>
      </c>
      <c r="H324" s="62">
        <f t="shared" si="26"/>
        <v>1368.5</v>
      </c>
      <c r="I324" s="62">
        <f>I325+I328</f>
        <v>1368.5</v>
      </c>
      <c r="J324" s="237">
        <f>J325+J328</f>
        <v>0</v>
      </c>
      <c r="K324" s="177">
        <f t="shared" si="27"/>
        <v>1368.5</v>
      </c>
    </row>
    <row r="325" spans="1:11" ht="45" x14ac:dyDescent="0.3">
      <c r="A325" s="35" t="s">
        <v>231</v>
      </c>
      <c r="B325" s="61" t="s">
        <v>219</v>
      </c>
      <c r="C325" s="61" t="s">
        <v>68</v>
      </c>
      <c r="D325" s="66" t="s">
        <v>499</v>
      </c>
      <c r="E325" s="61" t="s">
        <v>66</v>
      </c>
      <c r="F325" s="62">
        <f>F326</f>
        <v>1300</v>
      </c>
      <c r="G325" s="62">
        <f>G326</f>
        <v>0</v>
      </c>
      <c r="H325" s="62">
        <f t="shared" si="26"/>
        <v>1300</v>
      </c>
      <c r="I325" s="62">
        <f>I326</f>
        <v>1300</v>
      </c>
      <c r="J325" s="237">
        <f>J326</f>
        <v>0</v>
      </c>
      <c r="K325" s="177">
        <f t="shared" si="27"/>
        <v>1300</v>
      </c>
    </row>
    <row r="326" spans="1:11" x14ac:dyDescent="0.3">
      <c r="A326" s="35" t="s">
        <v>89</v>
      </c>
      <c r="B326" s="61" t="s">
        <v>219</v>
      </c>
      <c r="C326" s="61" t="s">
        <v>68</v>
      </c>
      <c r="D326" s="66" t="s">
        <v>499</v>
      </c>
      <c r="E326" s="61" t="s">
        <v>495</v>
      </c>
      <c r="F326" s="62">
        <f>F327</f>
        <v>1300</v>
      </c>
      <c r="G326" s="62">
        <f>G327</f>
        <v>0</v>
      </c>
      <c r="H326" s="62">
        <f t="shared" si="26"/>
        <v>1300</v>
      </c>
      <c r="I326" s="62">
        <f>I327</f>
        <v>1300</v>
      </c>
      <c r="J326" s="237">
        <f>J327</f>
        <v>0</v>
      </c>
      <c r="K326" s="177">
        <f t="shared" si="27"/>
        <v>1300</v>
      </c>
    </row>
    <row r="327" spans="1:11" ht="60" x14ac:dyDescent="0.3">
      <c r="A327" s="35" t="s">
        <v>194</v>
      </c>
      <c r="B327" s="61" t="s">
        <v>219</v>
      </c>
      <c r="C327" s="61" t="s">
        <v>68</v>
      </c>
      <c r="D327" s="66" t="s">
        <v>499</v>
      </c>
      <c r="E327" s="61" t="s">
        <v>496</v>
      </c>
      <c r="F327" s="62">
        <v>1300</v>
      </c>
      <c r="G327" s="62"/>
      <c r="H327" s="62">
        <f t="shared" si="26"/>
        <v>1300</v>
      </c>
      <c r="I327" s="62">
        <v>1300</v>
      </c>
      <c r="J327" s="237"/>
      <c r="K327" s="177">
        <f t="shared" si="27"/>
        <v>1300</v>
      </c>
    </row>
    <row r="328" spans="1:11" ht="60" x14ac:dyDescent="0.3">
      <c r="A328" s="35" t="s">
        <v>497</v>
      </c>
      <c r="B328" s="61" t="s">
        <v>219</v>
      </c>
      <c r="C328" s="61" t="s">
        <v>68</v>
      </c>
      <c r="D328" s="66" t="s">
        <v>500</v>
      </c>
      <c r="E328" s="61" t="s">
        <v>66</v>
      </c>
      <c r="F328" s="62">
        <f>F329</f>
        <v>68.5</v>
      </c>
      <c r="G328" s="62">
        <f>G329</f>
        <v>0</v>
      </c>
      <c r="H328" s="62">
        <f t="shared" si="26"/>
        <v>68.5</v>
      </c>
      <c r="I328" s="62">
        <f>I329</f>
        <v>68.5</v>
      </c>
      <c r="J328" s="237">
        <f>J329</f>
        <v>0</v>
      </c>
      <c r="K328" s="177">
        <f t="shared" si="27"/>
        <v>68.5</v>
      </c>
    </row>
    <row r="329" spans="1:11" x14ac:dyDescent="0.3">
      <c r="A329" s="35" t="s">
        <v>89</v>
      </c>
      <c r="B329" s="61" t="s">
        <v>219</v>
      </c>
      <c r="C329" s="61" t="s">
        <v>68</v>
      </c>
      <c r="D329" s="66" t="s">
        <v>500</v>
      </c>
      <c r="E329" s="61" t="s">
        <v>495</v>
      </c>
      <c r="F329" s="62">
        <f>F330</f>
        <v>68.5</v>
      </c>
      <c r="G329" s="62">
        <f>G330</f>
        <v>0</v>
      </c>
      <c r="H329" s="62">
        <f t="shared" si="26"/>
        <v>68.5</v>
      </c>
      <c r="I329" s="62">
        <f>I330</f>
        <v>68.5</v>
      </c>
      <c r="J329" s="237">
        <f>J330</f>
        <v>0</v>
      </c>
      <c r="K329" s="177">
        <f t="shared" si="27"/>
        <v>68.5</v>
      </c>
    </row>
    <row r="330" spans="1:11" ht="60" x14ac:dyDescent="0.3">
      <c r="A330" s="35" t="s">
        <v>194</v>
      </c>
      <c r="B330" s="61" t="s">
        <v>219</v>
      </c>
      <c r="C330" s="61" t="s">
        <v>68</v>
      </c>
      <c r="D330" s="66" t="s">
        <v>500</v>
      </c>
      <c r="E330" s="61" t="s">
        <v>496</v>
      </c>
      <c r="F330" s="62">
        <v>68.5</v>
      </c>
      <c r="G330" s="62"/>
      <c r="H330" s="62">
        <f t="shared" si="26"/>
        <v>68.5</v>
      </c>
      <c r="I330" s="62">
        <v>68.5</v>
      </c>
      <c r="J330" s="237"/>
      <c r="K330" s="177">
        <f t="shared" si="27"/>
        <v>68.5</v>
      </c>
    </row>
    <row r="331" spans="1:11" x14ac:dyDescent="0.3">
      <c r="A331" s="35" t="s">
        <v>113</v>
      </c>
      <c r="B331" s="61" t="s">
        <v>219</v>
      </c>
      <c r="C331" s="61" t="s">
        <v>68</v>
      </c>
      <c r="D331" s="66" t="s">
        <v>498</v>
      </c>
      <c r="E331" s="61" t="s">
        <v>66</v>
      </c>
      <c r="F331" s="62">
        <f t="shared" ref="F331:J333" si="41">F332</f>
        <v>86.2</v>
      </c>
      <c r="G331" s="62">
        <f t="shared" si="41"/>
        <v>0</v>
      </c>
      <c r="H331" s="62">
        <f t="shared" si="26"/>
        <v>86.2</v>
      </c>
      <c r="I331" s="62">
        <f t="shared" si="41"/>
        <v>98.6</v>
      </c>
      <c r="J331" s="237">
        <f t="shared" si="41"/>
        <v>0</v>
      </c>
      <c r="K331" s="177">
        <f t="shared" si="27"/>
        <v>98.6</v>
      </c>
    </row>
    <row r="332" spans="1:11" ht="80.25" customHeight="1" x14ac:dyDescent="0.3">
      <c r="A332" s="35" t="s">
        <v>760</v>
      </c>
      <c r="B332" s="61" t="s">
        <v>219</v>
      </c>
      <c r="C332" s="61" t="s">
        <v>68</v>
      </c>
      <c r="D332" s="66" t="s">
        <v>232</v>
      </c>
      <c r="E332" s="61" t="s">
        <v>66</v>
      </c>
      <c r="F332" s="62">
        <f t="shared" si="41"/>
        <v>86.2</v>
      </c>
      <c r="G332" s="62">
        <f t="shared" si="41"/>
        <v>0</v>
      </c>
      <c r="H332" s="62">
        <f t="shared" si="26"/>
        <v>86.2</v>
      </c>
      <c r="I332" s="62">
        <f t="shared" si="41"/>
        <v>98.6</v>
      </c>
      <c r="J332" s="237">
        <f t="shared" si="41"/>
        <v>0</v>
      </c>
      <c r="K332" s="177">
        <f t="shared" si="27"/>
        <v>98.6</v>
      </c>
    </row>
    <row r="333" spans="1:11" ht="30" x14ac:dyDescent="0.3">
      <c r="A333" s="35" t="s">
        <v>87</v>
      </c>
      <c r="B333" s="61" t="s">
        <v>219</v>
      </c>
      <c r="C333" s="61" t="s">
        <v>68</v>
      </c>
      <c r="D333" s="66" t="s">
        <v>232</v>
      </c>
      <c r="E333" s="61">
        <v>200</v>
      </c>
      <c r="F333" s="62">
        <f t="shared" si="41"/>
        <v>86.2</v>
      </c>
      <c r="G333" s="62">
        <f t="shared" si="41"/>
        <v>0</v>
      </c>
      <c r="H333" s="62">
        <f t="shared" si="26"/>
        <v>86.2</v>
      </c>
      <c r="I333" s="62">
        <f t="shared" si="41"/>
        <v>98.6</v>
      </c>
      <c r="J333" s="237">
        <f t="shared" si="41"/>
        <v>0</v>
      </c>
      <c r="K333" s="177">
        <f t="shared" si="27"/>
        <v>98.6</v>
      </c>
    </row>
    <row r="334" spans="1:11" ht="30" customHeight="1" x14ac:dyDescent="0.3">
      <c r="A334" s="35" t="s">
        <v>88</v>
      </c>
      <c r="B334" s="61" t="s">
        <v>219</v>
      </c>
      <c r="C334" s="61" t="s">
        <v>68</v>
      </c>
      <c r="D334" s="66" t="s">
        <v>232</v>
      </c>
      <c r="E334" s="61">
        <v>240</v>
      </c>
      <c r="F334" s="62">
        <v>86.2</v>
      </c>
      <c r="G334" s="62"/>
      <c r="H334" s="62">
        <f t="shared" si="26"/>
        <v>86.2</v>
      </c>
      <c r="I334" s="62">
        <v>98.6</v>
      </c>
      <c r="J334" s="237"/>
      <c r="K334" s="177">
        <f t="shared" si="27"/>
        <v>98.6</v>
      </c>
    </row>
    <row r="335" spans="1:11" ht="18.600000000000001" customHeight="1" x14ac:dyDescent="0.3">
      <c r="A335" s="35" t="s">
        <v>826</v>
      </c>
      <c r="B335" s="61" t="s">
        <v>219</v>
      </c>
      <c r="C335" s="61" t="s">
        <v>80</v>
      </c>
      <c r="D335" s="66" t="s">
        <v>65</v>
      </c>
      <c r="E335" s="61" t="s">
        <v>66</v>
      </c>
      <c r="F335" s="62">
        <f>F342+F336</f>
        <v>2857</v>
      </c>
      <c r="G335" s="62">
        <f>G342+G336+G339</f>
        <v>12840</v>
      </c>
      <c r="H335" s="62">
        <f t="shared" ref="H335:K335" si="42">H342+H336+H339</f>
        <v>15697</v>
      </c>
      <c r="I335" s="62">
        <f t="shared" si="42"/>
        <v>2857</v>
      </c>
      <c r="J335" s="62">
        <f t="shared" si="42"/>
        <v>0</v>
      </c>
      <c r="K335" s="62">
        <f t="shared" si="42"/>
        <v>2857</v>
      </c>
    </row>
    <row r="336" spans="1:11" ht="63" customHeight="1" x14ac:dyDescent="0.3">
      <c r="A336" s="51" t="s">
        <v>1239</v>
      </c>
      <c r="B336" s="142" t="s">
        <v>219</v>
      </c>
      <c r="C336" s="142" t="s">
        <v>80</v>
      </c>
      <c r="D336" s="53" t="s">
        <v>833</v>
      </c>
      <c r="E336" s="142" t="s">
        <v>66</v>
      </c>
      <c r="F336" s="62">
        <f>F337</f>
        <v>0</v>
      </c>
      <c r="G336" s="62">
        <f>G337</f>
        <v>12000</v>
      </c>
      <c r="H336" s="62">
        <f>F336+G336</f>
        <v>12000</v>
      </c>
      <c r="I336" s="62">
        <f>I337</f>
        <v>0</v>
      </c>
      <c r="J336" s="62">
        <f>J337</f>
        <v>0</v>
      </c>
      <c r="K336" s="62">
        <f>I336+J336</f>
        <v>0</v>
      </c>
    </row>
    <row r="337" spans="1:11" ht="22.15" customHeight="1" x14ac:dyDescent="0.3">
      <c r="A337" s="51" t="s">
        <v>146</v>
      </c>
      <c r="B337" s="142" t="s">
        <v>219</v>
      </c>
      <c r="C337" s="142" t="s">
        <v>80</v>
      </c>
      <c r="D337" s="53" t="s">
        <v>833</v>
      </c>
      <c r="E337" s="142">
        <v>500</v>
      </c>
      <c r="F337" s="62">
        <f>F338</f>
        <v>0</v>
      </c>
      <c r="G337" s="62">
        <f>G338</f>
        <v>12000</v>
      </c>
      <c r="H337" s="62">
        <f t="shared" ref="H337:H338" si="43">F337+G337</f>
        <v>12000</v>
      </c>
      <c r="I337" s="62">
        <f>I338</f>
        <v>0</v>
      </c>
      <c r="J337" s="62">
        <f>J338</f>
        <v>0</v>
      </c>
      <c r="K337" s="62">
        <f t="shared" ref="K337:K338" si="44">I337+J337</f>
        <v>0</v>
      </c>
    </row>
    <row r="338" spans="1:11" ht="23.45" customHeight="1" x14ac:dyDescent="0.3">
      <c r="A338" s="51" t="s">
        <v>55</v>
      </c>
      <c r="B338" s="142" t="s">
        <v>219</v>
      </c>
      <c r="C338" s="142" t="s">
        <v>80</v>
      </c>
      <c r="D338" s="53" t="s">
        <v>833</v>
      </c>
      <c r="E338" s="142">
        <v>540</v>
      </c>
      <c r="F338" s="62">
        <v>0</v>
      </c>
      <c r="G338" s="62">
        <v>12000</v>
      </c>
      <c r="H338" s="62">
        <f t="shared" si="43"/>
        <v>12000</v>
      </c>
      <c r="I338" s="62">
        <v>0</v>
      </c>
      <c r="J338" s="62">
        <v>0</v>
      </c>
      <c r="K338" s="62">
        <f t="shared" si="44"/>
        <v>0</v>
      </c>
    </row>
    <row r="339" spans="1:11" ht="56.45" customHeight="1" x14ac:dyDescent="0.3">
      <c r="A339" s="51" t="s">
        <v>1240</v>
      </c>
      <c r="B339" s="142" t="s">
        <v>219</v>
      </c>
      <c r="C339" s="142" t="s">
        <v>80</v>
      </c>
      <c r="D339" s="53" t="s">
        <v>835</v>
      </c>
      <c r="E339" s="142" t="s">
        <v>66</v>
      </c>
      <c r="F339" s="62">
        <f>F340</f>
        <v>0</v>
      </c>
      <c r="G339" s="62">
        <f>G340</f>
        <v>840</v>
      </c>
      <c r="H339" s="62">
        <f>F339+G339</f>
        <v>840</v>
      </c>
      <c r="I339" s="62">
        <f>I340</f>
        <v>0</v>
      </c>
      <c r="J339" s="62">
        <f>J340</f>
        <v>0</v>
      </c>
      <c r="K339" s="62">
        <f>I339+J339</f>
        <v>0</v>
      </c>
    </row>
    <row r="340" spans="1:11" ht="23.45" customHeight="1" x14ac:dyDescent="0.3">
      <c r="A340" s="51" t="s">
        <v>146</v>
      </c>
      <c r="B340" s="142" t="s">
        <v>219</v>
      </c>
      <c r="C340" s="142" t="s">
        <v>80</v>
      </c>
      <c r="D340" s="53" t="s">
        <v>835</v>
      </c>
      <c r="E340" s="142">
        <v>500</v>
      </c>
      <c r="F340" s="62">
        <f>F341</f>
        <v>0</v>
      </c>
      <c r="G340" s="62">
        <f>G341</f>
        <v>840</v>
      </c>
      <c r="H340" s="62">
        <f t="shared" ref="H340:H341" si="45">F340+G340</f>
        <v>840</v>
      </c>
      <c r="I340" s="62">
        <f>I341</f>
        <v>0</v>
      </c>
      <c r="J340" s="62">
        <f>J341</f>
        <v>0</v>
      </c>
      <c r="K340" s="62">
        <f t="shared" ref="K340:K341" si="46">I340+J340</f>
        <v>0</v>
      </c>
    </row>
    <row r="341" spans="1:11" ht="23.45" customHeight="1" x14ac:dyDescent="0.3">
      <c r="A341" s="51" t="s">
        <v>55</v>
      </c>
      <c r="B341" s="142" t="s">
        <v>219</v>
      </c>
      <c r="C341" s="142" t="s">
        <v>80</v>
      </c>
      <c r="D341" s="53" t="s">
        <v>835</v>
      </c>
      <c r="E341" s="142">
        <v>540</v>
      </c>
      <c r="F341" s="62">
        <v>0</v>
      </c>
      <c r="G341" s="62">
        <v>840</v>
      </c>
      <c r="H341" s="62">
        <f t="shared" si="45"/>
        <v>840</v>
      </c>
      <c r="I341" s="62">
        <v>0</v>
      </c>
      <c r="J341" s="62">
        <v>0</v>
      </c>
      <c r="K341" s="62">
        <f t="shared" si="46"/>
        <v>0</v>
      </c>
    </row>
    <row r="342" spans="1:11" ht="31.9" customHeight="1" x14ac:dyDescent="0.3">
      <c r="A342" s="221" t="s">
        <v>874</v>
      </c>
      <c r="B342" s="61" t="s">
        <v>219</v>
      </c>
      <c r="C342" s="61" t="s">
        <v>80</v>
      </c>
      <c r="D342" s="66" t="s">
        <v>876</v>
      </c>
      <c r="E342" s="61" t="s">
        <v>66</v>
      </c>
      <c r="F342" s="62">
        <f t="shared" ref="F342:J345" si="47">F343</f>
        <v>2857</v>
      </c>
      <c r="G342" s="62">
        <f t="shared" si="47"/>
        <v>0</v>
      </c>
      <c r="H342" s="62">
        <f t="shared" si="26"/>
        <v>2857</v>
      </c>
      <c r="I342" s="62">
        <f t="shared" si="47"/>
        <v>2857</v>
      </c>
      <c r="J342" s="237">
        <f t="shared" si="47"/>
        <v>0</v>
      </c>
      <c r="K342" s="177">
        <f t="shared" si="27"/>
        <v>2857</v>
      </c>
    </row>
    <row r="343" spans="1:11" ht="46.5" customHeight="1" x14ac:dyDescent="0.3">
      <c r="A343" s="221" t="s">
        <v>1210</v>
      </c>
      <c r="B343" s="61" t="s">
        <v>219</v>
      </c>
      <c r="C343" s="61" t="s">
        <v>80</v>
      </c>
      <c r="D343" s="66" t="s">
        <v>877</v>
      </c>
      <c r="E343" s="61" t="s">
        <v>66</v>
      </c>
      <c r="F343" s="62">
        <f t="shared" si="47"/>
        <v>2857</v>
      </c>
      <c r="G343" s="62">
        <f t="shared" si="47"/>
        <v>0</v>
      </c>
      <c r="H343" s="62">
        <f t="shared" ref="H343:H406" si="48">F343+G343</f>
        <v>2857</v>
      </c>
      <c r="I343" s="62">
        <f t="shared" si="47"/>
        <v>2857</v>
      </c>
      <c r="J343" s="237">
        <f t="shared" si="47"/>
        <v>0</v>
      </c>
      <c r="K343" s="177">
        <f t="shared" ref="K343:K406" si="49">I343+J343</f>
        <v>2857</v>
      </c>
    </row>
    <row r="344" spans="1:11" ht="65.25" customHeight="1" x14ac:dyDescent="0.3">
      <c r="A344" s="221" t="s">
        <v>875</v>
      </c>
      <c r="B344" s="61" t="s">
        <v>219</v>
      </c>
      <c r="C344" s="61" t="s">
        <v>80</v>
      </c>
      <c r="D344" s="66" t="s">
        <v>870</v>
      </c>
      <c r="E344" s="61" t="s">
        <v>66</v>
      </c>
      <c r="F344" s="62">
        <f t="shared" si="47"/>
        <v>2857</v>
      </c>
      <c r="G344" s="62">
        <f t="shared" si="47"/>
        <v>0</v>
      </c>
      <c r="H344" s="62">
        <f t="shared" si="48"/>
        <v>2857</v>
      </c>
      <c r="I344" s="62">
        <f t="shared" si="47"/>
        <v>2857</v>
      </c>
      <c r="J344" s="237">
        <f t="shared" si="47"/>
        <v>0</v>
      </c>
      <c r="K344" s="177">
        <f t="shared" si="49"/>
        <v>2857</v>
      </c>
    </row>
    <row r="345" spans="1:11" ht="33" customHeight="1" x14ac:dyDescent="0.3">
      <c r="A345" s="35" t="s">
        <v>580</v>
      </c>
      <c r="B345" s="61" t="s">
        <v>219</v>
      </c>
      <c r="C345" s="61" t="s">
        <v>80</v>
      </c>
      <c r="D345" s="66" t="s">
        <v>870</v>
      </c>
      <c r="E345" s="61" t="s">
        <v>490</v>
      </c>
      <c r="F345" s="62">
        <f t="shared" si="47"/>
        <v>2857</v>
      </c>
      <c r="G345" s="62">
        <f t="shared" si="47"/>
        <v>0</v>
      </c>
      <c r="H345" s="62">
        <f t="shared" si="48"/>
        <v>2857</v>
      </c>
      <c r="I345" s="62">
        <f t="shared" si="47"/>
        <v>2857</v>
      </c>
      <c r="J345" s="237">
        <f t="shared" si="47"/>
        <v>0</v>
      </c>
      <c r="K345" s="177">
        <f t="shared" si="49"/>
        <v>2857</v>
      </c>
    </row>
    <row r="346" spans="1:11" ht="41.45" customHeight="1" x14ac:dyDescent="0.3">
      <c r="A346" s="35" t="s">
        <v>88</v>
      </c>
      <c r="B346" s="61" t="s">
        <v>219</v>
      </c>
      <c r="C346" s="61" t="s">
        <v>80</v>
      </c>
      <c r="D346" s="66" t="s">
        <v>870</v>
      </c>
      <c r="E346" s="61" t="s">
        <v>486</v>
      </c>
      <c r="F346" s="62">
        <v>2857</v>
      </c>
      <c r="G346" s="62"/>
      <c r="H346" s="62">
        <f t="shared" si="48"/>
        <v>2857</v>
      </c>
      <c r="I346" s="62">
        <v>2857</v>
      </c>
      <c r="J346" s="237"/>
      <c r="K346" s="177">
        <f t="shared" si="49"/>
        <v>2857</v>
      </c>
    </row>
    <row r="347" spans="1:11" x14ac:dyDescent="0.3">
      <c r="A347" s="33" t="s">
        <v>233</v>
      </c>
      <c r="B347" s="59" t="s">
        <v>110</v>
      </c>
      <c r="C347" s="59" t="s">
        <v>64</v>
      </c>
      <c r="D347" s="216" t="s">
        <v>65</v>
      </c>
      <c r="E347" s="59" t="s">
        <v>66</v>
      </c>
      <c r="F347" s="58">
        <f>F348+F373+F412+F440</f>
        <v>857095.6</v>
      </c>
      <c r="G347" s="58">
        <f>G348+G373+G412+G440</f>
        <v>0</v>
      </c>
      <c r="H347" s="62">
        <f t="shared" si="48"/>
        <v>857095.6</v>
      </c>
      <c r="I347" s="58">
        <f>I348+I373+I412+I440</f>
        <v>793158.9</v>
      </c>
      <c r="J347" s="233">
        <f>J348+J373+J412+J440</f>
        <v>0</v>
      </c>
      <c r="K347" s="177">
        <f t="shared" si="49"/>
        <v>793158.9</v>
      </c>
    </row>
    <row r="348" spans="1:11" x14ac:dyDescent="0.3">
      <c r="A348" s="35" t="s">
        <v>234</v>
      </c>
      <c r="B348" s="61" t="s">
        <v>110</v>
      </c>
      <c r="C348" s="61" t="s">
        <v>63</v>
      </c>
      <c r="D348" s="66" t="s">
        <v>65</v>
      </c>
      <c r="E348" s="61" t="s">
        <v>66</v>
      </c>
      <c r="F348" s="62">
        <f>F349</f>
        <v>285219.60000000003</v>
      </c>
      <c r="G348" s="62">
        <f>G349</f>
        <v>0</v>
      </c>
      <c r="H348" s="62">
        <f t="shared" si="48"/>
        <v>285219.60000000003</v>
      </c>
      <c r="I348" s="62">
        <f>I349</f>
        <v>268232.7</v>
      </c>
      <c r="J348" s="237">
        <f>J349</f>
        <v>0</v>
      </c>
      <c r="K348" s="177">
        <f t="shared" si="49"/>
        <v>268232.7</v>
      </c>
    </row>
    <row r="349" spans="1:11" ht="33" customHeight="1" x14ac:dyDescent="0.3">
      <c r="A349" s="35" t="s">
        <v>716</v>
      </c>
      <c r="B349" s="61" t="s">
        <v>110</v>
      </c>
      <c r="C349" s="61" t="s">
        <v>63</v>
      </c>
      <c r="D349" s="66" t="s">
        <v>222</v>
      </c>
      <c r="E349" s="61" t="s">
        <v>66</v>
      </c>
      <c r="F349" s="62">
        <f>F350+F358+F363+F368</f>
        <v>285219.60000000003</v>
      </c>
      <c r="G349" s="62">
        <f>G350+G358+G363+G368</f>
        <v>0</v>
      </c>
      <c r="H349" s="62">
        <f t="shared" si="48"/>
        <v>285219.60000000003</v>
      </c>
      <c r="I349" s="62">
        <f>I350+I358+I363+I368</f>
        <v>268232.7</v>
      </c>
      <c r="J349" s="237">
        <f>J350+J358+J363+J368</f>
        <v>0</v>
      </c>
      <c r="K349" s="177">
        <f t="shared" si="49"/>
        <v>268232.7</v>
      </c>
    </row>
    <row r="350" spans="1:11" ht="30" x14ac:dyDescent="0.3">
      <c r="A350" s="35" t="s">
        <v>235</v>
      </c>
      <c r="B350" s="61" t="s">
        <v>110</v>
      </c>
      <c r="C350" s="61" t="s">
        <v>63</v>
      </c>
      <c r="D350" s="66" t="s">
        <v>236</v>
      </c>
      <c r="E350" s="61" t="s">
        <v>66</v>
      </c>
      <c r="F350" s="62">
        <f>F351</f>
        <v>243435.2</v>
      </c>
      <c r="G350" s="62">
        <f>G351</f>
        <v>0</v>
      </c>
      <c r="H350" s="62">
        <f t="shared" si="48"/>
        <v>243435.2</v>
      </c>
      <c r="I350" s="62">
        <f>I351</f>
        <v>230520.8</v>
      </c>
      <c r="J350" s="237">
        <f>J351</f>
        <v>0</v>
      </c>
      <c r="K350" s="177">
        <f t="shared" si="49"/>
        <v>230520.8</v>
      </c>
    </row>
    <row r="351" spans="1:11" ht="75" x14ac:dyDescent="0.3">
      <c r="A351" s="35" t="s">
        <v>237</v>
      </c>
      <c r="B351" s="61" t="s">
        <v>110</v>
      </c>
      <c r="C351" s="61" t="s">
        <v>63</v>
      </c>
      <c r="D351" s="66" t="s">
        <v>238</v>
      </c>
      <c r="E351" s="61" t="s">
        <v>66</v>
      </c>
      <c r="F351" s="62">
        <f>F352+F355</f>
        <v>243435.2</v>
      </c>
      <c r="G351" s="62">
        <f>G352+G355</f>
        <v>0</v>
      </c>
      <c r="H351" s="62">
        <f t="shared" si="48"/>
        <v>243435.2</v>
      </c>
      <c r="I351" s="62">
        <f>I352+I355</f>
        <v>230520.8</v>
      </c>
      <c r="J351" s="237">
        <f>J352+J355</f>
        <v>0</v>
      </c>
      <c r="K351" s="177">
        <f t="shared" si="49"/>
        <v>230520.8</v>
      </c>
    </row>
    <row r="352" spans="1:11" ht="45" x14ac:dyDescent="0.3">
      <c r="A352" s="35" t="s">
        <v>239</v>
      </c>
      <c r="B352" s="61" t="s">
        <v>110</v>
      </c>
      <c r="C352" s="61" t="s">
        <v>63</v>
      </c>
      <c r="D352" s="66" t="s">
        <v>240</v>
      </c>
      <c r="E352" s="61" t="s">
        <v>66</v>
      </c>
      <c r="F352" s="62">
        <f>F353</f>
        <v>145000</v>
      </c>
      <c r="G352" s="62">
        <f>G353</f>
        <v>0</v>
      </c>
      <c r="H352" s="62">
        <f t="shared" si="48"/>
        <v>145000</v>
      </c>
      <c r="I352" s="62">
        <f>I353</f>
        <v>130000</v>
      </c>
      <c r="J352" s="237">
        <f>J353</f>
        <v>0</v>
      </c>
      <c r="K352" s="177">
        <f t="shared" si="49"/>
        <v>130000</v>
      </c>
    </row>
    <row r="353" spans="1:11" ht="33.75" customHeight="1" x14ac:dyDescent="0.3">
      <c r="A353" s="35" t="s">
        <v>176</v>
      </c>
      <c r="B353" s="61" t="s">
        <v>110</v>
      </c>
      <c r="C353" s="61" t="s">
        <v>63</v>
      </c>
      <c r="D353" s="66" t="s">
        <v>240</v>
      </c>
      <c r="E353" s="61">
        <v>600</v>
      </c>
      <c r="F353" s="62">
        <f>F354</f>
        <v>145000</v>
      </c>
      <c r="G353" s="62">
        <f>G354</f>
        <v>0</v>
      </c>
      <c r="H353" s="62">
        <f t="shared" si="48"/>
        <v>145000</v>
      </c>
      <c r="I353" s="62">
        <f>I354</f>
        <v>130000</v>
      </c>
      <c r="J353" s="237">
        <f>J354</f>
        <v>0</v>
      </c>
      <c r="K353" s="177">
        <f t="shared" si="49"/>
        <v>130000</v>
      </c>
    </row>
    <row r="354" spans="1:11" x14ac:dyDescent="0.3">
      <c r="A354" s="35" t="s">
        <v>184</v>
      </c>
      <c r="B354" s="61" t="s">
        <v>110</v>
      </c>
      <c r="C354" s="61" t="s">
        <v>63</v>
      </c>
      <c r="D354" s="66" t="s">
        <v>240</v>
      </c>
      <c r="E354" s="61">
        <v>610</v>
      </c>
      <c r="F354" s="62">
        <v>145000</v>
      </c>
      <c r="G354" s="62"/>
      <c r="H354" s="62">
        <f t="shared" si="48"/>
        <v>145000</v>
      </c>
      <c r="I354" s="143">
        <v>130000</v>
      </c>
      <c r="J354" s="236"/>
      <c r="K354" s="177">
        <f t="shared" si="49"/>
        <v>130000</v>
      </c>
    </row>
    <row r="355" spans="1:11" ht="45" x14ac:dyDescent="0.3">
      <c r="A355" s="35" t="s">
        <v>241</v>
      </c>
      <c r="B355" s="61" t="s">
        <v>110</v>
      </c>
      <c r="C355" s="61" t="s">
        <v>63</v>
      </c>
      <c r="D355" s="66" t="s">
        <v>242</v>
      </c>
      <c r="E355" s="61" t="s">
        <v>66</v>
      </c>
      <c r="F355" s="62">
        <f>F356</f>
        <v>98435.199999999997</v>
      </c>
      <c r="G355" s="62">
        <f>G356</f>
        <v>0</v>
      </c>
      <c r="H355" s="62">
        <f t="shared" si="48"/>
        <v>98435.199999999997</v>
      </c>
      <c r="I355" s="62">
        <f>I356</f>
        <v>100520.8</v>
      </c>
      <c r="J355" s="237">
        <f>J356</f>
        <v>0</v>
      </c>
      <c r="K355" s="177">
        <f t="shared" si="49"/>
        <v>100520.8</v>
      </c>
    </row>
    <row r="356" spans="1:11" ht="31.9" customHeight="1" x14ac:dyDescent="0.3">
      <c r="A356" s="35" t="s">
        <v>176</v>
      </c>
      <c r="B356" s="61" t="s">
        <v>110</v>
      </c>
      <c r="C356" s="61" t="s">
        <v>63</v>
      </c>
      <c r="D356" s="66" t="s">
        <v>242</v>
      </c>
      <c r="E356" s="61">
        <v>600</v>
      </c>
      <c r="F356" s="62">
        <f>F357</f>
        <v>98435.199999999997</v>
      </c>
      <c r="G356" s="62">
        <f>G357</f>
        <v>0</v>
      </c>
      <c r="H356" s="62">
        <f t="shared" si="48"/>
        <v>98435.199999999997</v>
      </c>
      <c r="I356" s="62">
        <f>I357</f>
        <v>100520.8</v>
      </c>
      <c r="J356" s="237">
        <f>J357</f>
        <v>0</v>
      </c>
      <c r="K356" s="177">
        <f t="shared" si="49"/>
        <v>100520.8</v>
      </c>
    </row>
    <row r="357" spans="1:11" x14ac:dyDescent="0.3">
      <c r="A357" s="35" t="s">
        <v>184</v>
      </c>
      <c r="B357" s="61" t="s">
        <v>110</v>
      </c>
      <c r="C357" s="61" t="s">
        <v>63</v>
      </c>
      <c r="D357" s="66" t="s">
        <v>242</v>
      </c>
      <c r="E357" s="61">
        <v>610</v>
      </c>
      <c r="F357" s="62">
        <v>98435.199999999997</v>
      </c>
      <c r="G357" s="62"/>
      <c r="H357" s="62">
        <f t="shared" si="48"/>
        <v>98435.199999999997</v>
      </c>
      <c r="I357" s="143">
        <v>100520.8</v>
      </c>
      <c r="J357" s="236"/>
      <c r="K357" s="177">
        <f t="shared" si="49"/>
        <v>100520.8</v>
      </c>
    </row>
    <row r="358" spans="1:11" x14ac:dyDescent="0.3">
      <c r="A358" s="35" t="s">
        <v>243</v>
      </c>
      <c r="B358" s="61" t="s">
        <v>110</v>
      </c>
      <c r="C358" s="61" t="s">
        <v>63</v>
      </c>
      <c r="D358" s="66" t="s">
        <v>249</v>
      </c>
      <c r="E358" s="61" t="s">
        <v>66</v>
      </c>
      <c r="F358" s="62">
        <f t="shared" ref="F358:J361" si="50">F359</f>
        <v>40</v>
      </c>
      <c r="G358" s="62">
        <f t="shared" si="50"/>
        <v>0</v>
      </c>
      <c r="H358" s="62">
        <f t="shared" si="48"/>
        <v>40</v>
      </c>
      <c r="I358" s="62">
        <f t="shared" si="50"/>
        <v>40</v>
      </c>
      <c r="J358" s="237">
        <f t="shared" si="50"/>
        <v>0</v>
      </c>
      <c r="K358" s="177">
        <f t="shared" si="49"/>
        <v>40</v>
      </c>
    </row>
    <row r="359" spans="1:11" ht="30" x14ac:dyDescent="0.3">
      <c r="A359" s="35" t="s">
        <v>245</v>
      </c>
      <c r="B359" s="61" t="s">
        <v>110</v>
      </c>
      <c r="C359" s="61" t="s">
        <v>63</v>
      </c>
      <c r="D359" s="66" t="s">
        <v>251</v>
      </c>
      <c r="E359" s="61" t="s">
        <v>66</v>
      </c>
      <c r="F359" s="62">
        <f t="shared" si="50"/>
        <v>40</v>
      </c>
      <c r="G359" s="62">
        <f t="shared" si="50"/>
        <v>0</v>
      </c>
      <c r="H359" s="62">
        <f t="shared" si="48"/>
        <v>40</v>
      </c>
      <c r="I359" s="62">
        <f t="shared" si="50"/>
        <v>40</v>
      </c>
      <c r="J359" s="237">
        <f t="shared" si="50"/>
        <v>0</v>
      </c>
      <c r="K359" s="177">
        <f t="shared" si="49"/>
        <v>40</v>
      </c>
    </row>
    <row r="360" spans="1:11" ht="30" x14ac:dyDescent="0.3">
      <c r="A360" s="35" t="s">
        <v>247</v>
      </c>
      <c r="B360" s="61" t="s">
        <v>110</v>
      </c>
      <c r="C360" s="61" t="s">
        <v>63</v>
      </c>
      <c r="D360" s="66" t="s">
        <v>806</v>
      </c>
      <c r="E360" s="61" t="s">
        <v>66</v>
      </c>
      <c r="F360" s="62">
        <f t="shared" si="50"/>
        <v>40</v>
      </c>
      <c r="G360" s="62">
        <f t="shared" si="50"/>
        <v>0</v>
      </c>
      <c r="H360" s="62">
        <f t="shared" si="48"/>
        <v>40</v>
      </c>
      <c r="I360" s="62">
        <f t="shared" si="50"/>
        <v>40</v>
      </c>
      <c r="J360" s="237">
        <f t="shared" si="50"/>
        <v>0</v>
      </c>
      <c r="K360" s="177">
        <f t="shared" si="49"/>
        <v>40</v>
      </c>
    </row>
    <row r="361" spans="1:11" ht="29.45" customHeight="1" x14ac:dyDescent="0.3">
      <c r="A361" s="35" t="s">
        <v>176</v>
      </c>
      <c r="B361" s="61" t="s">
        <v>110</v>
      </c>
      <c r="C361" s="61" t="s">
        <v>63</v>
      </c>
      <c r="D361" s="66" t="s">
        <v>806</v>
      </c>
      <c r="E361" s="61">
        <v>600</v>
      </c>
      <c r="F361" s="62">
        <f t="shared" si="50"/>
        <v>40</v>
      </c>
      <c r="G361" s="62">
        <f t="shared" si="50"/>
        <v>0</v>
      </c>
      <c r="H361" s="62">
        <f t="shared" si="48"/>
        <v>40</v>
      </c>
      <c r="I361" s="62">
        <f t="shared" si="50"/>
        <v>40</v>
      </c>
      <c r="J361" s="237">
        <f t="shared" si="50"/>
        <v>0</v>
      </c>
      <c r="K361" s="177">
        <f t="shared" si="49"/>
        <v>40</v>
      </c>
    </row>
    <row r="362" spans="1:11" x14ac:dyDescent="0.3">
      <c r="A362" s="35" t="s">
        <v>184</v>
      </c>
      <c r="B362" s="61" t="s">
        <v>110</v>
      </c>
      <c r="C362" s="61" t="s">
        <v>63</v>
      </c>
      <c r="D362" s="66" t="s">
        <v>806</v>
      </c>
      <c r="E362" s="61">
        <v>610</v>
      </c>
      <c r="F362" s="62">
        <v>40</v>
      </c>
      <c r="G362" s="62"/>
      <c r="H362" s="62">
        <f t="shared" si="48"/>
        <v>40</v>
      </c>
      <c r="I362" s="62">
        <v>40</v>
      </c>
      <c r="J362" s="237"/>
      <c r="K362" s="177">
        <f t="shared" si="49"/>
        <v>40</v>
      </c>
    </row>
    <row r="363" spans="1:11" x14ac:dyDescent="0.3">
      <c r="A363" s="35" t="s">
        <v>248</v>
      </c>
      <c r="B363" s="61" t="s">
        <v>110</v>
      </c>
      <c r="C363" s="61" t="s">
        <v>63</v>
      </c>
      <c r="D363" s="66" t="s">
        <v>223</v>
      </c>
      <c r="E363" s="61" t="s">
        <v>66</v>
      </c>
      <c r="F363" s="62">
        <f t="shared" ref="F363:J366" si="51">F364</f>
        <v>38805.5</v>
      </c>
      <c r="G363" s="62">
        <f t="shared" si="51"/>
        <v>0</v>
      </c>
      <c r="H363" s="62">
        <f t="shared" si="48"/>
        <v>38805.5</v>
      </c>
      <c r="I363" s="62">
        <f t="shared" si="51"/>
        <v>36403</v>
      </c>
      <c r="J363" s="237">
        <f t="shared" si="51"/>
        <v>0</v>
      </c>
      <c r="K363" s="177">
        <f t="shared" si="49"/>
        <v>36403</v>
      </c>
    </row>
    <row r="364" spans="1:11" ht="30" x14ac:dyDescent="0.3">
      <c r="A364" s="35" t="s">
        <v>250</v>
      </c>
      <c r="B364" s="61" t="s">
        <v>110</v>
      </c>
      <c r="C364" s="61" t="s">
        <v>63</v>
      </c>
      <c r="D364" s="66" t="s">
        <v>225</v>
      </c>
      <c r="E364" s="61" t="s">
        <v>66</v>
      </c>
      <c r="F364" s="62">
        <f t="shared" si="51"/>
        <v>38805.5</v>
      </c>
      <c r="G364" s="62">
        <f t="shared" si="51"/>
        <v>0</v>
      </c>
      <c r="H364" s="62">
        <f t="shared" si="48"/>
        <v>38805.5</v>
      </c>
      <c r="I364" s="62">
        <f t="shared" si="51"/>
        <v>36403</v>
      </c>
      <c r="J364" s="237">
        <f t="shared" si="51"/>
        <v>0</v>
      </c>
      <c r="K364" s="177">
        <f t="shared" si="49"/>
        <v>36403</v>
      </c>
    </row>
    <row r="365" spans="1:11" x14ac:dyDescent="0.3">
      <c r="A365" s="35" t="s">
        <v>252</v>
      </c>
      <c r="B365" s="61" t="s">
        <v>110</v>
      </c>
      <c r="C365" s="61" t="s">
        <v>63</v>
      </c>
      <c r="D365" s="66" t="s">
        <v>807</v>
      </c>
      <c r="E365" s="61" t="s">
        <v>66</v>
      </c>
      <c r="F365" s="62">
        <f t="shared" si="51"/>
        <v>38805.5</v>
      </c>
      <c r="G365" s="62">
        <f t="shared" si="51"/>
        <v>0</v>
      </c>
      <c r="H365" s="62">
        <f t="shared" si="48"/>
        <v>38805.5</v>
      </c>
      <c r="I365" s="62">
        <f t="shared" si="51"/>
        <v>36403</v>
      </c>
      <c r="J365" s="237">
        <f t="shared" si="51"/>
        <v>0</v>
      </c>
      <c r="K365" s="177">
        <f t="shared" si="49"/>
        <v>36403</v>
      </c>
    </row>
    <row r="366" spans="1:11" ht="33" customHeight="1" x14ac:dyDescent="0.3">
      <c r="A366" s="35" t="s">
        <v>176</v>
      </c>
      <c r="B366" s="61" t="s">
        <v>110</v>
      </c>
      <c r="C366" s="61" t="s">
        <v>63</v>
      </c>
      <c r="D366" s="66" t="s">
        <v>807</v>
      </c>
      <c r="E366" s="61">
        <v>600</v>
      </c>
      <c r="F366" s="62">
        <f t="shared" si="51"/>
        <v>38805.5</v>
      </c>
      <c r="G366" s="62">
        <f t="shared" si="51"/>
        <v>0</v>
      </c>
      <c r="H366" s="62">
        <f t="shared" si="48"/>
        <v>38805.5</v>
      </c>
      <c r="I366" s="62">
        <f t="shared" si="51"/>
        <v>36403</v>
      </c>
      <c r="J366" s="237">
        <f t="shared" si="51"/>
        <v>0</v>
      </c>
      <c r="K366" s="177">
        <f t="shared" si="49"/>
        <v>36403</v>
      </c>
    </row>
    <row r="367" spans="1:11" x14ac:dyDescent="0.3">
      <c r="A367" s="35" t="s">
        <v>184</v>
      </c>
      <c r="B367" s="61" t="s">
        <v>110</v>
      </c>
      <c r="C367" s="61" t="s">
        <v>63</v>
      </c>
      <c r="D367" s="66" t="s">
        <v>807</v>
      </c>
      <c r="E367" s="61">
        <v>610</v>
      </c>
      <c r="F367" s="62">
        <v>38805.5</v>
      </c>
      <c r="G367" s="62"/>
      <c r="H367" s="62">
        <f t="shared" si="48"/>
        <v>38805.5</v>
      </c>
      <c r="I367" s="143">
        <v>36403</v>
      </c>
      <c r="J367" s="236"/>
      <c r="K367" s="177">
        <f t="shared" si="49"/>
        <v>36403</v>
      </c>
    </row>
    <row r="368" spans="1:11" ht="30.75" customHeight="1" x14ac:dyDescent="0.3">
      <c r="A368" s="35" t="s">
        <v>253</v>
      </c>
      <c r="B368" s="61" t="s">
        <v>110</v>
      </c>
      <c r="C368" s="61" t="s">
        <v>63</v>
      </c>
      <c r="D368" s="66" t="s">
        <v>284</v>
      </c>
      <c r="E368" s="61" t="s">
        <v>66</v>
      </c>
      <c r="F368" s="62">
        <f t="shared" ref="F368:J371" si="52">F369</f>
        <v>2938.9</v>
      </c>
      <c r="G368" s="62">
        <f t="shared" si="52"/>
        <v>0</v>
      </c>
      <c r="H368" s="62">
        <f t="shared" si="48"/>
        <v>2938.9</v>
      </c>
      <c r="I368" s="62">
        <f t="shared" si="52"/>
        <v>1268.9000000000001</v>
      </c>
      <c r="J368" s="237">
        <f t="shared" si="52"/>
        <v>0</v>
      </c>
      <c r="K368" s="177">
        <f t="shared" si="49"/>
        <v>1268.9000000000001</v>
      </c>
    </row>
    <row r="369" spans="1:11" ht="46.5" customHeight="1" x14ac:dyDescent="0.3">
      <c r="A369" s="35" t="s">
        <v>255</v>
      </c>
      <c r="B369" s="61" t="s">
        <v>110</v>
      </c>
      <c r="C369" s="61" t="s">
        <v>63</v>
      </c>
      <c r="D369" s="66" t="s">
        <v>286</v>
      </c>
      <c r="E369" s="61" t="s">
        <v>66</v>
      </c>
      <c r="F369" s="62">
        <f t="shared" si="52"/>
        <v>2938.9</v>
      </c>
      <c r="G369" s="62">
        <f t="shared" si="52"/>
        <v>0</v>
      </c>
      <c r="H369" s="62">
        <f t="shared" si="48"/>
        <v>2938.9</v>
      </c>
      <c r="I369" s="62">
        <f t="shared" si="52"/>
        <v>1268.9000000000001</v>
      </c>
      <c r="J369" s="237">
        <f t="shared" si="52"/>
        <v>0</v>
      </c>
      <c r="K369" s="177">
        <f t="shared" si="49"/>
        <v>1268.9000000000001</v>
      </c>
    </row>
    <row r="370" spans="1:11" ht="30" x14ac:dyDescent="0.3">
      <c r="A370" s="35" t="s">
        <v>257</v>
      </c>
      <c r="B370" s="61" t="s">
        <v>110</v>
      </c>
      <c r="C370" s="61" t="s">
        <v>63</v>
      </c>
      <c r="D370" s="66" t="s">
        <v>808</v>
      </c>
      <c r="E370" s="61" t="s">
        <v>66</v>
      </c>
      <c r="F370" s="62">
        <f t="shared" si="52"/>
        <v>2938.9</v>
      </c>
      <c r="G370" s="62">
        <f t="shared" si="52"/>
        <v>0</v>
      </c>
      <c r="H370" s="62">
        <f t="shared" si="48"/>
        <v>2938.9</v>
      </c>
      <c r="I370" s="62">
        <f t="shared" si="52"/>
        <v>1268.9000000000001</v>
      </c>
      <c r="J370" s="237">
        <f t="shared" si="52"/>
        <v>0</v>
      </c>
      <c r="K370" s="177">
        <f t="shared" si="49"/>
        <v>1268.9000000000001</v>
      </c>
    </row>
    <row r="371" spans="1:11" ht="33.75" customHeight="1" x14ac:dyDescent="0.3">
      <c r="A371" s="35" t="s">
        <v>176</v>
      </c>
      <c r="B371" s="61" t="s">
        <v>110</v>
      </c>
      <c r="C371" s="61" t="s">
        <v>63</v>
      </c>
      <c r="D371" s="66" t="s">
        <v>808</v>
      </c>
      <c r="E371" s="61">
        <v>600</v>
      </c>
      <c r="F371" s="62">
        <f t="shared" si="52"/>
        <v>2938.9</v>
      </c>
      <c r="G371" s="62">
        <f t="shared" si="52"/>
        <v>0</v>
      </c>
      <c r="H371" s="62">
        <f t="shared" si="48"/>
        <v>2938.9</v>
      </c>
      <c r="I371" s="62">
        <f t="shared" si="52"/>
        <v>1268.9000000000001</v>
      </c>
      <c r="J371" s="237">
        <f t="shared" si="52"/>
        <v>0</v>
      </c>
      <c r="K371" s="177">
        <f t="shared" si="49"/>
        <v>1268.9000000000001</v>
      </c>
    </row>
    <row r="372" spans="1:11" x14ac:dyDescent="0.3">
      <c r="A372" s="35" t="s">
        <v>184</v>
      </c>
      <c r="B372" s="61" t="s">
        <v>110</v>
      </c>
      <c r="C372" s="61" t="s">
        <v>63</v>
      </c>
      <c r="D372" s="66" t="s">
        <v>808</v>
      </c>
      <c r="E372" s="61">
        <v>610</v>
      </c>
      <c r="F372" s="62">
        <v>2938.9</v>
      </c>
      <c r="G372" s="62"/>
      <c r="H372" s="62">
        <f t="shared" si="48"/>
        <v>2938.9</v>
      </c>
      <c r="I372" s="143">
        <v>1268.9000000000001</v>
      </c>
      <c r="J372" s="236"/>
      <c r="K372" s="177">
        <f t="shared" si="49"/>
        <v>1268.9000000000001</v>
      </c>
    </row>
    <row r="373" spans="1:11" x14ac:dyDescent="0.3">
      <c r="A373" s="35" t="s">
        <v>258</v>
      </c>
      <c r="B373" s="61" t="s">
        <v>110</v>
      </c>
      <c r="C373" s="61" t="s">
        <v>68</v>
      </c>
      <c r="D373" s="66" t="s">
        <v>65</v>
      </c>
      <c r="E373" s="61" t="s">
        <v>66</v>
      </c>
      <c r="F373" s="62">
        <f>F374+F407</f>
        <v>483121.1</v>
      </c>
      <c r="G373" s="62">
        <f>G374+G407</f>
        <v>0</v>
      </c>
      <c r="H373" s="62">
        <f t="shared" si="48"/>
        <v>483121.1</v>
      </c>
      <c r="I373" s="62">
        <f>I374+I407</f>
        <v>433277.3</v>
      </c>
      <c r="J373" s="237">
        <f>J374+J407</f>
        <v>0</v>
      </c>
      <c r="K373" s="177">
        <f t="shared" si="49"/>
        <v>433277.3</v>
      </c>
    </row>
    <row r="374" spans="1:11" ht="31.5" customHeight="1" x14ac:dyDescent="0.3">
      <c r="A374" s="35" t="s">
        <v>711</v>
      </c>
      <c r="B374" s="61" t="s">
        <v>110</v>
      </c>
      <c r="C374" s="61" t="s">
        <v>68</v>
      </c>
      <c r="D374" s="66" t="s">
        <v>222</v>
      </c>
      <c r="E374" s="61" t="s">
        <v>66</v>
      </c>
      <c r="F374" s="62">
        <f>F375+F389+F394+F402</f>
        <v>482171.1</v>
      </c>
      <c r="G374" s="62">
        <f>G375+G389+G394+G402</f>
        <v>0</v>
      </c>
      <c r="H374" s="62">
        <f t="shared" si="48"/>
        <v>482171.1</v>
      </c>
      <c r="I374" s="62">
        <f>I375+I389+I394+I402</f>
        <v>433277.3</v>
      </c>
      <c r="J374" s="237">
        <f>J375+J389+J394+J402</f>
        <v>0</v>
      </c>
      <c r="K374" s="177">
        <f t="shared" si="49"/>
        <v>433277.3</v>
      </c>
    </row>
    <row r="375" spans="1:11" x14ac:dyDescent="0.3">
      <c r="A375" s="35" t="s">
        <v>616</v>
      </c>
      <c r="B375" s="61" t="s">
        <v>110</v>
      </c>
      <c r="C375" s="61" t="s">
        <v>68</v>
      </c>
      <c r="D375" s="66" t="s">
        <v>259</v>
      </c>
      <c r="E375" s="61" t="s">
        <v>66</v>
      </c>
      <c r="F375" s="62">
        <f>F376</f>
        <v>400551.9</v>
      </c>
      <c r="G375" s="62">
        <f>G376</f>
        <v>0</v>
      </c>
      <c r="H375" s="62">
        <f t="shared" si="48"/>
        <v>400551.9</v>
      </c>
      <c r="I375" s="62">
        <f>I376</f>
        <v>358325.5</v>
      </c>
      <c r="J375" s="237">
        <f>J376</f>
        <v>0</v>
      </c>
      <c r="K375" s="177">
        <f t="shared" si="49"/>
        <v>358325.5</v>
      </c>
    </row>
    <row r="376" spans="1:11" ht="90" x14ac:dyDescent="0.3">
      <c r="A376" s="35" t="s">
        <v>260</v>
      </c>
      <c r="B376" s="61" t="s">
        <v>110</v>
      </c>
      <c r="C376" s="61" t="s">
        <v>68</v>
      </c>
      <c r="D376" s="66" t="s">
        <v>261</v>
      </c>
      <c r="E376" s="61" t="s">
        <v>66</v>
      </c>
      <c r="F376" s="62">
        <f>F377+F380+F383+F386</f>
        <v>400551.9</v>
      </c>
      <c r="G376" s="62">
        <f>G377+G380+G383+G386</f>
        <v>0</v>
      </c>
      <c r="H376" s="62">
        <f t="shared" si="48"/>
        <v>400551.9</v>
      </c>
      <c r="I376" s="62">
        <f>I377+I380+I383+I386</f>
        <v>358325.5</v>
      </c>
      <c r="J376" s="237">
        <f>J377+J380+J383+J386</f>
        <v>0</v>
      </c>
      <c r="K376" s="177">
        <f t="shared" si="49"/>
        <v>358325.5</v>
      </c>
    </row>
    <row r="377" spans="1:11" ht="45" x14ac:dyDescent="0.3">
      <c r="A377" s="35" t="s">
        <v>262</v>
      </c>
      <c r="B377" s="61" t="s">
        <v>110</v>
      </c>
      <c r="C377" s="61" t="s">
        <v>68</v>
      </c>
      <c r="D377" s="66" t="s">
        <v>263</v>
      </c>
      <c r="E377" s="61" t="s">
        <v>66</v>
      </c>
      <c r="F377" s="62">
        <f>F378</f>
        <v>250000</v>
      </c>
      <c r="G377" s="62">
        <f>G378</f>
        <v>0</v>
      </c>
      <c r="H377" s="62">
        <f t="shared" si="48"/>
        <v>250000</v>
      </c>
      <c r="I377" s="62">
        <f>I378</f>
        <v>200000</v>
      </c>
      <c r="J377" s="237">
        <f>J378</f>
        <v>0</v>
      </c>
      <c r="K377" s="177">
        <f t="shared" si="49"/>
        <v>200000</v>
      </c>
    </row>
    <row r="378" spans="1:11" ht="33" customHeight="1" x14ac:dyDescent="0.3">
      <c r="A378" s="35" t="s">
        <v>176</v>
      </c>
      <c r="B378" s="61" t="s">
        <v>110</v>
      </c>
      <c r="C378" s="61" t="s">
        <v>68</v>
      </c>
      <c r="D378" s="66" t="s">
        <v>263</v>
      </c>
      <c r="E378" s="61">
        <v>600</v>
      </c>
      <c r="F378" s="62">
        <f>F379</f>
        <v>250000</v>
      </c>
      <c r="G378" s="62">
        <f>G379</f>
        <v>0</v>
      </c>
      <c r="H378" s="62">
        <f t="shared" si="48"/>
        <v>250000</v>
      </c>
      <c r="I378" s="62">
        <f>I379</f>
        <v>200000</v>
      </c>
      <c r="J378" s="237">
        <f>J379</f>
        <v>0</v>
      </c>
      <c r="K378" s="177">
        <f t="shared" si="49"/>
        <v>200000</v>
      </c>
    </row>
    <row r="379" spans="1:11" x14ac:dyDescent="0.3">
      <c r="A379" s="35" t="s">
        <v>184</v>
      </c>
      <c r="B379" s="61" t="s">
        <v>110</v>
      </c>
      <c r="C379" s="61" t="s">
        <v>68</v>
      </c>
      <c r="D379" s="66" t="s">
        <v>263</v>
      </c>
      <c r="E379" s="61">
        <v>610</v>
      </c>
      <c r="F379" s="62">
        <v>250000</v>
      </c>
      <c r="G379" s="62"/>
      <c r="H379" s="62">
        <f t="shared" si="48"/>
        <v>250000</v>
      </c>
      <c r="I379" s="143">
        <v>200000</v>
      </c>
      <c r="J379" s="236"/>
      <c r="K379" s="177">
        <f t="shared" si="49"/>
        <v>200000</v>
      </c>
    </row>
    <row r="380" spans="1:11" ht="45" x14ac:dyDescent="0.3">
      <c r="A380" s="35" t="s">
        <v>264</v>
      </c>
      <c r="B380" s="61" t="s">
        <v>110</v>
      </c>
      <c r="C380" s="61" t="s">
        <v>68</v>
      </c>
      <c r="D380" s="66" t="s">
        <v>265</v>
      </c>
      <c r="E380" s="61" t="s">
        <v>66</v>
      </c>
      <c r="F380" s="62">
        <f>F381</f>
        <v>100706.6</v>
      </c>
      <c r="G380" s="62">
        <f>G381</f>
        <v>0</v>
      </c>
      <c r="H380" s="62">
        <f t="shared" si="48"/>
        <v>100706.6</v>
      </c>
      <c r="I380" s="62">
        <f>I381</f>
        <v>107897.8</v>
      </c>
      <c r="J380" s="237">
        <f>J381</f>
        <v>0</v>
      </c>
      <c r="K380" s="177">
        <f t="shared" si="49"/>
        <v>107897.8</v>
      </c>
    </row>
    <row r="381" spans="1:11" ht="31.9" customHeight="1" x14ac:dyDescent="0.3">
      <c r="A381" s="35" t="s">
        <v>176</v>
      </c>
      <c r="B381" s="61" t="s">
        <v>110</v>
      </c>
      <c r="C381" s="61" t="s">
        <v>68</v>
      </c>
      <c r="D381" s="66" t="s">
        <v>265</v>
      </c>
      <c r="E381" s="61">
        <v>600</v>
      </c>
      <c r="F381" s="62">
        <f>F382</f>
        <v>100706.6</v>
      </c>
      <c r="G381" s="62">
        <f>G382</f>
        <v>0</v>
      </c>
      <c r="H381" s="62">
        <f t="shared" si="48"/>
        <v>100706.6</v>
      </c>
      <c r="I381" s="62">
        <f>I382</f>
        <v>107897.8</v>
      </c>
      <c r="J381" s="237">
        <f>J382</f>
        <v>0</v>
      </c>
      <c r="K381" s="177">
        <f t="shared" si="49"/>
        <v>107897.8</v>
      </c>
    </row>
    <row r="382" spans="1:11" x14ac:dyDescent="0.3">
      <c r="A382" s="35" t="s">
        <v>184</v>
      </c>
      <c r="B382" s="61" t="s">
        <v>110</v>
      </c>
      <c r="C382" s="61" t="s">
        <v>68</v>
      </c>
      <c r="D382" s="66" t="s">
        <v>265</v>
      </c>
      <c r="E382" s="61">
        <v>610</v>
      </c>
      <c r="F382" s="62">
        <v>100706.6</v>
      </c>
      <c r="G382" s="62"/>
      <c r="H382" s="62">
        <f t="shared" si="48"/>
        <v>100706.6</v>
      </c>
      <c r="I382" s="143">
        <v>107897.8</v>
      </c>
      <c r="J382" s="236"/>
      <c r="K382" s="177">
        <f t="shared" si="49"/>
        <v>107897.8</v>
      </c>
    </row>
    <row r="383" spans="1:11" ht="30" x14ac:dyDescent="0.3">
      <c r="A383" s="35" t="s">
        <v>266</v>
      </c>
      <c r="B383" s="61" t="s">
        <v>110</v>
      </c>
      <c r="C383" s="61" t="s">
        <v>68</v>
      </c>
      <c r="D383" s="66" t="s">
        <v>267</v>
      </c>
      <c r="E383" s="61" t="s">
        <v>66</v>
      </c>
      <c r="F383" s="62">
        <f>F384</f>
        <v>5941.9</v>
      </c>
      <c r="G383" s="62">
        <f>G384</f>
        <v>0</v>
      </c>
      <c r="H383" s="62">
        <f t="shared" si="48"/>
        <v>5941.9</v>
      </c>
      <c r="I383" s="62">
        <f>I384</f>
        <v>6524.3</v>
      </c>
      <c r="J383" s="237">
        <f>J384</f>
        <v>0</v>
      </c>
      <c r="K383" s="177">
        <f t="shared" si="49"/>
        <v>6524.3</v>
      </c>
    </row>
    <row r="384" spans="1:11" ht="32.450000000000003" customHeight="1" x14ac:dyDescent="0.3">
      <c r="A384" s="35" t="s">
        <v>176</v>
      </c>
      <c r="B384" s="61" t="s">
        <v>110</v>
      </c>
      <c r="C384" s="61" t="s">
        <v>68</v>
      </c>
      <c r="D384" s="66" t="s">
        <v>267</v>
      </c>
      <c r="E384" s="61">
        <v>600</v>
      </c>
      <c r="F384" s="62">
        <f>F385</f>
        <v>5941.9</v>
      </c>
      <c r="G384" s="62">
        <f>G385</f>
        <v>0</v>
      </c>
      <c r="H384" s="62">
        <f t="shared" si="48"/>
        <v>5941.9</v>
      </c>
      <c r="I384" s="62">
        <f>I385</f>
        <v>6524.3</v>
      </c>
      <c r="J384" s="237">
        <f>J385</f>
        <v>0</v>
      </c>
      <c r="K384" s="177">
        <f t="shared" si="49"/>
        <v>6524.3</v>
      </c>
    </row>
    <row r="385" spans="1:11" x14ac:dyDescent="0.3">
      <c r="A385" s="35" t="s">
        <v>184</v>
      </c>
      <c r="B385" s="61" t="s">
        <v>110</v>
      </c>
      <c r="C385" s="61" t="s">
        <v>68</v>
      </c>
      <c r="D385" s="66" t="s">
        <v>267</v>
      </c>
      <c r="E385" s="61">
        <v>610</v>
      </c>
      <c r="F385" s="62">
        <v>5941.9</v>
      </c>
      <c r="G385" s="62"/>
      <c r="H385" s="62">
        <f t="shared" si="48"/>
        <v>5941.9</v>
      </c>
      <c r="I385" s="143">
        <v>6524.3</v>
      </c>
      <c r="J385" s="236"/>
      <c r="K385" s="177">
        <f t="shared" si="49"/>
        <v>6524.3</v>
      </c>
    </row>
    <row r="386" spans="1:11" ht="135" x14ac:dyDescent="0.3">
      <c r="A386" s="68" t="s">
        <v>871</v>
      </c>
      <c r="B386" s="61" t="s">
        <v>110</v>
      </c>
      <c r="C386" s="61" t="s">
        <v>68</v>
      </c>
      <c r="D386" s="61" t="s">
        <v>872</v>
      </c>
      <c r="E386" s="61" t="s">
        <v>66</v>
      </c>
      <c r="F386" s="62">
        <f>F387</f>
        <v>43903.4</v>
      </c>
      <c r="G386" s="62">
        <f>G387</f>
        <v>0</v>
      </c>
      <c r="H386" s="62">
        <f t="shared" si="48"/>
        <v>43903.4</v>
      </c>
      <c r="I386" s="62">
        <f>I387</f>
        <v>43903.4</v>
      </c>
      <c r="J386" s="237">
        <f>J387</f>
        <v>0</v>
      </c>
      <c r="K386" s="177">
        <f t="shared" si="49"/>
        <v>43903.4</v>
      </c>
    </row>
    <row r="387" spans="1:11" ht="36.75" customHeight="1" x14ac:dyDescent="0.3">
      <c r="A387" s="35" t="s">
        <v>176</v>
      </c>
      <c r="B387" s="61" t="s">
        <v>110</v>
      </c>
      <c r="C387" s="61" t="s">
        <v>68</v>
      </c>
      <c r="D387" s="61" t="s">
        <v>872</v>
      </c>
      <c r="E387" s="61">
        <v>600</v>
      </c>
      <c r="F387" s="62">
        <f>F388</f>
        <v>43903.4</v>
      </c>
      <c r="G387" s="62">
        <f>G388</f>
        <v>0</v>
      </c>
      <c r="H387" s="62">
        <f t="shared" si="48"/>
        <v>43903.4</v>
      </c>
      <c r="I387" s="62">
        <f>I388</f>
        <v>43903.4</v>
      </c>
      <c r="J387" s="237">
        <f>J388</f>
        <v>0</v>
      </c>
      <c r="K387" s="177">
        <f t="shared" si="49"/>
        <v>43903.4</v>
      </c>
    </row>
    <row r="388" spans="1:11" x14ac:dyDescent="0.3">
      <c r="A388" s="35" t="s">
        <v>184</v>
      </c>
      <c r="B388" s="61" t="s">
        <v>110</v>
      </c>
      <c r="C388" s="61" t="s">
        <v>68</v>
      </c>
      <c r="D388" s="61" t="s">
        <v>872</v>
      </c>
      <c r="E388" s="61">
        <v>610</v>
      </c>
      <c r="F388" s="62">
        <v>43903.4</v>
      </c>
      <c r="G388" s="62"/>
      <c r="H388" s="62">
        <f t="shared" si="48"/>
        <v>43903.4</v>
      </c>
      <c r="I388" s="143">
        <v>43903.4</v>
      </c>
      <c r="J388" s="236"/>
      <c r="K388" s="177">
        <f t="shared" si="49"/>
        <v>43903.4</v>
      </c>
    </row>
    <row r="389" spans="1:11" x14ac:dyDescent="0.3">
      <c r="A389" s="35" t="s">
        <v>243</v>
      </c>
      <c r="B389" s="61" t="s">
        <v>110</v>
      </c>
      <c r="C389" s="61" t="s">
        <v>68</v>
      </c>
      <c r="D389" s="66" t="s">
        <v>249</v>
      </c>
      <c r="E389" s="61" t="s">
        <v>66</v>
      </c>
      <c r="F389" s="62">
        <f t="shared" ref="F389:J392" si="53">F390</f>
        <v>469.3</v>
      </c>
      <c r="G389" s="62">
        <f t="shared" si="53"/>
        <v>0</v>
      </c>
      <c r="H389" s="62">
        <f t="shared" si="48"/>
        <v>469.3</v>
      </c>
      <c r="I389" s="62">
        <f t="shared" si="53"/>
        <v>488.1</v>
      </c>
      <c r="J389" s="237">
        <f t="shared" si="53"/>
        <v>0</v>
      </c>
      <c r="K389" s="177">
        <f t="shared" si="49"/>
        <v>488.1</v>
      </c>
    </row>
    <row r="390" spans="1:11" ht="30" x14ac:dyDescent="0.3">
      <c r="A390" s="35" t="s">
        <v>245</v>
      </c>
      <c r="B390" s="61" t="s">
        <v>110</v>
      </c>
      <c r="C390" s="61" t="s">
        <v>68</v>
      </c>
      <c r="D390" s="66" t="s">
        <v>251</v>
      </c>
      <c r="E390" s="61" t="s">
        <v>66</v>
      </c>
      <c r="F390" s="62">
        <f t="shared" si="53"/>
        <v>469.3</v>
      </c>
      <c r="G390" s="62">
        <f t="shared" si="53"/>
        <v>0</v>
      </c>
      <c r="H390" s="62">
        <f t="shared" si="48"/>
        <v>469.3</v>
      </c>
      <c r="I390" s="62">
        <f t="shared" si="53"/>
        <v>488.1</v>
      </c>
      <c r="J390" s="237">
        <f t="shared" si="53"/>
        <v>0</v>
      </c>
      <c r="K390" s="177">
        <f t="shared" si="49"/>
        <v>488.1</v>
      </c>
    </row>
    <row r="391" spans="1:11" ht="30" x14ac:dyDescent="0.3">
      <c r="A391" s="35" t="s">
        <v>268</v>
      </c>
      <c r="B391" s="61" t="s">
        <v>110</v>
      </c>
      <c r="C391" s="61" t="s">
        <v>68</v>
      </c>
      <c r="D391" s="66" t="s">
        <v>811</v>
      </c>
      <c r="E391" s="61" t="s">
        <v>66</v>
      </c>
      <c r="F391" s="62">
        <f t="shared" si="53"/>
        <v>469.3</v>
      </c>
      <c r="G391" s="62">
        <f t="shared" si="53"/>
        <v>0</v>
      </c>
      <c r="H391" s="62">
        <f t="shared" si="48"/>
        <v>469.3</v>
      </c>
      <c r="I391" s="62">
        <f t="shared" si="53"/>
        <v>488.1</v>
      </c>
      <c r="J391" s="237">
        <f t="shared" si="53"/>
        <v>0</v>
      </c>
      <c r="K391" s="177">
        <f t="shared" si="49"/>
        <v>488.1</v>
      </c>
    </row>
    <row r="392" spans="1:11" ht="30" customHeight="1" x14ac:dyDescent="0.3">
      <c r="A392" s="35" t="s">
        <v>176</v>
      </c>
      <c r="B392" s="61" t="s">
        <v>110</v>
      </c>
      <c r="C392" s="61" t="s">
        <v>68</v>
      </c>
      <c r="D392" s="66" t="s">
        <v>811</v>
      </c>
      <c r="E392" s="61">
        <v>600</v>
      </c>
      <c r="F392" s="62">
        <f t="shared" si="53"/>
        <v>469.3</v>
      </c>
      <c r="G392" s="62">
        <f t="shared" si="53"/>
        <v>0</v>
      </c>
      <c r="H392" s="62">
        <f t="shared" si="48"/>
        <v>469.3</v>
      </c>
      <c r="I392" s="62">
        <f t="shared" si="53"/>
        <v>488.1</v>
      </c>
      <c r="J392" s="237">
        <f t="shared" si="53"/>
        <v>0</v>
      </c>
      <c r="K392" s="177">
        <f t="shared" si="49"/>
        <v>488.1</v>
      </c>
    </row>
    <row r="393" spans="1:11" x14ac:dyDescent="0.3">
      <c r="A393" s="35" t="s">
        <v>184</v>
      </c>
      <c r="B393" s="61" t="s">
        <v>110</v>
      </c>
      <c r="C393" s="61" t="s">
        <v>68</v>
      </c>
      <c r="D393" s="66" t="s">
        <v>811</v>
      </c>
      <c r="E393" s="61">
        <v>610</v>
      </c>
      <c r="F393" s="62">
        <v>469.3</v>
      </c>
      <c r="G393" s="62"/>
      <c r="H393" s="62">
        <f t="shared" si="48"/>
        <v>469.3</v>
      </c>
      <c r="I393" s="143">
        <v>488.1</v>
      </c>
      <c r="J393" s="236"/>
      <c r="K393" s="177">
        <f t="shared" si="49"/>
        <v>488.1</v>
      </c>
    </row>
    <row r="394" spans="1:11" x14ac:dyDescent="0.3">
      <c r="A394" s="35" t="s">
        <v>248</v>
      </c>
      <c r="B394" s="61" t="s">
        <v>110</v>
      </c>
      <c r="C394" s="61" t="s">
        <v>68</v>
      </c>
      <c r="D394" s="66" t="s">
        <v>223</v>
      </c>
      <c r="E394" s="61" t="s">
        <v>66</v>
      </c>
      <c r="F394" s="62">
        <f>F395+F399</f>
        <v>72238.899999999994</v>
      </c>
      <c r="G394" s="62">
        <f>G395+G399</f>
        <v>0</v>
      </c>
      <c r="H394" s="62">
        <f t="shared" si="48"/>
        <v>72238.899999999994</v>
      </c>
      <c r="I394" s="62">
        <f>I395+I399</f>
        <v>70391.199999999997</v>
      </c>
      <c r="J394" s="237">
        <f>J395+J399</f>
        <v>0</v>
      </c>
      <c r="K394" s="177">
        <f t="shared" si="49"/>
        <v>70391.199999999997</v>
      </c>
    </row>
    <row r="395" spans="1:11" ht="30" x14ac:dyDescent="0.3">
      <c r="A395" s="35" t="s">
        <v>269</v>
      </c>
      <c r="B395" s="61" t="s">
        <v>110</v>
      </c>
      <c r="C395" s="61" t="s">
        <v>68</v>
      </c>
      <c r="D395" s="66" t="s">
        <v>225</v>
      </c>
      <c r="E395" s="61" t="s">
        <v>66</v>
      </c>
      <c r="F395" s="62">
        <f t="shared" ref="F395:J397" si="54">F396</f>
        <v>14209.2</v>
      </c>
      <c r="G395" s="62">
        <f t="shared" si="54"/>
        <v>0</v>
      </c>
      <c r="H395" s="62">
        <f t="shared" si="48"/>
        <v>14209.2</v>
      </c>
      <c r="I395" s="62">
        <f t="shared" si="54"/>
        <v>14209.2</v>
      </c>
      <c r="J395" s="237">
        <f t="shared" si="54"/>
        <v>0</v>
      </c>
      <c r="K395" s="177">
        <f t="shared" si="49"/>
        <v>14209.2</v>
      </c>
    </row>
    <row r="396" spans="1:11" ht="30" x14ac:dyDescent="0.3">
      <c r="A396" s="35" t="s">
        <v>270</v>
      </c>
      <c r="B396" s="61" t="s">
        <v>110</v>
      </c>
      <c r="C396" s="61" t="s">
        <v>68</v>
      </c>
      <c r="D396" s="66" t="s">
        <v>812</v>
      </c>
      <c r="E396" s="61" t="s">
        <v>66</v>
      </c>
      <c r="F396" s="62">
        <f t="shared" si="54"/>
        <v>14209.2</v>
      </c>
      <c r="G396" s="62">
        <f t="shared" si="54"/>
        <v>0</v>
      </c>
      <c r="H396" s="62">
        <f t="shared" si="48"/>
        <v>14209.2</v>
      </c>
      <c r="I396" s="62">
        <f t="shared" si="54"/>
        <v>14209.2</v>
      </c>
      <c r="J396" s="237">
        <f t="shared" si="54"/>
        <v>0</v>
      </c>
      <c r="K396" s="177">
        <f t="shared" si="49"/>
        <v>14209.2</v>
      </c>
    </row>
    <row r="397" spans="1:11" ht="32.450000000000003" customHeight="1" x14ac:dyDescent="0.3">
      <c r="A397" s="35" t="s">
        <v>176</v>
      </c>
      <c r="B397" s="61" t="s">
        <v>110</v>
      </c>
      <c r="C397" s="61" t="s">
        <v>68</v>
      </c>
      <c r="D397" s="66" t="s">
        <v>812</v>
      </c>
      <c r="E397" s="61">
        <v>600</v>
      </c>
      <c r="F397" s="62">
        <f t="shared" si="54"/>
        <v>14209.2</v>
      </c>
      <c r="G397" s="62">
        <f t="shared" si="54"/>
        <v>0</v>
      </c>
      <c r="H397" s="62">
        <f t="shared" si="48"/>
        <v>14209.2</v>
      </c>
      <c r="I397" s="62">
        <f t="shared" si="54"/>
        <v>14209.2</v>
      </c>
      <c r="J397" s="237">
        <f t="shared" si="54"/>
        <v>0</v>
      </c>
      <c r="K397" s="177">
        <f t="shared" si="49"/>
        <v>14209.2</v>
      </c>
    </row>
    <row r="398" spans="1:11" x14ac:dyDescent="0.3">
      <c r="A398" s="35" t="s">
        <v>184</v>
      </c>
      <c r="B398" s="61" t="s">
        <v>110</v>
      </c>
      <c r="C398" s="61" t="s">
        <v>68</v>
      </c>
      <c r="D398" s="66" t="s">
        <v>812</v>
      </c>
      <c r="E398" s="61">
        <v>610</v>
      </c>
      <c r="F398" s="62">
        <v>14209.2</v>
      </c>
      <c r="G398" s="62"/>
      <c r="H398" s="62">
        <f t="shared" si="48"/>
        <v>14209.2</v>
      </c>
      <c r="I398" s="143">
        <v>14209.2</v>
      </c>
      <c r="J398" s="236"/>
      <c r="K398" s="177">
        <f t="shared" si="49"/>
        <v>14209.2</v>
      </c>
    </row>
    <row r="399" spans="1:11" ht="75" x14ac:dyDescent="0.3">
      <c r="A399" s="68" t="s">
        <v>873</v>
      </c>
      <c r="B399" s="61" t="s">
        <v>110</v>
      </c>
      <c r="C399" s="61" t="s">
        <v>68</v>
      </c>
      <c r="D399" s="61" t="s">
        <v>1182</v>
      </c>
      <c r="E399" s="61" t="s">
        <v>66</v>
      </c>
      <c r="F399" s="62">
        <f>F400</f>
        <v>58029.7</v>
      </c>
      <c r="G399" s="62">
        <f>G400</f>
        <v>0</v>
      </c>
      <c r="H399" s="62">
        <f t="shared" si="48"/>
        <v>58029.7</v>
      </c>
      <c r="I399" s="62">
        <f>I400</f>
        <v>56182</v>
      </c>
      <c r="J399" s="237">
        <f>J400</f>
        <v>0</v>
      </c>
      <c r="K399" s="177">
        <f t="shared" si="49"/>
        <v>56182</v>
      </c>
    </row>
    <row r="400" spans="1:11" ht="38.25" customHeight="1" x14ac:dyDescent="0.3">
      <c r="A400" s="35" t="s">
        <v>176</v>
      </c>
      <c r="B400" s="61" t="s">
        <v>110</v>
      </c>
      <c r="C400" s="61" t="s">
        <v>68</v>
      </c>
      <c r="D400" s="61" t="s">
        <v>1182</v>
      </c>
      <c r="E400" s="61">
        <v>600</v>
      </c>
      <c r="F400" s="62">
        <f>F401</f>
        <v>58029.7</v>
      </c>
      <c r="G400" s="62">
        <f>G401</f>
        <v>0</v>
      </c>
      <c r="H400" s="62">
        <f t="shared" si="48"/>
        <v>58029.7</v>
      </c>
      <c r="I400" s="62">
        <f>I401</f>
        <v>56182</v>
      </c>
      <c r="J400" s="237">
        <f>J401</f>
        <v>0</v>
      </c>
      <c r="K400" s="177">
        <f t="shared" si="49"/>
        <v>56182</v>
      </c>
    </row>
    <row r="401" spans="1:11" x14ac:dyDescent="0.3">
      <c r="A401" s="35" t="s">
        <v>184</v>
      </c>
      <c r="B401" s="61" t="s">
        <v>110</v>
      </c>
      <c r="C401" s="61" t="s">
        <v>68</v>
      </c>
      <c r="D401" s="61" t="s">
        <v>1182</v>
      </c>
      <c r="E401" s="61">
        <v>610</v>
      </c>
      <c r="F401" s="62">
        <v>58029.7</v>
      </c>
      <c r="G401" s="62"/>
      <c r="H401" s="62">
        <f t="shared" si="48"/>
        <v>58029.7</v>
      </c>
      <c r="I401" s="143">
        <v>56182</v>
      </c>
      <c r="J401" s="236"/>
      <c r="K401" s="177">
        <f t="shared" si="49"/>
        <v>56182</v>
      </c>
    </row>
    <row r="402" spans="1:11" ht="30" customHeight="1" x14ac:dyDescent="0.3">
      <c r="A402" s="35" t="s">
        <v>1211</v>
      </c>
      <c r="B402" s="61" t="s">
        <v>110</v>
      </c>
      <c r="C402" s="61" t="s">
        <v>68</v>
      </c>
      <c r="D402" s="66" t="s">
        <v>284</v>
      </c>
      <c r="E402" s="61" t="s">
        <v>66</v>
      </c>
      <c r="F402" s="62">
        <f t="shared" ref="F402:J405" si="55">F403</f>
        <v>8911</v>
      </c>
      <c r="G402" s="62">
        <f t="shared" si="55"/>
        <v>0</v>
      </c>
      <c r="H402" s="62">
        <f t="shared" si="48"/>
        <v>8911</v>
      </c>
      <c r="I402" s="62">
        <f t="shared" si="55"/>
        <v>4072.5</v>
      </c>
      <c r="J402" s="237">
        <f t="shared" si="55"/>
        <v>0</v>
      </c>
      <c r="K402" s="177">
        <f t="shared" si="49"/>
        <v>4072.5</v>
      </c>
    </row>
    <row r="403" spans="1:11" ht="45.75" customHeight="1" x14ac:dyDescent="0.3">
      <c r="A403" s="35" t="s">
        <v>255</v>
      </c>
      <c r="B403" s="61" t="s">
        <v>110</v>
      </c>
      <c r="C403" s="61" t="s">
        <v>68</v>
      </c>
      <c r="D403" s="66" t="s">
        <v>286</v>
      </c>
      <c r="E403" s="61" t="s">
        <v>66</v>
      </c>
      <c r="F403" s="62">
        <f t="shared" si="55"/>
        <v>8911</v>
      </c>
      <c r="G403" s="62">
        <f t="shared" si="55"/>
        <v>0</v>
      </c>
      <c r="H403" s="62">
        <f t="shared" si="48"/>
        <v>8911</v>
      </c>
      <c r="I403" s="62">
        <f t="shared" si="55"/>
        <v>4072.5</v>
      </c>
      <c r="J403" s="237">
        <f t="shared" si="55"/>
        <v>0</v>
      </c>
      <c r="K403" s="177">
        <f t="shared" si="49"/>
        <v>4072.5</v>
      </c>
    </row>
    <row r="404" spans="1:11" ht="30" x14ac:dyDescent="0.3">
      <c r="A404" s="35" t="s">
        <v>271</v>
      </c>
      <c r="B404" s="61" t="s">
        <v>110</v>
      </c>
      <c r="C404" s="61" t="s">
        <v>68</v>
      </c>
      <c r="D404" s="66" t="s">
        <v>845</v>
      </c>
      <c r="E404" s="61" t="s">
        <v>66</v>
      </c>
      <c r="F404" s="62">
        <f t="shared" si="55"/>
        <v>8911</v>
      </c>
      <c r="G404" s="62">
        <f t="shared" si="55"/>
        <v>0</v>
      </c>
      <c r="H404" s="62">
        <f t="shared" si="48"/>
        <v>8911</v>
      </c>
      <c r="I404" s="62">
        <f t="shared" si="55"/>
        <v>4072.5</v>
      </c>
      <c r="J404" s="237">
        <f t="shared" si="55"/>
        <v>0</v>
      </c>
      <c r="K404" s="177">
        <f t="shared" si="49"/>
        <v>4072.5</v>
      </c>
    </row>
    <row r="405" spans="1:11" ht="28.9" customHeight="1" x14ac:dyDescent="0.3">
      <c r="A405" s="35" t="s">
        <v>176</v>
      </c>
      <c r="B405" s="61" t="s">
        <v>110</v>
      </c>
      <c r="C405" s="61" t="s">
        <v>68</v>
      </c>
      <c r="D405" s="66" t="s">
        <v>845</v>
      </c>
      <c r="E405" s="61">
        <v>600</v>
      </c>
      <c r="F405" s="62">
        <f t="shared" si="55"/>
        <v>8911</v>
      </c>
      <c r="G405" s="62">
        <f t="shared" si="55"/>
        <v>0</v>
      </c>
      <c r="H405" s="62">
        <f t="shared" si="48"/>
        <v>8911</v>
      </c>
      <c r="I405" s="62">
        <f t="shared" si="55"/>
        <v>4072.5</v>
      </c>
      <c r="J405" s="237">
        <f t="shared" si="55"/>
        <v>0</v>
      </c>
      <c r="K405" s="177">
        <f t="shared" si="49"/>
        <v>4072.5</v>
      </c>
    </row>
    <row r="406" spans="1:11" x14ac:dyDescent="0.3">
      <c r="A406" s="35" t="s">
        <v>184</v>
      </c>
      <c r="B406" s="61" t="s">
        <v>110</v>
      </c>
      <c r="C406" s="61" t="s">
        <v>68</v>
      </c>
      <c r="D406" s="66" t="s">
        <v>845</v>
      </c>
      <c r="E406" s="61">
        <v>610</v>
      </c>
      <c r="F406" s="62">
        <v>8911</v>
      </c>
      <c r="G406" s="62"/>
      <c r="H406" s="62">
        <f t="shared" si="48"/>
        <v>8911</v>
      </c>
      <c r="I406" s="143">
        <v>4072.5</v>
      </c>
      <c r="J406" s="236"/>
      <c r="K406" s="177">
        <f t="shared" si="49"/>
        <v>4072.5</v>
      </c>
    </row>
    <row r="407" spans="1:11" x14ac:dyDescent="0.3">
      <c r="A407" s="35" t="s">
        <v>690</v>
      </c>
      <c r="B407" s="61" t="s">
        <v>110</v>
      </c>
      <c r="C407" s="61" t="s">
        <v>68</v>
      </c>
      <c r="D407" s="66" t="s">
        <v>501</v>
      </c>
      <c r="E407" s="61" t="s">
        <v>66</v>
      </c>
      <c r="F407" s="62">
        <f t="shared" ref="F407:J410" si="56">F408</f>
        <v>950</v>
      </c>
      <c r="G407" s="62">
        <f t="shared" si="56"/>
        <v>0</v>
      </c>
      <c r="H407" s="62">
        <f t="shared" ref="H407:H470" si="57">F407+G407</f>
        <v>950</v>
      </c>
      <c r="I407" s="62">
        <f t="shared" si="56"/>
        <v>0</v>
      </c>
      <c r="J407" s="237">
        <f t="shared" si="56"/>
        <v>0</v>
      </c>
      <c r="K407" s="177">
        <f t="shared" ref="K407:K470" si="58">I407+J407</f>
        <v>0</v>
      </c>
    </row>
    <row r="408" spans="1:11" ht="60" x14ac:dyDescent="0.3">
      <c r="A408" s="35" t="s">
        <v>502</v>
      </c>
      <c r="B408" s="61" t="s">
        <v>110</v>
      </c>
      <c r="C408" s="61" t="s">
        <v>68</v>
      </c>
      <c r="D408" s="66" t="s">
        <v>503</v>
      </c>
      <c r="E408" s="61" t="s">
        <v>66</v>
      </c>
      <c r="F408" s="62">
        <f t="shared" si="56"/>
        <v>950</v>
      </c>
      <c r="G408" s="62">
        <f t="shared" si="56"/>
        <v>0</v>
      </c>
      <c r="H408" s="62">
        <f t="shared" si="57"/>
        <v>950</v>
      </c>
      <c r="I408" s="62">
        <f t="shared" si="56"/>
        <v>0</v>
      </c>
      <c r="J408" s="237">
        <f t="shared" si="56"/>
        <v>0</v>
      </c>
      <c r="K408" s="177">
        <f t="shared" si="58"/>
        <v>0</v>
      </c>
    </row>
    <row r="409" spans="1:11" ht="60" customHeight="1" x14ac:dyDescent="0.3">
      <c r="A409" s="35" t="s">
        <v>691</v>
      </c>
      <c r="B409" s="61" t="s">
        <v>110</v>
      </c>
      <c r="C409" s="61" t="s">
        <v>68</v>
      </c>
      <c r="D409" s="66" t="s">
        <v>591</v>
      </c>
      <c r="E409" s="61" t="s">
        <v>66</v>
      </c>
      <c r="F409" s="62">
        <f t="shared" si="56"/>
        <v>950</v>
      </c>
      <c r="G409" s="62">
        <f t="shared" si="56"/>
        <v>0</v>
      </c>
      <c r="H409" s="62">
        <f t="shared" si="57"/>
        <v>950</v>
      </c>
      <c r="I409" s="62">
        <f t="shared" si="56"/>
        <v>0</v>
      </c>
      <c r="J409" s="237">
        <f t="shared" si="56"/>
        <v>0</v>
      </c>
      <c r="K409" s="177">
        <f t="shared" si="58"/>
        <v>0</v>
      </c>
    </row>
    <row r="410" spans="1:11" ht="33" customHeight="1" x14ac:dyDescent="0.3">
      <c r="A410" s="35" t="s">
        <v>176</v>
      </c>
      <c r="B410" s="61" t="s">
        <v>110</v>
      </c>
      <c r="C410" s="61" t="s">
        <v>68</v>
      </c>
      <c r="D410" s="66" t="s">
        <v>591</v>
      </c>
      <c r="E410" s="61" t="s">
        <v>505</v>
      </c>
      <c r="F410" s="62">
        <f t="shared" si="56"/>
        <v>950</v>
      </c>
      <c r="G410" s="62">
        <f t="shared" si="56"/>
        <v>0</v>
      </c>
      <c r="H410" s="62">
        <f t="shared" si="57"/>
        <v>950</v>
      </c>
      <c r="I410" s="62">
        <f t="shared" si="56"/>
        <v>0</v>
      </c>
      <c r="J410" s="237">
        <f t="shared" si="56"/>
        <v>0</v>
      </c>
      <c r="K410" s="177">
        <f t="shared" si="58"/>
        <v>0</v>
      </c>
    </row>
    <row r="411" spans="1:11" x14ac:dyDescent="0.3">
      <c r="A411" s="35" t="s">
        <v>184</v>
      </c>
      <c r="B411" s="61" t="s">
        <v>110</v>
      </c>
      <c r="C411" s="61" t="s">
        <v>68</v>
      </c>
      <c r="D411" s="66" t="s">
        <v>591</v>
      </c>
      <c r="E411" s="61" t="s">
        <v>506</v>
      </c>
      <c r="F411" s="62">
        <v>950</v>
      </c>
      <c r="G411" s="62"/>
      <c r="H411" s="62">
        <f t="shared" si="57"/>
        <v>950</v>
      </c>
      <c r="I411" s="143">
        <v>0</v>
      </c>
      <c r="J411" s="236"/>
      <c r="K411" s="177">
        <f t="shared" si="58"/>
        <v>0</v>
      </c>
    </row>
    <row r="412" spans="1:11" x14ac:dyDescent="0.3">
      <c r="A412" s="35" t="s">
        <v>272</v>
      </c>
      <c r="B412" s="61" t="s">
        <v>110</v>
      </c>
      <c r="C412" s="61" t="s">
        <v>80</v>
      </c>
      <c r="D412" s="66" t="s">
        <v>65</v>
      </c>
      <c r="E412" s="61" t="s">
        <v>66</v>
      </c>
      <c r="F412" s="62">
        <f>F413+F419+F435</f>
        <v>57371.299999999996</v>
      </c>
      <c r="G412" s="62">
        <f>G413+G419+G435</f>
        <v>0</v>
      </c>
      <c r="H412" s="62">
        <f t="shared" si="57"/>
        <v>57371.299999999996</v>
      </c>
      <c r="I412" s="62">
        <f>I413+I419+I435</f>
        <v>60115.899999999994</v>
      </c>
      <c r="J412" s="237">
        <f>J413+J419+J435</f>
        <v>0</v>
      </c>
      <c r="K412" s="177">
        <f t="shared" si="58"/>
        <v>60115.899999999994</v>
      </c>
    </row>
    <row r="413" spans="1:11" ht="30" x14ac:dyDescent="0.3">
      <c r="A413" s="35" t="s">
        <v>713</v>
      </c>
      <c r="B413" s="61" t="s">
        <v>110</v>
      </c>
      <c r="C413" s="61" t="s">
        <v>80</v>
      </c>
      <c r="D413" s="66" t="s">
        <v>273</v>
      </c>
      <c r="E413" s="61" t="s">
        <v>66</v>
      </c>
      <c r="F413" s="62">
        <f t="shared" ref="F413:J417" si="59">F414</f>
        <v>23709.1</v>
      </c>
      <c r="G413" s="62">
        <f t="shared" si="59"/>
        <v>0</v>
      </c>
      <c r="H413" s="62">
        <f t="shared" si="57"/>
        <v>23709.1</v>
      </c>
      <c r="I413" s="62">
        <f t="shared" si="59"/>
        <v>23492.799999999999</v>
      </c>
      <c r="J413" s="237">
        <f t="shared" si="59"/>
        <v>0</v>
      </c>
      <c r="K413" s="177">
        <f t="shared" si="58"/>
        <v>23492.799999999999</v>
      </c>
    </row>
    <row r="414" spans="1:11" ht="45" x14ac:dyDescent="0.3">
      <c r="A414" s="35" t="s">
        <v>274</v>
      </c>
      <c r="B414" s="61" t="s">
        <v>110</v>
      </c>
      <c r="C414" s="61" t="s">
        <v>80</v>
      </c>
      <c r="D414" s="66" t="s">
        <v>275</v>
      </c>
      <c r="E414" s="61" t="s">
        <v>66</v>
      </c>
      <c r="F414" s="62">
        <f t="shared" si="59"/>
        <v>23709.1</v>
      </c>
      <c r="G414" s="62">
        <f t="shared" si="59"/>
        <v>0</v>
      </c>
      <c r="H414" s="62">
        <f t="shared" si="57"/>
        <v>23709.1</v>
      </c>
      <c r="I414" s="62">
        <f t="shared" si="59"/>
        <v>23492.799999999999</v>
      </c>
      <c r="J414" s="237">
        <f t="shared" si="59"/>
        <v>0</v>
      </c>
      <c r="K414" s="177">
        <f t="shared" si="58"/>
        <v>23492.799999999999</v>
      </c>
    </row>
    <row r="415" spans="1:11" ht="32.25" customHeight="1" x14ac:dyDescent="0.3">
      <c r="A415" s="35" t="s">
        <v>1212</v>
      </c>
      <c r="B415" s="61" t="s">
        <v>110</v>
      </c>
      <c r="C415" s="61" t="s">
        <v>80</v>
      </c>
      <c r="D415" s="66" t="s">
        <v>276</v>
      </c>
      <c r="E415" s="61" t="s">
        <v>66</v>
      </c>
      <c r="F415" s="62">
        <f t="shared" si="59"/>
        <v>23709.1</v>
      </c>
      <c r="G415" s="62">
        <f t="shared" si="59"/>
        <v>0</v>
      </c>
      <c r="H415" s="62">
        <f t="shared" si="57"/>
        <v>23709.1</v>
      </c>
      <c r="I415" s="62">
        <f t="shared" si="59"/>
        <v>23492.799999999999</v>
      </c>
      <c r="J415" s="237">
        <f t="shared" si="59"/>
        <v>0</v>
      </c>
      <c r="K415" s="177">
        <f t="shared" si="58"/>
        <v>23492.799999999999</v>
      </c>
    </row>
    <row r="416" spans="1:11" ht="45" x14ac:dyDescent="0.3">
      <c r="A416" s="35" t="s">
        <v>277</v>
      </c>
      <c r="B416" s="61" t="s">
        <v>110</v>
      </c>
      <c r="C416" s="61" t="s">
        <v>80</v>
      </c>
      <c r="D416" s="66" t="s">
        <v>278</v>
      </c>
      <c r="E416" s="61" t="s">
        <v>66</v>
      </c>
      <c r="F416" s="62">
        <f t="shared" si="59"/>
        <v>23709.1</v>
      </c>
      <c r="G416" s="62">
        <f t="shared" si="59"/>
        <v>0</v>
      </c>
      <c r="H416" s="62">
        <f t="shared" si="57"/>
        <v>23709.1</v>
      </c>
      <c r="I416" s="62">
        <f t="shared" si="59"/>
        <v>23492.799999999999</v>
      </c>
      <c r="J416" s="237">
        <f t="shared" si="59"/>
        <v>0</v>
      </c>
      <c r="K416" s="177">
        <f t="shared" si="58"/>
        <v>23492.799999999999</v>
      </c>
    </row>
    <row r="417" spans="1:11" ht="28.9" customHeight="1" x14ac:dyDescent="0.3">
      <c r="A417" s="35" t="s">
        <v>176</v>
      </c>
      <c r="B417" s="61" t="s">
        <v>110</v>
      </c>
      <c r="C417" s="61" t="s">
        <v>80</v>
      </c>
      <c r="D417" s="66" t="s">
        <v>278</v>
      </c>
      <c r="E417" s="61">
        <v>600</v>
      </c>
      <c r="F417" s="62">
        <f t="shared" si="59"/>
        <v>23709.1</v>
      </c>
      <c r="G417" s="62">
        <f t="shared" si="59"/>
        <v>0</v>
      </c>
      <c r="H417" s="62">
        <f t="shared" si="57"/>
        <v>23709.1</v>
      </c>
      <c r="I417" s="62">
        <f t="shared" si="59"/>
        <v>23492.799999999999</v>
      </c>
      <c r="J417" s="237">
        <f t="shared" si="59"/>
        <v>0</v>
      </c>
      <c r="K417" s="177">
        <f t="shared" si="58"/>
        <v>23492.799999999999</v>
      </c>
    </row>
    <row r="418" spans="1:11" x14ac:dyDescent="0.3">
      <c r="A418" s="35" t="s">
        <v>184</v>
      </c>
      <c r="B418" s="61" t="s">
        <v>110</v>
      </c>
      <c r="C418" s="61" t="s">
        <v>80</v>
      </c>
      <c r="D418" s="66" t="s">
        <v>278</v>
      </c>
      <c r="E418" s="61">
        <v>610</v>
      </c>
      <c r="F418" s="62">
        <v>23709.1</v>
      </c>
      <c r="G418" s="62"/>
      <c r="H418" s="62">
        <f t="shared" si="57"/>
        <v>23709.1</v>
      </c>
      <c r="I418" s="143">
        <v>23492.799999999999</v>
      </c>
      <c r="J418" s="236"/>
      <c r="K418" s="177">
        <f t="shared" si="58"/>
        <v>23492.799999999999</v>
      </c>
    </row>
    <row r="419" spans="1:11" ht="32.25" customHeight="1" x14ac:dyDescent="0.3">
      <c r="A419" s="35" t="s">
        <v>688</v>
      </c>
      <c r="B419" s="61" t="s">
        <v>110</v>
      </c>
      <c r="C419" s="61" t="s">
        <v>80</v>
      </c>
      <c r="D419" s="66" t="s">
        <v>222</v>
      </c>
      <c r="E419" s="61" t="s">
        <v>66</v>
      </c>
      <c r="F419" s="62">
        <f>F420+F425+F430</f>
        <v>32842.199999999997</v>
      </c>
      <c r="G419" s="62">
        <f>G420+G425+G430</f>
        <v>0</v>
      </c>
      <c r="H419" s="62">
        <f t="shared" si="57"/>
        <v>32842.199999999997</v>
      </c>
      <c r="I419" s="62">
        <f>I420+I425+I430</f>
        <v>36623.1</v>
      </c>
      <c r="J419" s="237">
        <f>J420+J425+J430</f>
        <v>0</v>
      </c>
      <c r="K419" s="177">
        <f t="shared" si="58"/>
        <v>36623.1</v>
      </c>
    </row>
    <row r="420" spans="1:11" ht="32.25" customHeight="1" x14ac:dyDescent="0.3">
      <c r="A420" s="35" t="s">
        <v>614</v>
      </c>
      <c r="B420" s="61" t="s">
        <v>110</v>
      </c>
      <c r="C420" s="61" t="s">
        <v>80</v>
      </c>
      <c r="D420" s="61" t="s">
        <v>244</v>
      </c>
      <c r="E420" s="61" t="s">
        <v>66</v>
      </c>
      <c r="F420" s="62">
        <f t="shared" ref="F420:J423" si="60">F421</f>
        <v>32448.2</v>
      </c>
      <c r="G420" s="62">
        <f t="shared" si="60"/>
        <v>0</v>
      </c>
      <c r="H420" s="62">
        <f t="shared" si="57"/>
        <v>32448.2</v>
      </c>
      <c r="I420" s="62">
        <f t="shared" si="60"/>
        <v>36215.9</v>
      </c>
      <c r="J420" s="237">
        <f t="shared" si="60"/>
        <v>0</v>
      </c>
      <c r="K420" s="177">
        <f t="shared" si="58"/>
        <v>36215.9</v>
      </c>
    </row>
    <row r="421" spans="1:11" ht="32.25" customHeight="1" x14ac:dyDescent="0.3">
      <c r="A421" s="35" t="s">
        <v>281</v>
      </c>
      <c r="B421" s="61" t="s">
        <v>110</v>
      </c>
      <c r="C421" s="61" t="s">
        <v>80</v>
      </c>
      <c r="D421" s="61" t="s">
        <v>246</v>
      </c>
      <c r="E421" s="61" t="s">
        <v>66</v>
      </c>
      <c r="F421" s="62">
        <f t="shared" si="60"/>
        <v>32448.2</v>
      </c>
      <c r="G421" s="62">
        <f t="shared" si="60"/>
        <v>0</v>
      </c>
      <c r="H421" s="62">
        <f t="shared" si="57"/>
        <v>32448.2</v>
      </c>
      <c r="I421" s="62">
        <f t="shared" si="60"/>
        <v>36215.9</v>
      </c>
      <c r="J421" s="237">
        <f t="shared" si="60"/>
        <v>0</v>
      </c>
      <c r="K421" s="177">
        <f t="shared" si="58"/>
        <v>36215.9</v>
      </c>
    </row>
    <row r="422" spans="1:11" ht="32.25" customHeight="1" x14ac:dyDescent="0.3">
      <c r="A422" s="35" t="s">
        <v>282</v>
      </c>
      <c r="B422" s="61" t="s">
        <v>110</v>
      </c>
      <c r="C422" s="61" t="s">
        <v>80</v>
      </c>
      <c r="D422" s="61" t="s">
        <v>816</v>
      </c>
      <c r="E422" s="61" t="s">
        <v>66</v>
      </c>
      <c r="F422" s="62">
        <f t="shared" si="60"/>
        <v>32448.2</v>
      </c>
      <c r="G422" s="62">
        <f t="shared" si="60"/>
        <v>0</v>
      </c>
      <c r="H422" s="62">
        <f t="shared" si="57"/>
        <v>32448.2</v>
      </c>
      <c r="I422" s="62">
        <f t="shared" si="60"/>
        <v>36215.9</v>
      </c>
      <c r="J422" s="237">
        <f t="shared" si="60"/>
        <v>0</v>
      </c>
      <c r="K422" s="177">
        <f t="shared" si="58"/>
        <v>36215.9</v>
      </c>
    </row>
    <row r="423" spans="1:11" ht="32.25" customHeight="1" x14ac:dyDescent="0.3">
      <c r="A423" s="35" t="s">
        <v>176</v>
      </c>
      <c r="B423" s="61" t="s">
        <v>110</v>
      </c>
      <c r="C423" s="61" t="s">
        <v>80</v>
      </c>
      <c r="D423" s="61" t="s">
        <v>816</v>
      </c>
      <c r="E423" s="61">
        <v>600</v>
      </c>
      <c r="F423" s="62">
        <f t="shared" si="60"/>
        <v>32448.2</v>
      </c>
      <c r="G423" s="62">
        <f t="shared" si="60"/>
        <v>0</v>
      </c>
      <c r="H423" s="62">
        <f t="shared" si="57"/>
        <v>32448.2</v>
      </c>
      <c r="I423" s="62">
        <f t="shared" si="60"/>
        <v>36215.9</v>
      </c>
      <c r="J423" s="237">
        <f t="shared" si="60"/>
        <v>0</v>
      </c>
      <c r="K423" s="177">
        <f t="shared" si="58"/>
        <v>36215.9</v>
      </c>
    </row>
    <row r="424" spans="1:11" ht="19.149999999999999" customHeight="1" x14ac:dyDescent="0.3">
      <c r="A424" s="35" t="s">
        <v>184</v>
      </c>
      <c r="B424" s="61" t="s">
        <v>110</v>
      </c>
      <c r="C424" s="61" t="s">
        <v>80</v>
      </c>
      <c r="D424" s="61" t="s">
        <v>816</v>
      </c>
      <c r="E424" s="61">
        <v>610</v>
      </c>
      <c r="F424" s="62">
        <v>32448.2</v>
      </c>
      <c r="G424" s="62"/>
      <c r="H424" s="62">
        <f t="shared" si="57"/>
        <v>32448.2</v>
      </c>
      <c r="I424" s="62">
        <v>36215.9</v>
      </c>
      <c r="J424" s="237"/>
      <c r="K424" s="177">
        <f t="shared" si="58"/>
        <v>36215.9</v>
      </c>
    </row>
    <row r="425" spans="1:11" x14ac:dyDescent="0.3">
      <c r="A425" s="35" t="s">
        <v>243</v>
      </c>
      <c r="B425" s="61" t="s">
        <v>110</v>
      </c>
      <c r="C425" s="61" t="s">
        <v>80</v>
      </c>
      <c r="D425" s="66" t="s">
        <v>249</v>
      </c>
      <c r="E425" s="61" t="s">
        <v>66</v>
      </c>
      <c r="F425" s="62">
        <f t="shared" ref="F425:J428" si="61">F426</f>
        <v>60</v>
      </c>
      <c r="G425" s="62">
        <f t="shared" si="61"/>
        <v>0</v>
      </c>
      <c r="H425" s="62">
        <f t="shared" si="57"/>
        <v>60</v>
      </c>
      <c r="I425" s="62">
        <f t="shared" si="61"/>
        <v>60</v>
      </c>
      <c r="J425" s="237">
        <f t="shared" si="61"/>
        <v>0</v>
      </c>
      <c r="K425" s="177">
        <f t="shared" si="58"/>
        <v>60</v>
      </c>
    </row>
    <row r="426" spans="1:11" ht="30" x14ac:dyDescent="0.3">
      <c r="A426" s="35" t="s">
        <v>245</v>
      </c>
      <c r="B426" s="61" t="s">
        <v>110</v>
      </c>
      <c r="C426" s="61" t="s">
        <v>80</v>
      </c>
      <c r="D426" s="66" t="s">
        <v>251</v>
      </c>
      <c r="E426" s="61" t="s">
        <v>66</v>
      </c>
      <c r="F426" s="62">
        <f t="shared" si="61"/>
        <v>60</v>
      </c>
      <c r="G426" s="62">
        <f t="shared" si="61"/>
        <v>0</v>
      </c>
      <c r="H426" s="62">
        <f t="shared" si="57"/>
        <v>60</v>
      </c>
      <c r="I426" s="62">
        <f t="shared" si="61"/>
        <v>60</v>
      </c>
      <c r="J426" s="237">
        <f t="shared" si="61"/>
        <v>0</v>
      </c>
      <c r="K426" s="177">
        <f t="shared" si="58"/>
        <v>60</v>
      </c>
    </row>
    <row r="427" spans="1:11" ht="30" x14ac:dyDescent="0.3">
      <c r="A427" s="35" t="s">
        <v>279</v>
      </c>
      <c r="B427" s="61" t="s">
        <v>110</v>
      </c>
      <c r="C427" s="61" t="s">
        <v>80</v>
      </c>
      <c r="D427" s="66" t="s">
        <v>815</v>
      </c>
      <c r="E427" s="61" t="s">
        <v>66</v>
      </c>
      <c r="F427" s="62">
        <f t="shared" si="61"/>
        <v>60</v>
      </c>
      <c r="G427" s="62">
        <f t="shared" si="61"/>
        <v>0</v>
      </c>
      <c r="H427" s="62">
        <f t="shared" si="57"/>
        <v>60</v>
      </c>
      <c r="I427" s="62">
        <f t="shared" si="61"/>
        <v>60</v>
      </c>
      <c r="J427" s="237">
        <f t="shared" si="61"/>
        <v>0</v>
      </c>
      <c r="K427" s="177">
        <f t="shared" si="58"/>
        <v>60</v>
      </c>
    </row>
    <row r="428" spans="1:11" ht="29.45" customHeight="1" x14ac:dyDescent="0.3">
      <c r="A428" s="35" t="s">
        <v>176</v>
      </c>
      <c r="B428" s="61" t="s">
        <v>110</v>
      </c>
      <c r="C428" s="61" t="s">
        <v>80</v>
      </c>
      <c r="D428" s="66" t="s">
        <v>815</v>
      </c>
      <c r="E428" s="61">
        <v>600</v>
      </c>
      <c r="F428" s="62">
        <f t="shared" si="61"/>
        <v>60</v>
      </c>
      <c r="G428" s="62">
        <f t="shared" si="61"/>
        <v>0</v>
      </c>
      <c r="H428" s="62">
        <f t="shared" si="57"/>
        <v>60</v>
      </c>
      <c r="I428" s="62">
        <f t="shared" si="61"/>
        <v>60</v>
      </c>
      <c r="J428" s="237">
        <f t="shared" si="61"/>
        <v>0</v>
      </c>
      <c r="K428" s="177">
        <f t="shared" si="58"/>
        <v>60</v>
      </c>
    </row>
    <row r="429" spans="1:11" x14ac:dyDescent="0.3">
      <c r="A429" s="35" t="s">
        <v>184</v>
      </c>
      <c r="B429" s="61" t="s">
        <v>110</v>
      </c>
      <c r="C429" s="61" t="s">
        <v>80</v>
      </c>
      <c r="D429" s="66" t="s">
        <v>815</v>
      </c>
      <c r="E429" s="61">
        <v>610</v>
      </c>
      <c r="F429" s="62">
        <v>60</v>
      </c>
      <c r="G429" s="62"/>
      <c r="H429" s="62">
        <f t="shared" si="57"/>
        <v>60</v>
      </c>
      <c r="I429" s="143">
        <v>60</v>
      </c>
      <c r="J429" s="236"/>
      <c r="K429" s="177">
        <f t="shared" si="58"/>
        <v>60</v>
      </c>
    </row>
    <row r="430" spans="1:11" ht="28.5" customHeight="1" x14ac:dyDescent="0.3">
      <c r="A430" s="35" t="s">
        <v>817</v>
      </c>
      <c r="B430" s="61" t="s">
        <v>110</v>
      </c>
      <c r="C430" s="61" t="s">
        <v>80</v>
      </c>
      <c r="D430" s="66" t="s">
        <v>284</v>
      </c>
      <c r="E430" s="61" t="s">
        <v>66</v>
      </c>
      <c r="F430" s="62">
        <f t="shared" ref="F430:J433" si="62">F431</f>
        <v>334</v>
      </c>
      <c r="G430" s="62">
        <f t="shared" si="62"/>
        <v>0</v>
      </c>
      <c r="H430" s="62">
        <f t="shared" si="57"/>
        <v>334</v>
      </c>
      <c r="I430" s="62">
        <f t="shared" si="62"/>
        <v>347.2</v>
      </c>
      <c r="J430" s="237">
        <f t="shared" si="62"/>
        <v>0</v>
      </c>
      <c r="K430" s="177">
        <f t="shared" si="58"/>
        <v>347.2</v>
      </c>
    </row>
    <row r="431" spans="1:11" ht="43.5" customHeight="1" x14ac:dyDescent="0.3">
      <c r="A431" s="35" t="s">
        <v>255</v>
      </c>
      <c r="B431" s="61" t="s">
        <v>110</v>
      </c>
      <c r="C431" s="61" t="s">
        <v>80</v>
      </c>
      <c r="D431" s="66" t="s">
        <v>286</v>
      </c>
      <c r="E431" s="61" t="s">
        <v>66</v>
      </c>
      <c r="F431" s="62">
        <f t="shared" si="62"/>
        <v>334</v>
      </c>
      <c r="G431" s="62">
        <f t="shared" si="62"/>
        <v>0</v>
      </c>
      <c r="H431" s="62">
        <f t="shared" si="57"/>
        <v>334</v>
      </c>
      <c r="I431" s="62">
        <f t="shared" si="62"/>
        <v>347.2</v>
      </c>
      <c r="J431" s="237">
        <f t="shared" si="62"/>
        <v>0</v>
      </c>
      <c r="K431" s="177">
        <f t="shared" si="58"/>
        <v>347.2</v>
      </c>
    </row>
    <row r="432" spans="1:11" ht="30" x14ac:dyDescent="0.3">
      <c r="A432" s="35" t="s">
        <v>280</v>
      </c>
      <c r="B432" s="61" t="s">
        <v>110</v>
      </c>
      <c r="C432" s="61" t="s">
        <v>80</v>
      </c>
      <c r="D432" s="66" t="s">
        <v>818</v>
      </c>
      <c r="E432" s="61" t="s">
        <v>66</v>
      </c>
      <c r="F432" s="62">
        <f t="shared" si="62"/>
        <v>334</v>
      </c>
      <c r="G432" s="62">
        <f t="shared" si="62"/>
        <v>0</v>
      </c>
      <c r="H432" s="62">
        <f t="shared" si="57"/>
        <v>334</v>
      </c>
      <c r="I432" s="62">
        <f t="shared" si="62"/>
        <v>347.2</v>
      </c>
      <c r="J432" s="237">
        <f t="shared" si="62"/>
        <v>0</v>
      </c>
      <c r="K432" s="177">
        <f t="shared" si="58"/>
        <v>347.2</v>
      </c>
    </row>
    <row r="433" spans="1:11" ht="33.6" customHeight="1" x14ac:dyDescent="0.3">
      <c r="A433" s="35" t="s">
        <v>176</v>
      </c>
      <c r="B433" s="61" t="s">
        <v>110</v>
      </c>
      <c r="C433" s="61" t="s">
        <v>80</v>
      </c>
      <c r="D433" s="66" t="s">
        <v>818</v>
      </c>
      <c r="E433" s="61">
        <v>600</v>
      </c>
      <c r="F433" s="62">
        <f t="shared" si="62"/>
        <v>334</v>
      </c>
      <c r="G433" s="62">
        <f t="shared" si="62"/>
        <v>0</v>
      </c>
      <c r="H433" s="62">
        <f t="shared" si="57"/>
        <v>334</v>
      </c>
      <c r="I433" s="62">
        <f t="shared" si="62"/>
        <v>347.2</v>
      </c>
      <c r="J433" s="237">
        <f t="shared" si="62"/>
        <v>0</v>
      </c>
      <c r="K433" s="177">
        <f t="shared" si="58"/>
        <v>347.2</v>
      </c>
    </row>
    <row r="434" spans="1:11" x14ac:dyDescent="0.3">
      <c r="A434" s="35" t="s">
        <v>184</v>
      </c>
      <c r="B434" s="61" t="s">
        <v>110</v>
      </c>
      <c r="C434" s="61" t="s">
        <v>80</v>
      </c>
      <c r="D434" s="66" t="s">
        <v>818</v>
      </c>
      <c r="E434" s="61">
        <v>610</v>
      </c>
      <c r="F434" s="62">
        <v>334</v>
      </c>
      <c r="G434" s="62"/>
      <c r="H434" s="62">
        <f t="shared" si="57"/>
        <v>334</v>
      </c>
      <c r="I434" s="143">
        <v>347.2</v>
      </c>
      <c r="J434" s="236"/>
      <c r="K434" s="177">
        <f t="shared" si="58"/>
        <v>347.2</v>
      </c>
    </row>
    <row r="435" spans="1:11" x14ac:dyDescent="0.3">
      <c r="A435" s="35" t="s">
        <v>690</v>
      </c>
      <c r="B435" s="61" t="s">
        <v>110</v>
      </c>
      <c r="C435" s="61" t="s">
        <v>80</v>
      </c>
      <c r="D435" s="66" t="s">
        <v>501</v>
      </c>
      <c r="E435" s="61" t="s">
        <v>66</v>
      </c>
      <c r="F435" s="62">
        <f t="shared" ref="F435:J438" si="63">F436</f>
        <v>820</v>
      </c>
      <c r="G435" s="62">
        <f t="shared" si="63"/>
        <v>0</v>
      </c>
      <c r="H435" s="62">
        <f t="shared" si="57"/>
        <v>820</v>
      </c>
      <c r="I435" s="62">
        <f t="shared" si="63"/>
        <v>0</v>
      </c>
      <c r="J435" s="237">
        <f t="shared" si="63"/>
        <v>0</v>
      </c>
      <c r="K435" s="177">
        <f t="shared" si="58"/>
        <v>0</v>
      </c>
    </row>
    <row r="436" spans="1:11" ht="60" x14ac:dyDescent="0.3">
      <c r="A436" s="35" t="s">
        <v>502</v>
      </c>
      <c r="B436" s="61" t="s">
        <v>110</v>
      </c>
      <c r="C436" s="61" t="s">
        <v>80</v>
      </c>
      <c r="D436" s="66" t="s">
        <v>503</v>
      </c>
      <c r="E436" s="61" t="s">
        <v>66</v>
      </c>
      <c r="F436" s="62">
        <f t="shared" si="63"/>
        <v>820</v>
      </c>
      <c r="G436" s="62">
        <f t="shared" si="63"/>
        <v>0</v>
      </c>
      <c r="H436" s="62">
        <f t="shared" si="57"/>
        <v>820</v>
      </c>
      <c r="I436" s="62">
        <f t="shared" si="63"/>
        <v>0</v>
      </c>
      <c r="J436" s="237">
        <f t="shared" si="63"/>
        <v>0</v>
      </c>
      <c r="K436" s="177">
        <f t="shared" si="58"/>
        <v>0</v>
      </c>
    </row>
    <row r="437" spans="1:11" ht="60" x14ac:dyDescent="0.3">
      <c r="A437" s="35" t="s">
        <v>691</v>
      </c>
      <c r="B437" s="61" t="s">
        <v>110</v>
      </c>
      <c r="C437" s="61" t="s">
        <v>80</v>
      </c>
      <c r="D437" s="66" t="s">
        <v>591</v>
      </c>
      <c r="E437" s="61" t="s">
        <v>66</v>
      </c>
      <c r="F437" s="62">
        <f t="shared" si="63"/>
        <v>820</v>
      </c>
      <c r="G437" s="62">
        <f t="shared" si="63"/>
        <v>0</v>
      </c>
      <c r="H437" s="62">
        <f t="shared" si="57"/>
        <v>820</v>
      </c>
      <c r="I437" s="62">
        <f t="shared" si="63"/>
        <v>0</v>
      </c>
      <c r="J437" s="237">
        <f t="shared" si="63"/>
        <v>0</v>
      </c>
      <c r="K437" s="177">
        <f t="shared" si="58"/>
        <v>0</v>
      </c>
    </row>
    <row r="438" spans="1:11" ht="34.9" customHeight="1" x14ac:dyDescent="0.3">
      <c r="A438" s="35" t="s">
        <v>176</v>
      </c>
      <c r="B438" s="61" t="s">
        <v>110</v>
      </c>
      <c r="C438" s="61" t="s">
        <v>80</v>
      </c>
      <c r="D438" s="66" t="s">
        <v>591</v>
      </c>
      <c r="E438" s="61" t="s">
        <v>505</v>
      </c>
      <c r="F438" s="62">
        <f t="shared" si="63"/>
        <v>820</v>
      </c>
      <c r="G438" s="62">
        <f t="shared" si="63"/>
        <v>0</v>
      </c>
      <c r="H438" s="62">
        <f t="shared" si="57"/>
        <v>820</v>
      </c>
      <c r="I438" s="62">
        <f t="shared" si="63"/>
        <v>0</v>
      </c>
      <c r="J438" s="237">
        <f t="shared" si="63"/>
        <v>0</v>
      </c>
      <c r="K438" s="177">
        <f t="shared" si="58"/>
        <v>0</v>
      </c>
    </row>
    <row r="439" spans="1:11" x14ac:dyDescent="0.3">
      <c r="A439" s="35" t="s">
        <v>184</v>
      </c>
      <c r="B439" s="61" t="s">
        <v>110</v>
      </c>
      <c r="C439" s="61" t="s">
        <v>80</v>
      </c>
      <c r="D439" s="66" t="s">
        <v>591</v>
      </c>
      <c r="E439" s="61" t="s">
        <v>506</v>
      </c>
      <c r="F439" s="62">
        <v>820</v>
      </c>
      <c r="G439" s="62"/>
      <c r="H439" s="62">
        <f t="shared" si="57"/>
        <v>820</v>
      </c>
      <c r="I439" s="143">
        <v>0</v>
      </c>
      <c r="J439" s="236"/>
      <c r="K439" s="177">
        <f t="shared" si="58"/>
        <v>0</v>
      </c>
    </row>
    <row r="440" spans="1:11" x14ac:dyDescent="0.3">
      <c r="A440" s="35" t="s">
        <v>283</v>
      </c>
      <c r="B440" s="61" t="s">
        <v>110</v>
      </c>
      <c r="C440" s="61" t="s">
        <v>150</v>
      </c>
      <c r="D440" s="66" t="s">
        <v>65</v>
      </c>
      <c r="E440" s="61" t="s">
        <v>66</v>
      </c>
      <c r="F440" s="62">
        <f t="shared" ref="F440:J442" si="64">F441</f>
        <v>31383.599999999999</v>
      </c>
      <c r="G440" s="62">
        <f t="shared" si="64"/>
        <v>0</v>
      </c>
      <c r="H440" s="62">
        <f t="shared" si="57"/>
        <v>31383.599999999999</v>
      </c>
      <c r="I440" s="62">
        <f t="shared" si="64"/>
        <v>31533</v>
      </c>
      <c r="J440" s="237">
        <f t="shared" si="64"/>
        <v>0</v>
      </c>
      <c r="K440" s="177">
        <f t="shared" si="58"/>
        <v>31533</v>
      </c>
    </row>
    <row r="441" spans="1:11" ht="32.25" customHeight="1" x14ac:dyDescent="0.3">
      <c r="A441" s="35" t="s">
        <v>716</v>
      </c>
      <c r="B441" s="61" t="s">
        <v>110</v>
      </c>
      <c r="C441" s="61" t="s">
        <v>150</v>
      </c>
      <c r="D441" s="66" t="s">
        <v>222</v>
      </c>
      <c r="E441" s="61" t="s">
        <v>66</v>
      </c>
      <c r="F441" s="62">
        <f t="shared" si="64"/>
        <v>31383.599999999999</v>
      </c>
      <c r="G441" s="62">
        <f t="shared" si="64"/>
        <v>0</v>
      </c>
      <c r="H441" s="62">
        <f t="shared" si="57"/>
        <v>31383.599999999999</v>
      </c>
      <c r="I441" s="62">
        <f t="shared" si="64"/>
        <v>31533</v>
      </c>
      <c r="J441" s="237">
        <f t="shared" si="64"/>
        <v>0</v>
      </c>
      <c r="K441" s="177">
        <f t="shared" si="58"/>
        <v>31533</v>
      </c>
    </row>
    <row r="442" spans="1:11" ht="44.25" customHeight="1" x14ac:dyDescent="0.3">
      <c r="A442" s="35" t="s">
        <v>712</v>
      </c>
      <c r="B442" s="61" t="s">
        <v>110</v>
      </c>
      <c r="C442" s="61" t="s">
        <v>150</v>
      </c>
      <c r="D442" s="66" t="s">
        <v>254</v>
      </c>
      <c r="E442" s="61" t="s">
        <v>66</v>
      </c>
      <c r="F442" s="62">
        <f t="shared" si="64"/>
        <v>31383.599999999999</v>
      </c>
      <c r="G442" s="62">
        <f t="shared" si="64"/>
        <v>0</v>
      </c>
      <c r="H442" s="62">
        <f t="shared" si="57"/>
        <v>31383.599999999999</v>
      </c>
      <c r="I442" s="62">
        <f t="shared" si="64"/>
        <v>31533</v>
      </c>
      <c r="J442" s="237">
        <f t="shared" si="64"/>
        <v>0</v>
      </c>
      <c r="K442" s="177">
        <f t="shared" si="58"/>
        <v>31533</v>
      </c>
    </row>
    <row r="443" spans="1:11" ht="42.75" customHeight="1" x14ac:dyDescent="0.3">
      <c r="A443" s="35" t="s">
        <v>285</v>
      </c>
      <c r="B443" s="61" t="s">
        <v>110</v>
      </c>
      <c r="C443" s="61" t="s">
        <v>150</v>
      </c>
      <c r="D443" s="66" t="s">
        <v>256</v>
      </c>
      <c r="E443" s="61" t="s">
        <v>66</v>
      </c>
      <c r="F443" s="62">
        <f>F444+F447+F452</f>
        <v>31383.599999999999</v>
      </c>
      <c r="G443" s="62">
        <f>G444+G447+G452</f>
        <v>0</v>
      </c>
      <c r="H443" s="62">
        <f t="shared" si="57"/>
        <v>31383.599999999999</v>
      </c>
      <c r="I443" s="62">
        <f>I444+I447+I452</f>
        <v>31533</v>
      </c>
      <c r="J443" s="237">
        <f>J444+J447+J452</f>
        <v>0</v>
      </c>
      <c r="K443" s="177">
        <f t="shared" si="58"/>
        <v>31533</v>
      </c>
    </row>
    <row r="444" spans="1:11" ht="30" x14ac:dyDescent="0.3">
      <c r="A444" s="35" t="s">
        <v>73</v>
      </c>
      <c r="B444" s="61" t="s">
        <v>110</v>
      </c>
      <c r="C444" s="61" t="s">
        <v>150</v>
      </c>
      <c r="D444" s="66" t="s">
        <v>819</v>
      </c>
      <c r="E444" s="61" t="s">
        <v>66</v>
      </c>
      <c r="F444" s="62">
        <f>F445</f>
        <v>3746</v>
      </c>
      <c r="G444" s="62">
        <f>G445</f>
        <v>0</v>
      </c>
      <c r="H444" s="62">
        <f t="shared" si="57"/>
        <v>3746</v>
      </c>
      <c r="I444" s="62">
        <f>I445</f>
        <v>3746</v>
      </c>
      <c r="J444" s="237">
        <f>J445</f>
        <v>0</v>
      </c>
      <c r="K444" s="177">
        <f t="shared" si="58"/>
        <v>3746</v>
      </c>
    </row>
    <row r="445" spans="1:11" ht="75" x14ac:dyDescent="0.3">
      <c r="A445" s="35" t="s">
        <v>75</v>
      </c>
      <c r="B445" s="61" t="s">
        <v>110</v>
      </c>
      <c r="C445" s="61" t="s">
        <v>150</v>
      </c>
      <c r="D445" s="66" t="s">
        <v>819</v>
      </c>
      <c r="E445" s="61">
        <v>100</v>
      </c>
      <c r="F445" s="62">
        <f>F446</f>
        <v>3746</v>
      </c>
      <c r="G445" s="62">
        <f>G446</f>
        <v>0</v>
      </c>
      <c r="H445" s="62">
        <f t="shared" si="57"/>
        <v>3746</v>
      </c>
      <c r="I445" s="62">
        <f>I446</f>
        <v>3746</v>
      </c>
      <c r="J445" s="237">
        <f>J446</f>
        <v>0</v>
      </c>
      <c r="K445" s="177">
        <f t="shared" si="58"/>
        <v>3746</v>
      </c>
    </row>
    <row r="446" spans="1:11" ht="30" x14ac:dyDescent="0.3">
      <c r="A446" s="35" t="s">
        <v>76</v>
      </c>
      <c r="B446" s="61" t="s">
        <v>110</v>
      </c>
      <c r="C446" s="61" t="s">
        <v>150</v>
      </c>
      <c r="D446" s="66" t="s">
        <v>819</v>
      </c>
      <c r="E446" s="61">
        <v>120</v>
      </c>
      <c r="F446" s="62">
        <v>3746</v>
      </c>
      <c r="G446" s="62"/>
      <c r="H446" s="62">
        <f t="shared" si="57"/>
        <v>3746</v>
      </c>
      <c r="I446" s="62">
        <v>3746</v>
      </c>
      <c r="J446" s="237"/>
      <c r="K446" s="177">
        <f t="shared" si="58"/>
        <v>3746</v>
      </c>
    </row>
    <row r="447" spans="1:11" ht="30" x14ac:dyDescent="0.3">
      <c r="A447" s="35" t="s">
        <v>77</v>
      </c>
      <c r="B447" s="61" t="s">
        <v>110</v>
      </c>
      <c r="C447" s="61" t="s">
        <v>150</v>
      </c>
      <c r="D447" s="66" t="s">
        <v>820</v>
      </c>
      <c r="E447" s="61" t="s">
        <v>66</v>
      </c>
      <c r="F447" s="62">
        <f>F448+F450</f>
        <v>158.39999999999998</v>
      </c>
      <c r="G447" s="62">
        <f>G448+G450</f>
        <v>0</v>
      </c>
      <c r="H447" s="62">
        <f t="shared" si="57"/>
        <v>158.39999999999998</v>
      </c>
      <c r="I447" s="62">
        <f>I448+I450</f>
        <v>160.89999999999998</v>
      </c>
      <c r="J447" s="237">
        <f>J448+J450</f>
        <v>0</v>
      </c>
      <c r="K447" s="177">
        <f t="shared" si="58"/>
        <v>160.89999999999998</v>
      </c>
    </row>
    <row r="448" spans="1:11" ht="75" x14ac:dyDescent="0.3">
      <c r="A448" s="35" t="s">
        <v>75</v>
      </c>
      <c r="B448" s="61" t="s">
        <v>110</v>
      </c>
      <c r="C448" s="61" t="s">
        <v>150</v>
      </c>
      <c r="D448" s="66" t="s">
        <v>820</v>
      </c>
      <c r="E448" s="61">
        <v>100</v>
      </c>
      <c r="F448" s="62">
        <f>F449</f>
        <v>91.6</v>
      </c>
      <c r="G448" s="62">
        <f>G449</f>
        <v>0</v>
      </c>
      <c r="H448" s="62">
        <f t="shared" si="57"/>
        <v>91.6</v>
      </c>
      <c r="I448" s="62">
        <f>I449</f>
        <v>91.6</v>
      </c>
      <c r="J448" s="237">
        <f>J449</f>
        <v>0</v>
      </c>
      <c r="K448" s="177">
        <f t="shared" si="58"/>
        <v>91.6</v>
      </c>
    </row>
    <row r="449" spans="1:11" ht="30" x14ac:dyDescent="0.3">
      <c r="A449" s="35" t="s">
        <v>76</v>
      </c>
      <c r="B449" s="61" t="s">
        <v>110</v>
      </c>
      <c r="C449" s="61" t="s">
        <v>150</v>
      </c>
      <c r="D449" s="66" t="s">
        <v>820</v>
      </c>
      <c r="E449" s="61">
        <v>120</v>
      </c>
      <c r="F449" s="62">
        <v>91.6</v>
      </c>
      <c r="G449" s="62"/>
      <c r="H449" s="62">
        <f t="shared" si="57"/>
        <v>91.6</v>
      </c>
      <c r="I449" s="143">
        <v>91.6</v>
      </c>
      <c r="J449" s="236"/>
      <c r="K449" s="177">
        <f t="shared" si="58"/>
        <v>91.6</v>
      </c>
    </row>
    <row r="450" spans="1:11" ht="30" x14ac:dyDescent="0.3">
      <c r="A450" s="35" t="s">
        <v>87</v>
      </c>
      <c r="B450" s="61" t="s">
        <v>110</v>
      </c>
      <c r="C450" s="61" t="s">
        <v>150</v>
      </c>
      <c r="D450" s="66" t="s">
        <v>820</v>
      </c>
      <c r="E450" s="61">
        <v>200</v>
      </c>
      <c r="F450" s="62">
        <f>F451</f>
        <v>66.8</v>
      </c>
      <c r="G450" s="62">
        <f>G451</f>
        <v>0</v>
      </c>
      <c r="H450" s="62">
        <f t="shared" si="57"/>
        <v>66.8</v>
      </c>
      <c r="I450" s="62">
        <f>I451</f>
        <v>69.3</v>
      </c>
      <c r="J450" s="237">
        <f>J451</f>
        <v>0</v>
      </c>
      <c r="K450" s="177">
        <f t="shared" si="58"/>
        <v>69.3</v>
      </c>
    </row>
    <row r="451" spans="1:11" ht="36" customHeight="1" x14ac:dyDescent="0.3">
      <c r="A451" s="35" t="s">
        <v>88</v>
      </c>
      <c r="B451" s="61" t="s">
        <v>110</v>
      </c>
      <c r="C451" s="61" t="s">
        <v>150</v>
      </c>
      <c r="D451" s="66" t="s">
        <v>820</v>
      </c>
      <c r="E451" s="61">
        <v>240</v>
      </c>
      <c r="F451" s="62">
        <v>66.8</v>
      </c>
      <c r="G451" s="62"/>
      <c r="H451" s="62">
        <f t="shared" si="57"/>
        <v>66.8</v>
      </c>
      <c r="I451" s="143">
        <v>69.3</v>
      </c>
      <c r="J451" s="236"/>
      <c r="K451" s="177">
        <f t="shared" si="58"/>
        <v>69.3</v>
      </c>
    </row>
    <row r="452" spans="1:11" ht="30" x14ac:dyDescent="0.3">
      <c r="A452" s="35" t="s">
        <v>287</v>
      </c>
      <c r="B452" s="61" t="s">
        <v>110</v>
      </c>
      <c r="C452" s="61" t="s">
        <v>150</v>
      </c>
      <c r="D452" s="66" t="s">
        <v>821</v>
      </c>
      <c r="E452" s="61" t="s">
        <v>66</v>
      </c>
      <c r="F452" s="62">
        <f>F453+F455+F457</f>
        <v>27479.199999999997</v>
      </c>
      <c r="G452" s="62">
        <f>G453+G455+G457</f>
        <v>0</v>
      </c>
      <c r="H452" s="62">
        <f t="shared" si="57"/>
        <v>27479.199999999997</v>
      </c>
      <c r="I452" s="62">
        <f>I453+I455+I457</f>
        <v>27626.1</v>
      </c>
      <c r="J452" s="237">
        <f>J453+J455+J457</f>
        <v>0</v>
      </c>
      <c r="K452" s="177">
        <f t="shared" si="58"/>
        <v>27626.1</v>
      </c>
    </row>
    <row r="453" spans="1:11" ht="75" x14ac:dyDescent="0.3">
      <c r="A453" s="35" t="s">
        <v>166</v>
      </c>
      <c r="B453" s="61" t="s">
        <v>110</v>
      </c>
      <c r="C453" s="61" t="s">
        <v>150</v>
      </c>
      <c r="D453" s="66" t="s">
        <v>821</v>
      </c>
      <c r="E453" s="61">
        <v>100</v>
      </c>
      <c r="F453" s="62">
        <f>F454</f>
        <v>22957.8</v>
      </c>
      <c r="G453" s="62">
        <f>G454</f>
        <v>0</v>
      </c>
      <c r="H453" s="62">
        <f t="shared" si="57"/>
        <v>22957.8</v>
      </c>
      <c r="I453" s="62">
        <f>I454</f>
        <v>22957.8</v>
      </c>
      <c r="J453" s="237">
        <f>J454</f>
        <v>0</v>
      </c>
      <c r="K453" s="177">
        <f t="shared" si="58"/>
        <v>22957.8</v>
      </c>
    </row>
    <row r="454" spans="1:11" ht="19.5" customHeight="1" x14ac:dyDescent="0.3">
      <c r="A454" s="35" t="s">
        <v>137</v>
      </c>
      <c r="B454" s="61" t="s">
        <v>110</v>
      </c>
      <c r="C454" s="61" t="s">
        <v>150</v>
      </c>
      <c r="D454" s="66" t="s">
        <v>821</v>
      </c>
      <c r="E454" s="61">
        <v>110</v>
      </c>
      <c r="F454" s="62">
        <v>22957.8</v>
      </c>
      <c r="G454" s="62"/>
      <c r="H454" s="62">
        <f t="shared" si="57"/>
        <v>22957.8</v>
      </c>
      <c r="I454" s="62">
        <v>22957.8</v>
      </c>
      <c r="J454" s="237"/>
      <c r="K454" s="177">
        <f t="shared" si="58"/>
        <v>22957.8</v>
      </c>
    </row>
    <row r="455" spans="1:11" ht="30" x14ac:dyDescent="0.3">
      <c r="A455" s="35" t="s">
        <v>87</v>
      </c>
      <c r="B455" s="61" t="s">
        <v>110</v>
      </c>
      <c r="C455" s="61" t="s">
        <v>150</v>
      </c>
      <c r="D455" s="66" t="s">
        <v>821</v>
      </c>
      <c r="E455" s="61">
        <v>200</v>
      </c>
      <c r="F455" s="62">
        <f>F456</f>
        <v>4373.3</v>
      </c>
      <c r="G455" s="62">
        <f>G456</f>
        <v>0</v>
      </c>
      <c r="H455" s="62">
        <f t="shared" si="57"/>
        <v>4373.3</v>
      </c>
      <c r="I455" s="62">
        <f>I456</f>
        <v>4514.7</v>
      </c>
      <c r="J455" s="237">
        <f>J456</f>
        <v>0</v>
      </c>
      <c r="K455" s="177">
        <f t="shared" si="58"/>
        <v>4514.7</v>
      </c>
    </row>
    <row r="456" spans="1:11" ht="32.25" customHeight="1" x14ac:dyDescent="0.3">
      <c r="A456" s="35" t="s">
        <v>88</v>
      </c>
      <c r="B456" s="61" t="s">
        <v>110</v>
      </c>
      <c r="C456" s="61" t="s">
        <v>150</v>
      </c>
      <c r="D456" s="66" t="s">
        <v>821</v>
      </c>
      <c r="E456" s="61">
        <v>240</v>
      </c>
      <c r="F456" s="62">
        <v>4373.3</v>
      </c>
      <c r="G456" s="62"/>
      <c r="H456" s="62">
        <f t="shared" si="57"/>
        <v>4373.3</v>
      </c>
      <c r="I456" s="143">
        <v>4514.7</v>
      </c>
      <c r="J456" s="236"/>
      <c r="K456" s="177">
        <f t="shared" si="58"/>
        <v>4514.7</v>
      </c>
    </row>
    <row r="457" spans="1:11" x14ac:dyDescent="0.3">
      <c r="A457" s="35" t="s">
        <v>89</v>
      </c>
      <c r="B457" s="61" t="s">
        <v>110</v>
      </c>
      <c r="C457" s="61" t="s">
        <v>150</v>
      </c>
      <c r="D457" s="66" t="s">
        <v>821</v>
      </c>
      <c r="E457" s="61">
        <v>800</v>
      </c>
      <c r="F457" s="62">
        <f>F458</f>
        <v>148.1</v>
      </c>
      <c r="G457" s="62">
        <f>G458</f>
        <v>0</v>
      </c>
      <c r="H457" s="62">
        <f t="shared" si="57"/>
        <v>148.1</v>
      </c>
      <c r="I457" s="62">
        <f>I458</f>
        <v>153.6</v>
      </c>
      <c r="J457" s="237">
        <f>J458</f>
        <v>0</v>
      </c>
      <c r="K457" s="177">
        <f t="shared" si="58"/>
        <v>153.6</v>
      </c>
    </row>
    <row r="458" spans="1:11" x14ac:dyDescent="0.3">
      <c r="A458" s="35" t="s">
        <v>90</v>
      </c>
      <c r="B458" s="61" t="s">
        <v>110</v>
      </c>
      <c r="C458" s="61" t="s">
        <v>150</v>
      </c>
      <c r="D458" s="66" t="s">
        <v>821</v>
      </c>
      <c r="E458" s="61">
        <v>850</v>
      </c>
      <c r="F458" s="62">
        <v>148.1</v>
      </c>
      <c r="G458" s="62"/>
      <c r="H458" s="62">
        <f t="shared" si="57"/>
        <v>148.1</v>
      </c>
      <c r="I458" s="143">
        <v>153.6</v>
      </c>
      <c r="J458" s="236"/>
      <c r="K458" s="177">
        <f t="shared" si="58"/>
        <v>153.6</v>
      </c>
    </row>
    <row r="459" spans="1:11" x14ac:dyDescent="0.3">
      <c r="A459" s="33" t="s">
        <v>288</v>
      </c>
      <c r="B459" s="59" t="s">
        <v>193</v>
      </c>
      <c r="C459" s="59" t="s">
        <v>64</v>
      </c>
      <c r="D459" s="216" t="s">
        <v>65</v>
      </c>
      <c r="E459" s="59" t="s">
        <v>66</v>
      </c>
      <c r="F459" s="58">
        <f>F460+F498</f>
        <v>38168.9</v>
      </c>
      <c r="G459" s="58">
        <f>G460+G498</f>
        <v>0</v>
      </c>
      <c r="H459" s="62">
        <f t="shared" si="57"/>
        <v>38168.9</v>
      </c>
      <c r="I459" s="58">
        <f>I460+I498</f>
        <v>36077.1</v>
      </c>
      <c r="J459" s="233">
        <f>J460+J498</f>
        <v>0</v>
      </c>
      <c r="K459" s="177">
        <f t="shared" si="58"/>
        <v>36077.1</v>
      </c>
    </row>
    <row r="460" spans="1:11" x14ac:dyDescent="0.3">
      <c r="A460" s="35" t="s">
        <v>289</v>
      </c>
      <c r="B460" s="61" t="s">
        <v>193</v>
      </c>
      <c r="C460" s="61" t="s">
        <v>63</v>
      </c>
      <c r="D460" s="66" t="s">
        <v>65</v>
      </c>
      <c r="E460" s="61" t="s">
        <v>66</v>
      </c>
      <c r="F460" s="62">
        <f>F461+F487</f>
        <v>33694</v>
      </c>
      <c r="G460" s="62">
        <f>G461+G487</f>
        <v>0</v>
      </c>
      <c r="H460" s="62">
        <f t="shared" si="57"/>
        <v>33694</v>
      </c>
      <c r="I460" s="62">
        <f>I461+I487</f>
        <v>31599.199999999997</v>
      </c>
      <c r="J460" s="237">
        <f>J461+J487</f>
        <v>0</v>
      </c>
      <c r="K460" s="177">
        <f t="shared" si="58"/>
        <v>31599.199999999997</v>
      </c>
    </row>
    <row r="461" spans="1:11" ht="30" x14ac:dyDescent="0.3">
      <c r="A461" s="35" t="s">
        <v>713</v>
      </c>
      <c r="B461" s="61" t="s">
        <v>193</v>
      </c>
      <c r="C461" s="61" t="s">
        <v>63</v>
      </c>
      <c r="D461" s="66" t="s">
        <v>273</v>
      </c>
      <c r="E461" s="61" t="s">
        <v>66</v>
      </c>
      <c r="F461" s="62">
        <f>F462+F480</f>
        <v>24312.400000000001</v>
      </c>
      <c r="G461" s="62">
        <f>G462+G480</f>
        <v>0</v>
      </c>
      <c r="H461" s="62">
        <f t="shared" si="57"/>
        <v>24312.400000000001</v>
      </c>
      <c r="I461" s="62">
        <f>I462+I480</f>
        <v>22784.1</v>
      </c>
      <c r="J461" s="237">
        <f>J462+J480</f>
        <v>0</v>
      </c>
      <c r="K461" s="177">
        <f t="shared" si="58"/>
        <v>22784.1</v>
      </c>
    </row>
    <row r="462" spans="1:11" ht="30" x14ac:dyDescent="0.3">
      <c r="A462" s="35" t="s">
        <v>290</v>
      </c>
      <c r="B462" s="61" t="s">
        <v>193</v>
      </c>
      <c r="C462" s="61" t="s">
        <v>63</v>
      </c>
      <c r="D462" s="66" t="s">
        <v>291</v>
      </c>
      <c r="E462" s="61" t="s">
        <v>66</v>
      </c>
      <c r="F462" s="62">
        <f>F463+F473</f>
        <v>24101.4</v>
      </c>
      <c r="G462" s="62">
        <f>G463+G473</f>
        <v>0</v>
      </c>
      <c r="H462" s="62">
        <f t="shared" si="57"/>
        <v>24101.4</v>
      </c>
      <c r="I462" s="62">
        <f>I463+I473</f>
        <v>22567.1</v>
      </c>
      <c r="J462" s="237">
        <f>J463+J473</f>
        <v>0</v>
      </c>
      <c r="K462" s="177">
        <f t="shared" si="58"/>
        <v>22567.1</v>
      </c>
    </row>
    <row r="463" spans="1:11" ht="30" x14ac:dyDescent="0.3">
      <c r="A463" s="35" t="s">
        <v>292</v>
      </c>
      <c r="B463" s="61" t="s">
        <v>193</v>
      </c>
      <c r="C463" s="61" t="s">
        <v>63</v>
      </c>
      <c r="D463" s="66" t="s">
        <v>293</v>
      </c>
      <c r="E463" s="61" t="s">
        <v>66</v>
      </c>
      <c r="F463" s="62">
        <f>F464+F467+F470</f>
        <v>9126.1</v>
      </c>
      <c r="G463" s="62">
        <f>G464+G467+G470</f>
        <v>0</v>
      </c>
      <c r="H463" s="62">
        <f t="shared" si="57"/>
        <v>9126.1</v>
      </c>
      <c r="I463" s="62">
        <f>I464+I467+I470</f>
        <v>8760.2999999999993</v>
      </c>
      <c r="J463" s="237">
        <f>J464+J467+J470</f>
        <v>0</v>
      </c>
      <c r="K463" s="177">
        <f t="shared" si="58"/>
        <v>8760.2999999999993</v>
      </c>
    </row>
    <row r="464" spans="1:11" ht="45" x14ac:dyDescent="0.3">
      <c r="A464" s="35" t="s">
        <v>294</v>
      </c>
      <c r="B464" s="61" t="s">
        <v>193</v>
      </c>
      <c r="C464" s="61" t="s">
        <v>63</v>
      </c>
      <c r="D464" s="66" t="s">
        <v>295</v>
      </c>
      <c r="E464" s="61" t="s">
        <v>66</v>
      </c>
      <c r="F464" s="62">
        <f>F465</f>
        <v>6936</v>
      </c>
      <c r="G464" s="62">
        <f>G465</f>
        <v>0</v>
      </c>
      <c r="H464" s="62">
        <f t="shared" si="57"/>
        <v>6936</v>
      </c>
      <c r="I464" s="62">
        <f>I465</f>
        <v>6502.5</v>
      </c>
      <c r="J464" s="237">
        <f>J465</f>
        <v>0</v>
      </c>
      <c r="K464" s="177">
        <f t="shared" si="58"/>
        <v>6502.5</v>
      </c>
    </row>
    <row r="465" spans="1:11" ht="30.6" customHeight="1" x14ac:dyDescent="0.3">
      <c r="A465" s="35" t="s">
        <v>176</v>
      </c>
      <c r="B465" s="61" t="s">
        <v>193</v>
      </c>
      <c r="C465" s="61" t="s">
        <v>63</v>
      </c>
      <c r="D465" s="66" t="s">
        <v>295</v>
      </c>
      <c r="E465" s="61">
        <v>600</v>
      </c>
      <c r="F465" s="62">
        <f>F466</f>
        <v>6936</v>
      </c>
      <c r="G465" s="62">
        <f>G466</f>
        <v>0</v>
      </c>
      <c r="H465" s="62">
        <f t="shared" si="57"/>
        <v>6936</v>
      </c>
      <c r="I465" s="62">
        <f>I466</f>
        <v>6502.5</v>
      </c>
      <c r="J465" s="237">
        <f>J466</f>
        <v>0</v>
      </c>
      <c r="K465" s="177">
        <f t="shared" si="58"/>
        <v>6502.5</v>
      </c>
    </row>
    <row r="466" spans="1:11" x14ac:dyDescent="0.3">
      <c r="A466" s="35" t="s">
        <v>184</v>
      </c>
      <c r="B466" s="61" t="s">
        <v>193</v>
      </c>
      <c r="C466" s="61" t="s">
        <v>63</v>
      </c>
      <c r="D466" s="66" t="s">
        <v>295</v>
      </c>
      <c r="E466" s="61">
        <v>610</v>
      </c>
      <c r="F466" s="62">
        <v>6936</v>
      </c>
      <c r="G466" s="62"/>
      <c r="H466" s="62">
        <f t="shared" si="57"/>
        <v>6936</v>
      </c>
      <c r="I466" s="62">
        <v>6502.5</v>
      </c>
      <c r="J466" s="237"/>
      <c r="K466" s="177">
        <f t="shared" si="58"/>
        <v>6502.5</v>
      </c>
    </row>
    <row r="467" spans="1:11" ht="45" x14ac:dyDescent="0.3">
      <c r="A467" s="35" t="s">
        <v>296</v>
      </c>
      <c r="B467" s="61" t="s">
        <v>193</v>
      </c>
      <c r="C467" s="61" t="s">
        <v>63</v>
      </c>
      <c r="D467" s="66" t="s">
        <v>297</v>
      </c>
      <c r="E467" s="61" t="s">
        <v>66</v>
      </c>
      <c r="F467" s="62">
        <f>F468</f>
        <v>2188.1</v>
      </c>
      <c r="G467" s="62">
        <f>G468</f>
        <v>0</v>
      </c>
      <c r="H467" s="62">
        <f t="shared" si="57"/>
        <v>2188.1</v>
      </c>
      <c r="I467" s="62">
        <f>I468</f>
        <v>2255.8000000000002</v>
      </c>
      <c r="J467" s="237">
        <f>J468</f>
        <v>0</v>
      </c>
      <c r="K467" s="177">
        <f t="shared" si="58"/>
        <v>2255.8000000000002</v>
      </c>
    </row>
    <row r="468" spans="1:11" ht="33.6" customHeight="1" x14ac:dyDescent="0.3">
      <c r="A468" s="35" t="s">
        <v>176</v>
      </c>
      <c r="B468" s="61" t="s">
        <v>193</v>
      </c>
      <c r="C468" s="61" t="s">
        <v>63</v>
      </c>
      <c r="D468" s="66" t="s">
        <v>297</v>
      </c>
      <c r="E468" s="61">
        <v>600</v>
      </c>
      <c r="F468" s="62">
        <f>F469</f>
        <v>2188.1</v>
      </c>
      <c r="G468" s="62">
        <f>G469</f>
        <v>0</v>
      </c>
      <c r="H468" s="62">
        <f t="shared" si="57"/>
        <v>2188.1</v>
      </c>
      <c r="I468" s="62">
        <f>I469</f>
        <v>2255.8000000000002</v>
      </c>
      <c r="J468" s="237">
        <f>J469</f>
        <v>0</v>
      </c>
      <c r="K468" s="177">
        <f t="shared" si="58"/>
        <v>2255.8000000000002</v>
      </c>
    </row>
    <row r="469" spans="1:11" x14ac:dyDescent="0.3">
      <c r="A469" s="35" t="s">
        <v>184</v>
      </c>
      <c r="B469" s="61" t="s">
        <v>193</v>
      </c>
      <c r="C469" s="61" t="s">
        <v>63</v>
      </c>
      <c r="D469" s="66" t="s">
        <v>297</v>
      </c>
      <c r="E469" s="61">
        <v>610</v>
      </c>
      <c r="F469" s="62">
        <v>2188.1</v>
      </c>
      <c r="G469" s="62"/>
      <c r="H469" s="62">
        <f t="shared" si="57"/>
        <v>2188.1</v>
      </c>
      <c r="I469" s="143">
        <v>2255.8000000000002</v>
      </c>
      <c r="J469" s="236"/>
      <c r="K469" s="177">
        <f t="shared" si="58"/>
        <v>2255.8000000000002</v>
      </c>
    </row>
    <row r="470" spans="1:11" ht="45" x14ac:dyDescent="0.3">
      <c r="A470" s="35" t="s">
        <v>801</v>
      </c>
      <c r="B470" s="61" t="s">
        <v>193</v>
      </c>
      <c r="C470" s="61" t="s">
        <v>63</v>
      </c>
      <c r="D470" s="61" t="s">
        <v>803</v>
      </c>
      <c r="E470" s="61" t="s">
        <v>66</v>
      </c>
      <c r="F470" s="62">
        <f>F471</f>
        <v>2</v>
      </c>
      <c r="G470" s="62">
        <f>G471</f>
        <v>0</v>
      </c>
      <c r="H470" s="62">
        <f t="shared" si="57"/>
        <v>2</v>
      </c>
      <c r="I470" s="62">
        <f>I471</f>
        <v>2</v>
      </c>
      <c r="J470" s="237">
        <f>J471</f>
        <v>0</v>
      </c>
      <c r="K470" s="177">
        <f t="shared" si="58"/>
        <v>2</v>
      </c>
    </row>
    <row r="471" spans="1:11" ht="36" customHeight="1" x14ac:dyDescent="0.3">
      <c r="A471" s="35" t="s">
        <v>176</v>
      </c>
      <c r="B471" s="61" t="s">
        <v>193</v>
      </c>
      <c r="C471" s="61" t="s">
        <v>63</v>
      </c>
      <c r="D471" s="61" t="s">
        <v>803</v>
      </c>
      <c r="E471" s="61">
        <v>600</v>
      </c>
      <c r="F471" s="62">
        <f>F472</f>
        <v>2</v>
      </c>
      <c r="G471" s="62">
        <f>G472</f>
        <v>0</v>
      </c>
      <c r="H471" s="62">
        <f t="shared" ref="H471:H534" si="65">F471+G471</f>
        <v>2</v>
      </c>
      <c r="I471" s="62">
        <f>I472</f>
        <v>2</v>
      </c>
      <c r="J471" s="237">
        <f>J472</f>
        <v>0</v>
      </c>
      <c r="K471" s="177">
        <f t="shared" ref="K471:K534" si="66">I471+J471</f>
        <v>2</v>
      </c>
    </row>
    <row r="472" spans="1:11" x14ac:dyDescent="0.3">
      <c r="A472" s="35" t="s">
        <v>184</v>
      </c>
      <c r="B472" s="61" t="s">
        <v>193</v>
      </c>
      <c r="C472" s="61" t="s">
        <v>63</v>
      </c>
      <c r="D472" s="61" t="s">
        <v>803</v>
      </c>
      <c r="E472" s="61">
        <v>610</v>
      </c>
      <c r="F472" s="62">
        <v>2</v>
      </c>
      <c r="G472" s="62"/>
      <c r="H472" s="62">
        <f t="shared" si="65"/>
        <v>2</v>
      </c>
      <c r="I472" s="143">
        <v>2</v>
      </c>
      <c r="J472" s="236"/>
      <c r="K472" s="177">
        <f t="shared" si="66"/>
        <v>2</v>
      </c>
    </row>
    <row r="473" spans="1:11" ht="16.5" customHeight="1" x14ac:dyDescent="0.3">
      <c r="A473" s="35" t="s">
        <v>298</v>
      </c>
      <c r="B473" s="61" t="s">
        <v>193</v>
      </c>
      <c r="C473" s="61" t="s">
        <v>63</v>
      </c>
      <c r="D473" s="66" t="s">
        <v>299</v>
      </c>
      <c r="E473" s="61" t="s">
        <v>66</v>
      </c>
      <c r="F473" s="62">
        <f>F474+F479</f>
        <v>14975.3</v>
      </c>
      <c r="G473" s="62">
        <f>G474+G479</f>
        <v>0</v>
      </c>
      <c r="H473" s="62">
        <f t="shared" si="65"/>
        <v>14975.3</v>
      </c>
      <c r="I473" s="62">
        <f>I474+I479</f>
        <v>13806.8</v>
      </c>
      <c r="J473" s="237">
        <f>J474+J479</f>
        <v>0</v>
      </c>
      <c r="K473" s="177">
        <f t="shared" si="66"/>
        <v>13806.8</v>
      </c>
    </row>
    <row r="474" spans="1:11" ht="45" x14ac:dyDescent="0.3">
      <c r="A474" s="35" t="s">
        <v>300</v>
      </c>
      <c r="B474" s="61" t="s">
        <v>193</v>
      </c>
      <c r="C474" s="61" t="s">
        <v>63</v>
      </c>
      <c r="D474" s="66" t="s">
        <v>301</v>
      </c>
      <c r="E474" s="61" t="s">
        <v>66</v>
      </c>
      <c r="F474" s="62">
        <f t="shared" ref="F474:J475" si="67">F475</f>
        <v>14974.3</v>
      </c>
      <c r="G474" s="62">
        <f t="shared" si="67"/>
        <v>0</v>
      </c>
      <c r="H474" s="62">
        <f t="shared" si="65"/>
        <v>14974.3</v>
      </c>
      <c r="I474" s="62">
        <f t="shared" si="67"/>
        <v>13805.8</v>
      </c>
      <c r="J474" s="237">
        <f t="shared" si="67"/>
        <v>0</v>
      </c>
      <c r="K474" s="177">
        <f t="shared" si="66"/>
        <v>13805.8</v>
      </c>
    </row>
    <row r="475" spans="1:11" ht="31.15" customHeight="1" x14ac:dyDescent="0.3">
      <c r="A475" s="35" t="s">
        <v>176</v>
      </c>
      <c r="B475" s="61" t="s">
        <v>193</v>
      </c>
      <c r="C475" s="61" t="s">
        <v>63</v>
      </c>
      <c r="D475" s="66" t="s">
        <v>301</v>
      </c>
      <c r="E475" s="61">
        <v>600</v>
      </c>
      <c r="F475" s="62">
        <f t="shared" si="67"/>
        <v>14974.3</v>
      </c>
      <c r="G475" s="62">
        <f t="shared" si="67"/>
        <v>0</v>
      </c>
      <c r="H475" s="62">
        <f t="shared" si="65"/>
        <v>14974.3</v>
      </c>
      <c r="I475" s="62">
        <f t="shared" si="67"/>
        <v>13805.8</v>
      </c>
      <c r="J475" s="237">
        <f t="shared" si="67"/>
        <v>0</v>
      </c>
      <c r="K475" s="177">
        <f t="shared" si="66"/>
        <v>13805.8</v>
      </c>
    </row>
    <row r="476" spans="1:11" x14ac:dyDescent="0.3">
      <c r="A476" s="35" t="s">
        <v>184</v>
      </c>
      <c r="B476" s="61" t="s">
        <v>193</v>
      </c>
      <c r="C476" s="61" t="s">
        <v>63</v>
      </c>
      <c r="D476" s="66" t="s">
        <v>301</v>
      </c>
      <c r="E476" s="61">
        <v>610</v>
      </c>
      <c r="F476" s="62">
        <v>14974.3</v>
      </c>
      <c r="G476" s="62"/>
      <c r="H476" s="62">
        <f t="shared" si="65"/>
        <v>14974.3</v>
      </c>
      <c r="I476" s="143">
        <v>13805.8</v>
      </c>
      <c r="J476" s="236"/>
      <c r="K476" s="177">
        <f t="shared" si="66"/>
        <v>13805.8</v>
      </c>
    </row>
    <row r="477" spans="1:11" ht="30" x14ac:dyDescent="0.3">
      <c r="A477" s="35" t="s">
        <v>682</v>
      </c>
      <c r="B477" s="61" t="s">
        <v>193</v>
      </c>
      <c r="C477" s="61" t="s">
        <v>63</v>
      </c>
      <c r="D477" s="61" t="s">
        <v>683</v>
      </c>
      <c r="E477" s="61" t="s">
        <v>66</v>
      </c>
      <c r="F477" s="62">
        <f>F478</f>
        <v>1</v>
      </c>
      <c r="G477" s="62">
        <f>G478</f>
        <v>0</v>
      </c>
      <c r="H477" s="62">
        <f t="shared" si="65"/>
        <v>1</v>
      </c>
      <c r="I477" s="62">
        <f>I478</f>
        <v>1</v>
      </c>
      <c r="J477" s="237">
        <f>J478</f>
        <v>0</v>
      </c>
      <c r="K477" s="177">
        <f t="shared" si="66"/>
        <v>1</v>
      </c>
    </row>
    <row r="478" spans="1:11" ht="34.9" customHeight="1" x14ac:dyDescent="0.3">
      <c r="A478" s="35" t="s">
        <v>176</v>
      </c>
      <c r="B478" s="61" t="s">
        <v>193</v>
      </c>
      <c r="C478" s="61" t="s">
        <v>63</v>
      </c>
      <c r="D478" s="61" t="s">
        <v>683</v>
      </c>
      <c r="E478" s="61">
        <v>600</v>
      </c>
      <c r="F478" s="62">
        <f>F479</f>
        <v>1</v>
      </c>
      <c r="G478" s="62">
        <f>G479</f>
        <v>0</v>
      </c>
      <c r="H478" s="62">
        <f t="shared" si="65"/>
        <v>1</v>
      </c>
      <c r="I478" s="62">
        <f>I479</f>
        <v>1</v>
      </c>
      <c r="J478" s="237">
        <f>J479</f>
        <v>0</v>
      </c>
      <c r="K478" s="177">
        <f t="shared" si="66"/>
        <v>1</v>
      </c>
    </row>
    <row r="479" spans="1:11" x14ac:dyDescent="0.3">
      <c r="A479" s="35" t="s">
        <v>184</v>
      </c>
      <c r="B479" s="61" t="s">
        <v>193</v>
      </c>
      <c r="C479" s="61" t="s">
        <v>63</v>
      </c>
      <c r="D479" s="61" t="s">
        <v>683</v>
      </c>
      <c r="E479" s="61">
        <v>610</v>
      </c>
      <c r="F479" s="62">
        <v>1</v>
      </c>
      <c r="G479" s="62"/>
      <c r="H479" s="62">
        <f t="shared" si="65"/>
        <v>1</v>
      </c>
      <c r="I479" s="143">
        <v>1</v>
      </c>
      <c r="J479" s="236"/>
      <c r="K479" s="177">
        <f t="shared" si="66"/>
        <v>1</v>
      </c>
    </row>
    <row r="480" spans="1:11" ht="43.5" customHeight="1" x14ac:dyDescent="0.3">
      <c r="A480" s="35" t="s">
        <v>715</v>
      </c>
      <c r="B480" s="61" t="s">
        <v>193</v>
      </c>
      <c r="C480" s="61" t="s">
        <v>63</v>
      </c>
      <c r="D480" s="66" t="s">
        <v>302</v>
      </c>
      <c r="E480" s="61" t="s">
        <v>66</v>
      </c>
      <c r="F480" s="62">
        <f>F481</f>
        <v>211</v>
      </c>
      <c r="G480" s="62">
        <f>G481</f>
        <v>0</v>
      </c>
      <c r="H480" s="62">
        <f t="shared" si="65"/>
        <v>211</v>
      </c>
      <c r="I480" s="62">
        <f>I481</f>
        <v>217</v>
      </c>
      <c r="J480" s="237">
        <f>J481</f>
        <v>0</v>
      </c>
      <c r="K480" s="177">
        <f t="shared" si="66"/>
        <v>217</v>
      </c>
    </row>
    <row r="481" spans="1:11" ht="45" customHeight="1" x14ac:dyDescent="0.3">
      <c r="A481" s="35" t="s">
        <v>303</v>
      </c>
      <c r="B481" s="61" t="s">
        <v>193</v>
      </c>
      <c r="C481" s="61" t="s">
        <v>63</v>
      </c>
      <c r="D481" s="66" t="s">
        <v>304</v>
      </c>
      <c r="E481" s="61" t="s">
        <v>66</v>
      </c>
      <c r="F481" s="62">
        <f>F482</f>
        <v>211</v>
      </c>
      <c r="G481" s="62">
        <f>G482</f>
        <v>0</v>
      </c>
      <c r="H481" s="62">
        <f t="shared" si="65"/>
        <v>211</v>
      </c>
      <c r="I481" s="62">
        <f>I482</f>
        <v>217</v>
      </c>
      <c r="J481" s="237">
        <f>J482</f>
        <v>0</v>
      </c>
      <c r="K481" s="177">
        <f t="shared" si="66"/>
        <v>217</v>
      </c>
    </row>
    <row r="482" spans="1:11" ht="30" x14ac:dyDescent="0.3">
      <c r="A482" s="35" t="s">
        <v>305</v>
      </c>
      <c r="B482" s="61" t="s">
        <v>193</v>
      </c>
      <c r="C482" s="61" t="s">
        <v>63</v>
      </c>
      <c r="D482" s="66" t="s">
        <v>306</v>
      </c>
      <c r="E482" s="61" t="s">
        <v>66</v>
      </c>
      <c r="F482" s="62">
        <f>F483+F485</f>
        <v>211</v>
      </c>
      <c r="G482" s="62">
        <f>G483+G485</f>
        <v>0</v>
      </c>
      <c r="H482" s="62">
        <f t="shared" si="65"/>
        <v>211</v>
      </c>
      <c r="I482" s="62">
        <f>I483+I485</f>
        <v>217</v>
      </c>
      <c r="J482" s="237">
        <f>J483+J485</f>
        <v>0</v>
      </c>
      <c r="K482" s="177">
        <f t="shared" si="66"/>
        <v>217</v>
      </c>
    </row>
    <row r="483" spans="1:11" ht="30" x14ac:dyDescent="0.3">
      <c r="A483" s="35" t="s">
        <v>87</v>
      </c>
      <c r="B483" s="61" t="s">
        <v>193</v>
      </c>
      <c r="C483" s="61" t="s">
        <v>63</v>
      </c>
      <c r="D483" s="66" t="s">
        <v>306</v>
      </c>
      <c r="E483" s="61">
        <v>200</v>
      </c>
      <c r="F483" s="62">
        <f>F484</f>
        <v>211</v>
      </c>
      <c r="G483" s="62">
        <f>G484</f>
        <v>0</v>
      </c>
      <c r="H483" s="62">
        <f t="shared" si="65"/>
        <v>211</v>
      </c>
      <c r="I483" s="62">
        <f>I484</f>
        <v>217</v>
      </c>
      <c r="J483" s="237">
        <f>J484</f>
        <v>0</v>
      </c>
      <c r="K483" s="177">
        <f t="shared" si="66"/>
        <v>217</v>
      </c>
    </row>
    <row r="484" spans="1:11" ht="27.75" customHeight="1" x14ac:dyDescent="0.3">
      <c r="A484" s="35" t="s">
        <v>88</v>
      </c>
      <c r="B484" s="61" t="s">
        <v>193</v>
      </c>
      <c r="C484" s="61" t="s">
        <v>63</v>
      </c>
      <c r="D484" s="66" t="s">
        <v>306</v>
      </c>
      <c r="E484" s="61">
        <v>240</v>
      </c>
      <c r="F484" s="62">
        <v>211</v>
      </c>
      <c r="G484" s="62"/>
      <c r="H484" s="62">
        <f t="shared" si="65"/>
        <v>211</v>
      </c>
      <c r="I484" s="143">
        <v>217</v>
      </c>
      <c r="J484" s="236"/>
      <c r="K484" s="177">
        <f t="shared" si="66"/>
        <v>217</v>
      </c>
    </row>
    <row r="485" spans="1:11" x14ac:dyDescent="0.3">
      <c r="A485" s="35" t="s">
        <v>89</v>
      </c>
      <c r="B485" s="61" t="s">
        <v>193</v>
      </c>
      <c r="C485" s="61" t="s">
        <v>63</v>
      </c>
      <c r="D485" s="66" t="s">
        <v>306</v>
      </c>
      <c r="E485" s="61">
        <v>800</v>
      </c>
      <c r="F485" s="62">
        <f>F486</f>
        <v>0</v>
      </c>
      <c r="G485" s="62"/>
      <c r="H485" s="62">
        <f t="shared" si="65"/>
        <v>0</v>
      </c>
      <c r="I485" s="62">
        <f>I486</f>
        <v>0</v>
      </c>
      <c r="J485" s="237">
        <f>J486</f>
        <v>0</v>
      </c>
      <c r="K485" s="177">
        <f t="shared" si="66"/>
        <v>0</v>
      </c>
    </row>
    <row r="486" spans="1:11" x14ac:dyDescent="0.3">
      <c r="A486" s="35" t="s">
        <v>90</v>
      </c>
      <c r="B486" s="61" t="s">
        <v>193</v>
      </c>
      <c r="C486" s="61" t="s">
        <v>63</v>
      </c>
      <c r="D486" s="66" t="s">
        <v>306</v>
      </c>
      <c r="E486" s="61">
        <v>850</v>
      </c>
      <c r="F486" s="62">
        <v>0</v>
      </c>
      <c r="G486" s="62"/>
      <c r="H486" s="62">
        <f t="shared" si="65"/>
        <v>0</v>
      </c>
      <c r="I486" s="62">
        <v>0</v>
      </c>
      <c r="J486" s="237"/>
      <c r="K486" s="177">
        <f t="shared" si="66"/>
        <v>0</v>
      </c>
    </row>
    <row r="487" spans="1:11" ht="30" x14ac:dyDescent="0.3">
      <c r="A487" s="35" t="s">
        <v>111</v>
      </c>
      <c r="B487" s="61" t="s">
        <v>193</v>
      </c>
      <c r="C487" s="61" t="s">
        <v>63</v>
      </c>
      <c r="D487" s="66" t="s">
        <v>112</v>
      </c>
      <c r="E487" s="61" t="s">
        <v>66</v>
      </c>
      <c r="F487" s="62">
        <f t="shared" ref="F487:J490" si="68">F488</f>
        <v>9381.6</v>
      </c>
      <c r="G487" s="62">
        <f t="shared" si="68"/>
        <v>0</v>
      </c>
      <c r="H487" s="62">
        <f t="shared" si="65"/>
        <v>9381.6</v>
      </c>
      <c r="I487" s="62">
        <f t="shared" si="68"/>
        <v>8815.1</v>
      </c>
      <c r="J487" s="237"/>
      <c r="K487" s="177">
        <f t="shared" si="66"/>
        <v>8815.1</v>
      </c>
    </row>
    <row r="488" spans="1:11" ht="30" x14ac:dyDescent="0.3">
      <c r="A488" s="35" t="s">
        <v>132</v>
      </c>
      <c r="B488" s="61" t="s">
        <v>193</v>
      </c>
      <c r="C488" s="61" t="s">
        <v>63</v>
      </c>
      <c r="D488" s="66" t="s">
        <v>133</v>
      </c>
      <c r="E488" s="61" t="s">
        <v>66</v>
      </c>
      <c r="F488" s="62">
        <f>F489+F494+F497</f>
        <v>9381.6</v>
      </c>
      <c r="G488" s="62">
        <f>G489+G494+G497</f>
        <v>0</v>
      </c>
      <c r="H488" s="62">
        <f t="shared" si="65"/>
        <v>9381.6</v>
      </c>
      <c r="I488" s="62">
        <f>I489+I494+I497</f>
        <v>8815.1</v>
      </c>
      <c r="J488" s="237">
        <f>J489+J494+J497</f>
        <v>0</v>
      </c>
      <c r="K488" s="177">
        <f t="shared" si="66"/>
        <v>8815.1</v>
      </c>
    </row>
    <row r="489" spans="1:11" ht="60" x14ac:dyDescent="0.3">
      <c r="A489" s="35" t="s">
        <v>577</v>
      </c>
      <c r="B489" s="61" t="s">
        <v>193</v>
      </c>
      <c r="C489" s="61" t="s">
        <v>63</v>
      </c>
      <c r="D489" s="66" t="s">
        <v>307</v>
      </c>
      <c r="E489" s="61" t="s">
        <v>66</v>
      </c>
      <c r="F489" s="62">
        <f t="shared" si="68"/>
        <v>9064</v>
      </c>
      <c r="G489" s="62">
        <f t="shared" si="68"/>
        <v>0</v>
      </c>
      <c r="H489" s="62">
        <f t="shared" si="65"/>
        <v>9064</v>
      </c>
      <c r="I489" s="62">
        <f t="shared" si="68"/>
        <v>8497.5</v>
      </c>
      <c r="J489" s="237">
        <f t="shared" si="68"/>
        <v>0</v>
      </c>
      <c r="K489" s="177">
        <f t="shared" si="66"/>
        <v>8497.5</v>
      </c>
    </row>
    <row r="490" spans="1:11" x14ac:dyDescent="0.3">
      <c r="A490" s="35" t="s">
        <v>146</v>
      </c>
      <c r="B490" s="61" t="s">
        <v>193</v>
      </c>
      <c r="C490" s="61" t="s">
        <v>63</v>
      </c>
      <c r="D490" s="66" t="s">
        <v>307</v>
      </c>
      <c r="E490" s="61">
        <v>500</v>
      </c>
      <c r="F490" s="62">
        <f t="shared" si="68"/>
        <v>9064</v>
      </c>
      <c r="G490" s="62">
        <f t="shared" si="68"/>
        <v>0</v>
      </c>
      <c r="H490" s="62">
        <f t="shared" si="65"/>
        <v>9064</v>
      </c>
      <c r="I490" s="62">
        <f t="shared" si="68"/>
        <v>8497.5</v>
      </c>
      <c r="J490" s="237">
        <f t="shared" si="68"/>
        <v>0</v>
      </c>
      <c r="K490" s="177">
        <f t="shared" si="66"/>
        <v>8497.5</v>
      </c>
    </row>
    <row r="491" spans="1:11" x14ac:dyDescent="0.3">
      <c r="A491" s="35" t="s">
        <v>147</v>
      </c>
      <c r="B491" s="61" t="s">
        <v>193</v>
      </c>
      <c r="C491" s="61" t="s">
        <v>63</v>
      </c>
      <c r="D491" s="66" t="s">
        <v>307</v>
      </c>
      <c r="E491" s="61">
        <v>530</v>
      </c>
      <c r="F491" s="62">
        <v>9064</v>
      </c>
      <c r="G491" s="62"/>
      <c r="H491" s="62">
        <f t="shared" si="65"/>
        <v>9064</v>
      </c>
      <c r="I491" s="62">
        <v>8497.5</v>
      </c>
      <c r="J491" s="237"/>
      <c r="K491" s="177">
        <f t="shared" si="66"/>
        <v>8497.5</v>
      </c>
    </row>
    <row r="492" spans="1:11" ht="45" x14ac:dyDescent="0.3">
      <c r="A492" s="35" t="s">
        <v>836</v>
      </c>
      <c r="B492" s="61" t="s">
        <v>193</v>
      </c>
      <c r="C492" s="61" t="s">
        <v>63</v>
      </c>
      <c r="D492" s="61" t="s">
        <v>837</v>
      </c>
      <c r="E492" s="61" t="s">
        <v>66</v>
      </c>
      <c r="F492" s="62">
        <f>F493</f>
        <v>315.60000000000002</v>
      </c>
      <c r="G492" s="62">
        <f>G493</f>
        <v>0</v>
      </c>
      <c r="H492" s="62">
        <f t="shared" si="65"/>
        <v>315.60000000000002</v>
      </c>
      <c r="I492" s="62">
        <f>I493</f>
        <v>315.60000000000002</v>
      </c>
      <c r="J492" s="237">
        <f>J493</f>
        <v>0</v>
      </c>
      <c r="K492" s="177">
        <f t="shared" si="66"/>
        <v>315.60000000000002</v>
      </c>
    </row>
    <row r="493" spans="1:11" x14ac:dyDescent="0.3">
      <c r="A493" s="40" t="s">
        <v>146</v>
      </c>
      <c r="B493" s="61" t="s">
        <v>193</v>
      </c>
      <c r="C493" s="61" t="s">
        <v>63</v>
      </c>
      <c r="D493" s="61" t="s">
        <v>837</v>
      </c>
      <c r="E493" s="61" t="s">
        <v>527</v>
      </c>
      <c r="F493" s="62">
        <f>F494</f>
        <v>315.60000000000002</v>
      </c>
      <c r="G493" s="62">
        <f>G494</f>
        <v>0</v>
      </c>
      <c r="H493" s="62">
        <f t="shared" si="65"/>
        <v>315.60000000000002</v>
      </c>
      <c r="I493" s="62">
        <f>I494</f>
        <v>315.60000000000002</v>
      </c>
      <c r="J493" s="237">
        <f>J494</f>
        <v>0</v>
      </c>
      <c r="K493" s="177">
        <f t="shared" si="66"/>
        <v>315.60000000000002</v>
      </c>
    </row>
    <row r="494" spans="1:11" x14ac:dyDescent="0.3">
      <c r="A494" s="35" t="s">
        <v>55</v>
      </c>
      <c r="B494" s="61" t="s">
        <v>193</v>
      </c>
      <c r="C494" s="61" t="s">
        <v>63</v>
      </c>
      <c r="D494" s="61" t="s">
        <v>837</v>
      </c>
      <c r="E494" s="61" t="s">
        <v>563</v>
      </c>
      <c r="F494" s="62">
        <v>315.60000000000002</v>
      </c>
      <c r="G494" s="62"/>
      <c r="H494" s="62">
        <f t="shared" si="65"/>
        <v>315.60000000000002</v>
      </c>
      <c r="I494" s="62">
        <v>315.60000000000002</v>
      </c>
      <c r="J494" s="237"/>
      <c r="K494" s="177">
        <f t="shared" si="66"/>
        <v>315.60000000000002</v>
      </c>
    </row>
    <row r="495" spans="1:11" ht="45" x14ac:dyDescent="0.3">
      <c r="A495" s="35" t="s">
        <v>838</v>
      </c>
      <c r="B495" s="61" t="s">
        <v>193</v>
      </c>
      <c r="C495" s="61" t="s">
        <v>63</v>
      </c>
      <c r="D495" s="61" t="s">
        <v>839</v>
      </c>
      <c r="E495" s="61" t="s">
        <v>66</v>
      </c>
      <c r="F495" s="62">
        <f>F496</f>
        <v>2</v>
      </c>
      <c r="G495" s="62">
        <f>G496</f>
        <v>0</v>
      </c>
      <c r="H495" s="62">
        <f t="shared" si="65"/>
        <v>2</v>
      </c>
      <c r="I495" s="62">
        <f>I496</f>
        <v>2</v>
      </c>
      <c r="J495" s="237">
        <f>J496</f>
        <v>0</v>
      </c>
      <c r="K495" s="177">
        <f t="shared" si="66"/>
        <v>2</v>
      </c>
    </row>
    <row r="496" spans="1:11" x14ac:dyDescent="0.3">
      <c r="A496" s="40" t="s">
        <v>146</v>
      </c>
      <c r="B496" s="61" t="s">
        <v>193</v>
      </c>
      <c r="C496" s="61" t="s">
        <v>63</v>
      </c>
      <c r="D496" s="61" t="s">
        <v>839</v>
      </c>
      <c r="E496" s="61" t="s">
        <v>527</v>
      </c>
      <c r="F496" s="62">
        <f>F497</f>
        <v>2</v>
      </c>
      <c r="G496" s="62">
        <f>G497</f>
        <v>0</v>
      </c>
      <c r="H496" s="62">
        <f t="shared" si="65"/>
        <v>2</v>
      </c>
      <c r="I496" s="62">
        <f>I497</f>
        <v>2</v>
      </c>
      <c r="J496" s="237">
        <f>J497</f>
        <v>0</v>
      </c>
      <c r="K496" s="177">
        <f t="shared" si="66"/>
        <v>2</v>
      </c>
    </row>
    <row r="497" spans="1:11" x14ac:dyDescent="0.3">
      <c r="A497" s="35" t="s">
        <v>55</v>
      </c>
      <c r="B497" s="61" t="s">
        <v>193</v>
      </c>
      <c r="C497" s="61" t="s">
        <v>63</v>
      </c>
      <c r="D497" s="61" t="s">
        <v>839</v>
      </c>
      <c r="E497" s="61" t="s">
        <v>563</v>
      </c>
      <c r="F497" s="62">
        <v>2</v>
      </c>
      <c r="G497" s="62"/>
      <c r="H497" s="62">
        <f t="shared" si="65"/>
        <v>2</v>
      </c>
      <c r="I497" s="62">
        <v>2</v>
      </c>
      <c r="J497" s="237"/>
      <c r="K497" s="177">
        <f t="shared" si="66"/>
        <v>2</v>
      </c>
    </row>
    <row r="498" spans="1:11" ht="19.5" customHeight="1" x14ac:dyDescent="0.3">
      <c r="A498" s="35" t="s">
        <v>308</v>
      </c>
      <c r="B498" s="61" t="s">
        <v>193</v>
      </c>
      <c r="C498" s="61" t="s">
        <v>92</v>
      </c>
      <c r="D498" s="66" t="s">
        <v>309</v>
      </c>
      <c r="E498" s="61" t="s">
        <v>66</v>
      </c>
      <c r="F498" s="62">
        <f t="shared" ref="F498:J500" si="69">F499</f>
        <v>4474.8999999999996</v>
      </c>
      <c r="G498" s="62">
        <f t="shared" si="69"/>
        <v>0</v>
      </c>
      <c r="H498" s="62">
        <f t="shared" si="65"/>
        <v>4474.8999999999996</v>
      </c>
      <c r="I498" s="62">
        <f t="shared" si="69"/>
        <v>4477.8999999999996</v>
      </c>
      <c r="J498" s="237">
        <f t="shared" si="69"/>
        <v>0</v>
      </c>
      <c r="K498" s="177">
        <f t="shared" si="66"/>
        <v>4477.8999999999996</v>
      </c>
    </row>
    <row r="499" spans="1:11" ht="30" x14ac:dyDescent="0.3">
      <c r="A499" s="35" t="s">
        <v>713</v>
      </c>
      <c r="B499" s="61" t="s">
        <v>193</v>
      </c>
      <c r="C499" s="61" t="s">
        <v>92</v>
      </c>
      <c r="D499" s="66" t="s">
        <v>310</v>
      </c>
      <c r="E499" s="61" t="s">
        <v>66</v>
      </c>
      <c r="F499" s="62">
        <f t="shared" si="69"/>
        <v>4474.8999999999996</v>
      </c>
      <c r="G499" s="62">
        <f t="shared" si="69"/>
        <v>0</v>
      </c>
      <c r="H499" s="62">
        <f t="shared" si="65"/>
        <v>4474.8999999999996</v>
      </c>
      <c r="I499" s="62">
        <f t="shared" si="69"/>
        <v>4477.8999999999996</v>
      </c>
      <c r="J499" s="237">
        <f t="shared" si="69"/>
        <v>0</v>
      </c>
      <c r="K499" s="177">
        <f t="shared" si="66"/>
        <v>4477.8999999999996</v>
      </c>
    </row>
    <row r="500" spans="1:11" ht="45" x14ac:dyDescent="0.3">
      <c r="A500" s="35" t="s">
        <v>715</v>
      </c>
      <c r="B500" s="61" t="s">
        <v>193</v>
      </c>
      <c r="C500" s="61" t="s">
        <v>92</v>
      </c>
      <c r="D500" s="66" t="s">
        <v>302</v>
      </c>
      <c r="E500" s="61" t="s">
        <v>66</v>
      </c>
      <c r="F500" s="62">
        <f t="shared" si="69"/>
        <v>4474.8999999999996</v>
      </c>
      <c r="G500" s="62">
        <f t="shared" si="69"/>
        <v>0</v>
      </c>
      <c r="H500" s="62">
        <f t="shared" si="65"/>
        <v>4474.8999999999996</v>
      </c>
      <c r="I500" s="62">
        <f t="shared" si="69"/>
        <v>4477.8999999999996</v>
      </c>
      <c r="J500" s="237">
        <f t="shared" si="69"/>
        <v>0</v>
      </c>
      <c r="K500" s="177">
        <f t="shared" si="66"/>
        <v>4477.8999999999996</v>
      </c>
    </row>
    <row r="501" spans="1:11" ht="44.25" customHeight="1" x14ac:dyDescent="0.3">
      <c r="A501" s="35" t="s">
        <v>303</v>
      </c>
      <c r="B501" s="61" t="s">
        <v>193</v>
      </c>
      <c r="C501" s="61" t="s">
        <v>92</v>
      </c>
      <c r="D501" s="66" t="s">
        <v>304</v>
      </c>
      <c r="E501" s="61" t="s">
        <v>66</v>
      </c>
      <c r="F501" s="62">
        <f>F502+F505+F508</f>
        <v>4474.8999999999996</v>
      </c>
      <c r="G501" s="62">
        <f>G502+G505+G508</f>
        <v>0</v>
      </c>
      <c r="H501" s="62">
        <f t="shared" si="65"/>
        <v>4474.8999999999996</v>
      </c>
      <c r="I501" s="62">
        <f>I502+I505+I508</f>
        <v>4477.8999999999996</v>
      </c>
      <c r="J501" s="237">
        <f>J502+J505+J508</f>
        <v>0</v>
      </c>
      <c r="K501" s="177">
        <f t="shared" si="66"/>
        <v>4477.8999999999996</v>
      </c>
    </row>
    <row r="502" spans="1:11" ht="30" x14ac:dyDescent="0.3">
      <c r="A502" s="35" t="s">
        <v>73</v>
      </c>
      <c r="B502" s="61" t="s">
        <v>193</v>
      </c>
      <c r="C502" s="61" t="s">
        <v>92</v>
      </c>
      <c r="D502" s="66" t="s">
        <v>311</v>
      </c>
      <c r="E502" s="61" t="s">
        <v>66</v>
      </c>
      <c r="F502" s="62">
        <f>F503</f>
        <v>1611.4</v>
      </c>
      <c r="G502" s="62">
        <f>G503</f>
        <v>0</v>
      </c>
      <c r="H502" s="62">
        <f t="shared" si="65"/>
        <v>1611.4</v>
      </c>
      <c r="I502" s="62">
        <f>I503</f>
        <v>1611.4</v>
      </c>
      <c r="J502" s="237">
        <f>J503</f>
        <v>0</v>
      </c>
      <c r="K502" s="177">
        <f t="shared" si="66"/>
        <v>1611.4</v>
      </c>
    </row>
    <row r="503" spans="1:11" ht="75" x14ac:dyDescent="0.3">
      <c r="A503" s="35" t="s">
        <v>75</v>
      </c>
      <c r="B503" s="61" t="s">
        <v>193</v>
      </c>
      <c r="C503" s="61" t="s">
        <v>92</v>
      </c>
      <c r="D503" s="66" t="s">
        <v>311</v>
      </c>
      <c r="E503" s="61">
        <v>100</v>
      </c>
      <c r="F503" s="62">
        <f>F504</f>
        <v>1611.4</v>
      </c>
      <c r="G503" s="62">
        <f>G504</f>
        <v>0</v>
      </c>
      <c r="H503" s="62">
        <f t="shared" si="65"/>
        <v>1611.4</v>
      </c>
      <c r="I503" s="62">
        <f>I504</f>
        <v>1611.4</v>
      </c>
      <c r="J503" s="237">
        <f>J504</f>
        <v>0</v>
      </c>
      <c r="K503" s="177">
        <f t="shared" si="66"/>
        <v>1611.4</v>
      </c>
    </row>
    <row r="504" spans="1:11" ht="30" x14ac:dyDescent="0.3">
      <c r="A504" s="35" t="s">
        <v>76</v>
      </c>
      <c r="B504" s="61" t="s">
        <v>193</v>
      </c>
      <c r="C504" s="61" t="s">
        <v>92</v>
      </c>
      <c r="D504" s="66" t="s">
        <v>311</v>
      </c>
      <c r="E504" s="61">
        <v>120</v>
      </c>
      <c r="F504" s="62">
        <v>1611.4</v>
      </c>
      <c r="G504" s="62"/>
      <c r="H504" s="62">
        <f t="shared" si="65"/>
        <v>1611.4</v>
      </c>
      <c r="I504" s="62">
        <v>1611.4</v>
      </c>
      <c r="J504" s="237"/>
      <c r="K504" s="177">
        <f t="shared" si="66"/>
        <v>1611.4</v>
      </c>
    </row>
    <row r="505" spans="1:11" ht="30" x14ac:dyDescent="0.3">
      <c r="A505" s="35" t="s">
        <v>77</v>
      </c>
      <c r="B505" s="61" t="s">
        <v>193</v>
      </c>
      <c r="C505" s="61" t="s">
        <v>92</v>
      </c>
      <c r="D505" s="66" t="s">
        <v>312</v>
      </c>
      <c r="E505" s="61" t="s">
        <v>66</v>
      </c>
      <c r="F505" s="62">
        <f>F506</f>
        <v>0</v>
      </c>
      <c r="G505" s="62"/>
      <c r="H505" s="62">
        <f t="shared" si="65"/>
        <v>0</v>
      </c>
      <c r="I505" s="62">
        <f>I506</f>
        <v>0</v>
      </c>
      <c r="J505" s="237">
        <f>J506</f>
        <v>0</v>
      </c>
      <c r="K505" s="177">
        <f t="shared" si="66"/>
        <v>0</v>
      </c>
    </row>
    <row r="506" spans="1:11" ht="30" x14ac:dyDescent="0.3">
      <c r="A506" s="35" t="s">
        <v>87</v>
      </c>
      <c r="B506" s="61" t="s">
        <v>193</v>
      </c>
      <c r="C506" s="61" t="s">
        <v>92</v>
      </c>
      <c r="D506" s="66" t="s">
        <v>312</v>
      </c>
      <c r="E506" s="61">
        <v>200</v>
      </c>
      <c r="F506" s="62">
        <f>F507</f>
        <v>0</v>
      </c>
      <c r="G506" s="62"/>
      <c r="H506" s="62">
        <f t="shared" si="65"/>
        <v>0</v>
      </c>
      <c r="I506" s="62">
        <f>I507</f>
        <v>0</v>
      </c>
      <c r="J506" s="237">
        <f>J507</f>
        <v>0</v>
      </c>
      <c r="K506" s="177">
        <f t="shared" si="66"/>
        <v>0</v>
      </c>
    </row>
    <row r="507" spans="1:11" ht="33" customHeight="1" x14ac:dyDescent="0.3">
      <c r="A507" s="35" t="s">
        <v>88</v>
      </c>
      <c r="B507" s="61" t="s">
        <v>193</v>
      </c>
      <c r="C507" s="61" t="s">
        <v>92</v>
      </c>
      <c r="D507" s="66" t="s">
        <v>312</v>
      </c>
      <c r="E507" s="61">
        <v>240</v>
      </c>
      <c r="F507" s="62">
        <v>0</v>
      </c>
      <c r="G507" s="62"/>
      <c r="H507" s="62">
        <f t="shared" si="65"/>
        <v>0</v>
      </c>
      <c r="I507" s="143">
        <v>0</v>
      </c>
      <c r="J507" s="236"/>
      <c r="K507" s="177">
        <f t="shared" si="66"/>
        <v>0</v>
      </c>
    </row>
    <row r="508" spans="1:11" ht="30" x14ac:dyDescent="0.3">
      <c r="A508" s="35" t="s">
        <v>313</v>
      </c>
      <c r="B508" s="61" t="s">
        <v>193</v>
      </c>
      <c r="C508" s="61" t="s">
        <v>92</v>
      </c>
      <c r="D508" s="66" t="s">
        <v>314</v>
      </c>
      <c r="E508" s="61" t="s">
        <v>66</v>
      </c>
      <c r="F508" s="62">
        <f>F509+F511+F513</f>
        <v>2863.4999999999995</v>
      </c>
      <c r="G508" s="62">
        <f>G509+G511+G513</f>
        <v>0</v>
      </c>
      <c r="H508" s="62">
        <f t="shared" si="65"/>
        <v>2863.4999999999995</v>
      </c>
      <c r="I508" s="62">
        <f>I509+I511+I513</f>
        <v>2866.4999999999995</v>
      </c>
      <c r="J508" s="237">
        <f>J509+J511+J513</f>
        <v>0</v>
      </c>
      <c r="K508" s="177">
        <f t="shared" si="66"/>
        <v>2866.4999999999995</v>
      </c>
    </row>
    <row r="509" spans="1:11" ht="75" x14ac:dyDescent="0.3">
      <c r="A509" s="35" t="s">
        <v>75</v>
      </c>
      <c r="B509" s="61" t="s">
        <v>193</v>
      </c>
      <c r="C509" s="61" t="s">
        <v>92</v>
      </c>
      <c r="D509" s="66" t="s">
        <v>314</v>
      </c>
      <c r="E509" s="61">
        <v>100</v>
      </c>
      <c r="F509" s="62">
        <f>F510</f>
        <v>2125.6</v>
      </c>
      <c r="G509" s="62">
        <f>G510</f>
        <v>0</v>
      </c>
      <c r="H509" s="62">
        <f t="shared" si="65"/>
        <v>2125.6</v>
      </c>
      <c r="I509" s="62">
        <f>I510</f>
        <v>2125.6</v>
      </c>
      <c r="J509" s="237">
        <f>J510</f>
        <v>0</v>
      </c>
      <c r="K509" s="177">
        <f t="shared" si="66"/>
        <v>2125.6</v>
      </c>
    </row>
    <row r="510" spans="1:11" ht="18" customHeight="1" x14ac:dyDescent="0.3">
      <c r="A510" s="35" t="s">
        <v>137</v>
      </c>
      <c r="B510" s="61" t="s">
        <v>193</v>
      </c>
      <c r="C510" s="61" t="s">
        <v>92</v>
      </c>
      <c r="D510" s="66" t="s">
        <v>314</v>
      </c>
      <c r="E510" s="61">
        <v>110</v>
      </c>
      <c r="F510" s="62">
        <v>2125.6</v>
      </c>
      <c r="G510" s="62"/>
      <c r="H510" s="62">
        <f t="shared" si="65"/>
        <v>2125.6</v>
      </c>
      <c r="I510" s="62">
        <v>2125.6</v>
      </c>
      <c r="J510" s="237"/>
      <c r="K510" s="177">
        <f t="shared" si="66"/>
        <v>2125.6</v>
      </c>
    </row>
    <row r="511" spans="1:11" ht="30" x14ac:dyDescent="0.3">
      <c r="A511" s="35" t="s">
        <v>87</v>
      </c>
      <c r="B511" s="61" t="s">
        <v>193</v>
      </c>
      <c r="C511" s="61" t="s">
        <v>92</v>
      </c>
      <c r="D511" s="66" t="s">
        <v>314</v>
      </c>
      <c r="E511" s="61">
        <v>200</v>
      </c>
      <c r="F511" s="62">
        <f>F512</f>
        <v>733.8</v>
      </c>
      <c r="G511" s="62">
        <f>G512</f>
        <v>0</v>
      </c>
      <c r="H511" s="62">
        <f t="shared" si="65"/>
        <v>733.8</v>
      </c>
      <c r="I511" s="62">
        <f>I512</f>
        <v>736.8</v>
      </c>
      <c r="J511" s="237">
        <f>J512</f>
        <v>0</v>
      </c>
      <c r="K511" s="177">
        <f t="shared" si="66"/>
        <v>736.8</v>
      </c>
    </row>
    <row r="512" spans="1:11" ht="31.5" customHeight="1" x14ac:dyDescent="0.3">
      <c r="A512" s="35" t="s">
        <v>88</v>
      </c>
      <c r="B512" s="61" t="s">
        <v>193</v>
      </c>
      <c r="C512" s="61" t="s">
        <v>92</v>
      </c>
      <c r="D512" s="66" t="s">
        <v>314</v>
      </c>
      <c r="E512" s="61">
        <v>240</v>
      </c>
      <c r="F512" s="62">
        <v>733.8</v>
      </c>
      <c r="G512" s="62"/>
      <c r="H512" s="62">
        <f t="shared" si="65"/>
        <v>733.8</v>
      </c>
      <c r="I512" s="143">
        <v>736.8</v>
      </c>
      <c r="J512" s="236"/>
      <c r="K512" s="177">
        <f t="shared" si="66"/>
        <v>736.8</v>
      </c>
    </row>
    <row r="513" spans="1:11" x14ac:dyDescent="0.3">
      <c r="A513" s="35" t="s">
        <v>89</v>
      </c>
      <c r="B513" s="61" t="s">
        <v>193</v>
      </c>
      <c r="C513" s="61" t="s">
        <v>92</v>
      </c>
      <c r="D513" s="66" t="s">
        <v>314</v>
      </c>
      <c r="E513" s="61">
        <v>800</v>
      </c>
      <c r="F513" s="62">
        <f>F514</f>
        <v>4.0999999999999996</v>
      </c>
      <c r="G513" s="62">
        <f>G514</f>
        <v>0</v>
      </c>
      <c r="H513" s="62">
        <f t="shared" si="65"/>
        <v>4.0999999999999996</v>
      </c>
      <c r="I513" s="62">
        <f>I514</f>
        <v>4.0999999999999996</v>
      </c>
      <c r="J513" s="237">
        <f>J514</f>
        <v>0</v>
      </c>
      <c r="K513" s="177">
        <f t="shared" si="66"/>
        <v>4.0999999999999996</v>
      </c>
    </row>
    <row r="514" spans="1:11" x14ac:dyDescent="0.3">
      <c r="A514" s="35" t="s">
        <v>90</v>
      </c>
      <c r="B514" s="61" t="s">
        <v>193</v>
      </c>
      <c r="C514" s="61" t="s">
        <v>92</v>
      </c>
      <c r="D514" s="66" t="s">
        <v>314</v>
      </c>
      <c r="E514" s="61">
        <v>850</v>
      </c>
      <c r="F514" s="62">
        <v>4.0999999999999996</v>
      </c>
      <c r="G514" s="62"/>
      <c r="H514" s="62">
        <f t="shared" si="65"/>
        <v>4.0999999999999996</v>
      </c>
      <c r="I514" s="62">
        <v>4.0999999999999996</v>
      </c>
      <c r="J514" s="237"/>
      <c r="K514" s="177">
        <f t="shared" si="66"/>
        <v>4.0999999999999996</v>
      </c>
    </row>
    <row r="515" spans="1:11" x14ac:dyDescent="0.3">
      <c r="A515" s="33" t="s">
        <v>315</v>
      </c>
      <c r="B515" s="59" t="s">
        <v>316</v>
      </c>
      <c r="C515" s="59" t="s">
        <v>64</v>
      </c>
      <c r="D515" s="216" t="s">
        <v>317</v>
      </c>
      <c r="E515" s="59" t="s">
        <v>66</v>
      </c>
      <c r="F515" s="58">
        <f>F516+F523+F552</f>
        <v>17281.400000000001</v>
      </c>
      <c r="G515" s="58">
        <f>G516+G523+G552</f>
        <v>0</v>
      </c>
      <c r="H515" s="62">
        <f t="shared" si="65"/>
        <v>17281.400000000001</v>
      </c>
      <c r="I515" s="58">
        <f>I516+I523+I552</f>
        <v>16959.3</v>
      </c>
      <c r="J515" s="233">
        <f>J516+J523+J552</f>
        <v>0</v>
      </c>
      <c r="K515" s="177">
        <f t="shared" si="66"/>
        <v>16959.3</v>
      </c>
    </row>
    <row r="516" spans="1:11" x14ac:dyDescent="0.3">
      <c r="A516" s="35" t="s">
        <v>318</v>
      </c>
      <c r="B516" s="61" t="s">
        <v>316</v>
      </c>
      <c r="C516" s="61" t="s">
        <v>63</v>
      </c>
      <c r="D516" s="66" t="s">
        <v>65</v>
      </c>
      <c r="E516" s="61" t="s">
        <v>66</v>
      </c>
      <c r="F516" s="62">
        <f t="shared" ref="F516:J521" si="70">F517</f>
        <v>9617.7999999999993</v>
      </c>
      <c r="G516" s="62">
        <f t="shared" si="70"/>
        <v>0</v>
      </c>
      <c r="H516" s="62">
        <f t="shared" si="65"/>
        <v>9617.7999999999993</v>
      </c>
      <c r="I516" s="62">
        <f t="shared" si="70"/>
        <v>9617.7999999999993</v>
      </c>
      <c r="J516" s="237">
        <f t="shared" si="70"/>
        <v>0</v>
      </c>
      <c r="K516" s="177">
        <f t="shared" si="66"/>
        <v>9617.7999999999993</v>
      </c>
    </row>
    <row r="517" spans="1:11" ht="30" customHeight="1" x14ac:dyDescent="0.3">
      <c r="A517" s="35" t="s">
        <v>705</v>
      </c>
      <c r="B517" s="61" t="s">
        <v>316</v>
      </c>
      <c r="C517" s="61" t="s">
        <v>63</v>
      </c>
      <c r="D517" s="66" t="s">
        <v>319</v>
      </c>
      <c r="E517" s="61" t="s">
        <v>66</v>
      </c>
      <c r="F517" s="62">
        <f t="shared" si="70"/>
        <v>9617.7999999999993</v>
      </c>
      <c r="G517" s="62">
        <f t="shared" si="70"/>
        <v>0</v>
      </c>
      <c r="H517" s="62">
        <f t="shared" si="65"/>
        <v>9617.7999999999993</v>
      </c>
      <c r="I517" s="62">
        <f t="shared" si="70"/>
        <v>9617.7999999999993</v>
      </c>
      <c r="J517" s="237">
        <f t="shared" si="70"/>
        <v>0</v>
      </c>
      <c r="K517" s="177">
        <f t="shared" si="66"/>
        <v>9617.7999999999993</v>
      </c>
    </row>
    <row r="518" spans="1:11" ht="75" x14ac:dyDescent="0.3">
      <c r="A518" s="73" t="s">
        <v>763</v>
      </c>
      <c r="B518" s="61" t="s">
        <v>316</v>
      </c>
      <c r="C518" s="61" t="s">
        <v>63</v>
      </c>
      <c r="D518" s="66" t="s">
        <v>320</v>
      </c>
      <c r="E518" s="61" t="s">
        <v>66</v>
      </c>
      <c r="F518" s="62">
        <f t="shared" si="70"/>
        <v>9617.7999999999993</v>
      </c>
      <c r="G518" s="62">
        <f t="shared" si="70"/>
        <v>0</v>
      </c>
      <c r="H518" s="62">
        <f t="shared" si="65"/>
        <v>9617.7999999999993</v>
      </c>
      <c r="I518" s="62">
        <f t="shared" si="70"/>
        <v>9617.7999999999993</v>
      </c>
      <c r="J518" s="237">
        <f t="shared" si="70"/>
        <v>0</v>
      </c>
      <c r="K518" s="177">
        <f t="shared" si="66"/>
        <v>9617.7999999999993</v>
      </c>
    </row>
    <row r="519" spans="1:11" ht="49.5" customHeight="1" x14ac:dyDescent="0.3">
      <c r="A519" s="73" t="s">
        <v>704</v>
      </c>
      <c r="B519" s="61" t="s">
        <v>316</v>
      </c>
      <c r="C519" s="61" t="s">
        <v>63</v>
      </c>
      <c r="D519" s="66" t="s">
        <v>321</v>
      </c>
      <c r="E519" s="61" t="s">
        <v>66</v>
      </c>
      <c r="F519" s="62">
        <f t="shared" si="70"/>
        <v>9617.7999999999993</v>
      </c>
      <c r="G519" s="62">
        <f t="shared" si="70"/>
        <v>0</v>
      </c>
      <c r="H519" s="62">
        <f t="shared" si="65"/>
        <v>9617.7999999999993</v>
      </c>
      <c r="I519" s="62">
        <f t="shared" si="70"/>
        <v>9617.7999999999993</v>
      </c>
      <c r="J519" s="237">
        <f t="shared" si="70"/>
        <v>0</v>
      </c>
      <c r="K519" s="177">
        <f t="shared" si="66"/>
        <v>9617.7999999999993</v>
      </c>
    </row>
    <row r="520" spans="1:11" ht="47.45" customHeight="1" x14ac:dyDescent="0.3">
      <c r="A520" s="73" t="s">
        <v>613</v>
      </c>
      <c r="B520" s="61" t="s">
        <v>316</v>
      </c>
      <c r="C520" s="61" t="s">
        <v>63</v>
      </c>
      <c r="D520" s="66" t="s">
        <v>322</v>
      </c>
      <c r="E520" s="61" t="s">
        <v>66</v>
      </c>
      <c r="F520" s="62">
        <f t="shared" si="70"/>
        <v>9617.7999999999993</v>
      </c>
      <c r="G520" s="62">
        <f t="shared" si="70"/>
        <v>0</v>
      </c>
      <c r="H520" s="62">
        <f t="shared" si="65"/>
        <v>9617.7999999999993</v>
      </c>
      <c r="I520" s="62">
        <f t="shared" si="70"/>
        <v>9617.7999999999993</v>
      </c>
      <c r="J520" s="237">
        <f t="shared" si="70"/>
        <v>0</v>
      </c>
      <c r="K520" s="177">
        <f t="shared" si="66"/>
        <v>9617.7999999999993</v>
      </c>
    </row>
    <row r="521" spans="1:11" ht="17.45" customHeight="1" x14ac:dyDescent="0.3">
      <c r="A521" s="35" t="s">
        <v>323</v>
      </c>
      <c r="B521" s="61" t="s">
        <v>316</v>
      </c>
      <c r="C521" s="61" t="s">
        <v>63</v>
      </c>
      <c r="D521" s="66" t="s">
        <v>322</v>
      </c>
      <c r="E521" s="61">
        <v>300</v>
      </c>
      <c r="F521" s="62">
        <f t="shared" si="70"/>
        <v>9617.7999999999993</v>
      </c>
      <c r="G521" s="62">
        <f t="shared" si="70"/>
        <v>0</v>
      </c>
      <c r="H521" s="62">
        <f t="shared" si="65"/>
        <v>9617.7999999999993</v>
      </c>
      <c r="I521" s="62">
        <f t="shared" si="70"/>
        <v>9617.7999999999993</v>
      </c>
      <c r="J521" s="237">
        <f t="shared" si="70"/>
        <v>0</v>
      </c>
      <c r="K521" s="177">
        <f t="shared" si="66"/>
        <v>9617.7999999999993</v>
      </c>
    </row>
    <row r="522" spans="1:11" ht="30" x14ac:dyDescent="0.3">
      <c r="A522" s="35" t="s">
        <v>324</v>
      </c>
      <c r="B522" s="61" t="s">
        <v>316</v>
      </c>
      <c r="C522" s="61" t="s">
        <v>63</v>
      </c>
      <c r="D522" s="66" t="s">
        <v>322</v>
      </c>
      <c r="E522" s="61">
        <v>310</v>
      </c>
      <c r="F522" s="62">
        <v>9617.7999999999993</v>
      </c>
      <c r="G522" s="62"/>
      <c r="H522" s="62">
        <f t="shared" si="65"/>
        <v>9617.7999999999993</v>
      </c>
      <c r="I522" s="62">
        <v>9617.7999999999993</v>
      </c>
      <c r="J522" s="237"/>
      <c r="K522" s="177">
        <f t="shared" si="66"/>
        <v>9617.7999999999993</v>
      </c>
    </row>
    <row r="523" spans="1:11" x14ac:dyDescent="0.3">
      <c r="A523" s="35" t="s">
        <v>325</v>
      </c>
      <c r="B523" s="61" t="s">
        <v>316</v>
      </c>
      <c r="C523" s="61" t="s">
        <v>80</v>
      </c>
      <c r="D523" s="66" t="s">
        <v>65</v>
      </c>
      <c r="E523" s="61" t="s">
        <v>66</v>
      </c>
      <c r="F523" s="62">
        <f>F524+F530+F536+F547</f>
        <v>3226.6</v>
      </c>
      <c r="G523" s="62">
        <f>G524+G530+G536+G547</f>
        <v>0</v>
      </c>
      <c r="H523" s="62">
        <f t="shared" si="65"/>
        <v>3226.6</v>
      </c>
      <c r="I523" s="62">
        <f>I524+I530+I536+I547</f>
        <v>3126.5</v>
      </c>
      <c r="J523" s="237">
        <f>J524+J530+J536+J547</f>
        <v>0</v>
      </c>
      <c r="K523" s="177">
        <f t="shared" si="66"/>
        <v>3126.5</v>
      </c>
    </row>
    <row r="524" spans="1:11" ht="33" customHeight="1" x14ac:dyDescent="0.3">
      <c r="A524" s="35" t="s">
        <v>716</v>
      </c>
      <c r="B524" s="61" t="s">
        <v>316</v>
      </c>
      <c r="C524" s="61" t="s">
        <v>80</v>
      </c>
      <c r="D524" s="66" t="s">
        <v>222</v>
      </c>
      <c r="E524" s="61" t="s">
        <v>66</v>
      </c>
      <c r="F524" s="62">
        <f t="shared" ref="F524:J528" si="71">F525</f>
        <v>1296.5999999999999</v>
      </c>
      <c r="G524" s="62">
        <f t="shared" si="71"/>
        <v>0</v>
      </c>
      <c r="H524" s="62">
        <f t="shared" si="65"/>
        <v>1296.5999999999999</v>
      </c>
      <c r="I524" s="62">
        <f t="shared" si="71"/>
        <v>1196.5</v>
      </c>
      <c r="J524" s="237">
        <f t="shared" si="71"/>
        <v>0</v>
      </c>
      <c r="K524" s="177">
        <f t="shared" si="66"/>
        <v>1196.5</v>
      </c>
    </row>
    <row r="525" spans="1:11" x14ac:dyDescent="0.3">
      <c r="A525" s="35" t="s">
        <v>248</v>
      </c>
      <c r="B525" s="61" t="s">
        <v>316</v>
      </c>
      <c r="C525" s="61" t="s">
        <v>80</v>
      </c>
      <c r="D525" s="66" t="s">
        <v>223</v>
      </c>
      <c r="E525" s="61" t="s">
        <v>66</v>
      </c>
      <c r="F525" s="62">
        <f t="shared" si="71"/>
        <v>1296.5999999999999</v>
      </c>
      <c r="G525" s="62">
        <f t="shared" si="71"/>
        <v>0</v>
      </c>
      <c r="H525" s="62">
        <f t="shared" si="65"/>
        <v>1296.5999999999999</v>
      </c>
      <c r="I525" s="62">
        <f t="shared" si="71"/>
        <v>1196.5</v>
      </c>
      <c r="J525" s="237">
        <f t="shared" si="71"/>
        <v>0</v>
      </c>
      <c r="K525" s="177">
        <f t="shared" si="66"/>
        <v>1196.5</v>
      </c>
    </row>
    <row r="526" spans="1:11" ht="30" x14ac:dyDescent="0.3">
      <c r="A526" s="35" t="s">
        <v>269</v>
      </c>
      <c r="B526" s="61" t="s">
        <v>316</v>
      </c>
      <c r="C526" s="61" t="s">
        <v>80</v>
      </c>
      <c r="D526" s="66" t="s">
        <v>225</v>
      </c>
      <c r="E526" s="61" t="s">
        <v>66</v>
      </c>
      <c r="F526" s="62">
        <f t="shared" si="71"/>
        <v>1296.5999999999999</v>
      </c>
      <c r="G526" s="62">
        <f t="shared" si="71"/>
        <v>0</v>
      </c>
      <c r="H526" s="62">
        <f t="shared" si="65"/>
        <v>1296.5999999999999</v>
      </c>
      <c r="I526" s="62">
        <f t="shared" si="71"/>
        <v>1196.5</v>
      </c>
      <c r="J526" s="237">
        <f t="shared" si="71"/>
        <v>0</v>
      </c>
      <c r="K526" s="177">
        <f t="shared" si="66"/>
        <v>1196.5</v>
      </c>
    </row>
    <row r="527" spans="1:11" ht="30" x14ac:dyDescent="0.3">
      <c r="A527" s="35" t="s">
        <v>326</v>
      </c>
      <c r="B527" s="61" t="s">
        <v>316</v>
      </c>
      <c r="C527" s="61" t="s">
        <v>80</v>
      </c>
      <c r="D527" s="66" t="s">
        <v>822</v>
      </c>
      <c r="E527" s="61" t="s">
        <v>66</v>
      </c>
      <c r="F527" s="62">
        <f t="shared" si="71"/>
        <v>1296.5999999999999</v>
      </c>
      <c r="G527" s="62">
        <f t="shared" si="71"/>
        <v>0</v>
      </c>
      <c r="H527" s="62">
        <f t="shared" si="65"/>
        <v>1296.5999999999999</v>
      </c>
      <c r="I527" s="62">
        <f t="shared" si="71"/>
        <v>1196.5</v>
      </c>
      <c r="J527" s="237">
        <f t="shared" si="71"/>
        <v>0</v>
      </c>
      <c r="K527" s="177">
        <f t="shared" si="66"/>
        <v>1196.5</v>
      </c>
    </row>
    <row r="528" spans="1:11" ht="33" customHeight="1" x14ac:dyDescent="0.3">
      <c r="A528" s="35" t="s">
        <v>176</v>
      </c>
      <c r="B528" s="61" t="s">
        <v>316</v>
      </c>
      <c r="C528" s="61" t="s">
        <v>80</v>
      </c>
      <c r="D528" s="66" t="s">
        <v>822</v>
      </c>
      <c r="E528" s="61">
        <v>600</v>
      </c>
      <c r="F528" s="62">
        <f t="shared" si="71"/>
        <v>1296.5999999999999</v>
      </c>
      <c r="G528" s="62">
        <f t="shared" si="71"/>
        <v>0</v>
      </c>
      <c r="H528" s="62">
        <f t="shared" si="65"/>
        <v>1296.5999999999999</v>
      </c>
      <c r="I528" s="62">
        <f t="shared" si="71"/>
        <v>1196.5</v>
      </c>
      <c r="J528" s="237">
        <f t="shared" si="71"/>
        <v>0</v>
      </c>
      <c r="K528" s="177">
        <f t="shared" si="66"/>
        <v>1196.5</v>
      </c>
    </row>
    <row r="529" spans="1:11" x14ac:dyDescent="0.3">
      <c r="A529" s="35" t="s">
        <v>184</v>
      </c>
      <c r="B529" s="61" t="s">
        <v>316</v>
      </c>
      <c r="C529" s="61" t="s">
        <v>80</v>
      </c>
      <c r="D529" s="66" t="s">
        <v>822</v>
      </c>
      <c r="E529" s="61">
        <v>610</v>
      </c>
      <c r="F529" s="62">
        <v>1296.5999999999999</v>
      </c>
      <c r="G529" s="62"/>
      <c r="H529" s="62">
        <f t="shared" si="65"/>
        <v>1296.5999999999999</v>
      </c>
      <c r="I529" s="143">
        <v>1196.5</v>
      </c>
      <c r="J529" s="236"/>
      <c r="K529" s="177">
        <f t="shared" si="66"/>
        <v>1196.5</v>
      </c>
    </row>
    <row r="530" spans="1:11" ht="45" x14ac:dyDescent="0.3">
      <c r="A530" s="35" t="s">
        <v>717</v>
      </c>
      <c r="B530" s="61" t="s">
        <v>316</v>
      </c>
      <c r="C530" s="61" t="s">
        <v>80</v>
      </c>
      <c r="D530" s="66" t="s">
        <v>209</v>
      </c>
      <c r="E530" s="61" t="s">
        <v>66</v>
      </c>
      <c r="F530" s="62">
        <f>F532</f>
        <v>1500</v>
      </c>
      <c r="G530" s="62">
        <f>G532</f>
        <v>0</v>
      </c>
      <c r="H530" s="62">
        <f t="shared" si="65"/>
        <v>1500</v>
      </c>
      <c r="I530" s="62">
        <f>I532</f>
        <v>1500</v>
      </c>
      <c r="J530" s="237">
        <f>J532</f>
        <v>0</v>
      </c>
      <c r="K530" s="177">
        <f t="shared" si="66"/>
        <v>1500</v>
      </c>
    </row>
    <row r="531" spans="1:11" ht="45" x14ac:dyDescent="0.3">
      <c r="A531" s="35" t="s">
        <v>597</v>
      </c>
      <c r="B531" s="61" t="s">
        <v>316</v>
      </c>
      <c r="C531" s="61" t="s">
        <v>80</v>
      </c>
      <c r="D531" s="66" t="s">
        <v>598</v>
      </c>
      <c r="E531" s="61" t="s">
        <v>66</v>
      </c>
      <c r="F531" s="62">
        <v>0</v>
      </c>
      <c r="G531" s="62">
        <v>1</v>
      </c>
      <c r="H531" s="62">
        <f t="shared" si="65"/>
        <v>1</v>
      </c>
      <c r="I531" s="62">
        <v>0</v>
      </c>
      <c r="J531" s="237"/>
      <c r="K531" s="177">
        <f t="shared" si="66"/>
        <v>0</v>
      </c>
    </row>
    <row r="532" spans="1:11" ht="30" x14ac:dyDescent="0.3">
      <c r="A532" s="35" t="s">
        <v>328</v>
      </c>
      <c r="B532" s="61" t="s">
        <v>316</v>
      </c>
      <c r="C532" s="61" t="s">
        <v>80</v>
      </c>
      <c r="D532" s="66" t="s">
        <v>592</v>
      </c>
      <c r="E532" s="61" t="s">
        <v>66</v>
      </c>
      <c r="F532" s="62">
        <f t="shared" ref="F532:J534" si="72">F533</f>
        <v>1500</v>
      </c>
      <c r="G532" s="62">
        <f t="shared" si="72"/>
        <v>0</v>
      </c>
      <c r="H532" s="62">
        <f t="shared" si="65"/>
        <v>1500</v>
      </c>
      <c r="I532" s="62">
        <f t="shared" si="72"/>
        <v>1500</v>
      </c>
      <c r="J532" s="237">
        <f t="shared" si="72"/>
        <v>0</v>
      </c>
      <c r="K532" s="177">
        <f t="shared" si="66"/>
        <v>1500</v>
      </c>
    </row>
    <row r="533" spans="1:11" ht="45" x14ac:dyDescent="0.3">
      <c r="A533" s="35" t="s">
        <v>599</v>
      </c>
      <c r="B533" s="61" t="s">
        <v>316</v>
      </c>
      <c r="C533" s="61" t="s">
        <v>80</v>
      </c>
      <c r="D533" s="66" t="s">
        <v>593</v>
      </c>
      <c r="E533" s="61" t="s">
        <v>66</v>
      </c>
      <c r="F533" s="62">
        <f t="shared" si="72"/>
        <v>1500</v>
      </c>
      <c r="G533" s="62">
        <f t="shared" si="72"/>
        <v>0</v>
      </c>
      <c r="H533" s="62">
        <f t="shared" si="65"/>
        <v>1500</v>
      </c>
      <c r="I533" s="62">
        <f t="shared" si="72"/>
        <v>1500</v>
      </c>
      <c r="J533" s="237">
        <f t="shared" si="72"/>
        <v>0</v>
      </c>
      <c r="K533" s="177">
        <f t="shared" si="66"/>
        <v>1500</v>
      </c>
    </row>
    <row r="534" spans="1:11" ht="19.899999999999999" customHeight="1" x14ac:dyDescent="0.3">
      <c r="A534" s="35" t="s">
        <v>323</v>
      </c>
      <c r="B534" s="61" t="s">
        <v>316</v>
      </c>
      <c r="C534" s="61" t="s">
        <v>80</v>
      </c>
      <c r="D534" s="66" t="s">
        <v>593</v>
      </c>
      <c r="E534" s="61">
        <v>300</v>
      </c>
      <c r="F534" s="62">
        <f t="shared" si="72"/>
        <v>1500</v>
      </c>
      <c r="G534" s="62">
        <f t="shared" si="72"/>
        <v>0</v>
      </c>
      <c r="H534" s="62">
        <f t="shared" si="65"/>
        <v>1500</v>
      </c>
      <c r="I534" s="62">
        <f t="shared" si="72"/>
        <v>1500</v>
      </c>
      <c r="J534" s="237">
        <f t="shared" si="72"/>
        <v>0</v>
      </c>
      <c r="K534" s="177">
        <f t="shared" si="66"/>
        <v>1500</v>
      </c>
    </row>
    <row r="535" spans="1:11" ht="30" x14ac:dyDescent="0.3">
      <c r="A535" s="35" t="s">
        <v>329</v>
      </c>
      <c r="B535" s="61" t="s">
        <v>316</v>
      </c>
      <c r="C535" s="61" t="s">
        <v>80</v>
      </c>
      <c r="D535" s="66" t="s">
        <v>593</v>
      </c>
      <c r="E535" s="61">
        <v>320</v>
      </c>
      <c r="F535" s="62">
        <v>1500</v>
      </c>
      <c r="G535" s="62"/>
      <c r="H535" s="62">
        <f t="shared" ref="H535:H598" si="73">F535+G535</f>
        <v>1500</v>
      </c>
      <c r="I535" s="143">
        <v>1500</v>
      </c>
      <c r="J535" s="236"/>
      <c r="K535" s="177">
        <f t="shared" ref="K535:K598" si="74">I535+J535</f>
        <v>1500</v>
      </c>
    </row>
    <row r="536" spans="1:11" ht="30.75" customHeight="1" x14ac:dyDescent="0.3">
      <c r="A536" s="35" t="s">
        <v>678</v>
      </c>
      <c r="B536" s="61" t="s">
        <v>316</v>
      </c>
      <c r="C536" s="61" t="s">
        <v>80</v>
      </c>
      <c r="D536" s="66" t="s">
        <v>319</v>
      </c>
      <c r="E536" s="61" t="s">
        <v>66</v>
      </c>
      <c r="F536" s="62">
        <f>F537+F542</f>
        <v>430</v>
      </c>
      <c r="G536" s="62">
        <f>G537+G542</f>
        <v>0</v>
      </c>
      <c r="H536" s="62">
        <f t="shared" si="73"/>
        <v>430</v>
      </c>
      <c r="I536" s="62">
        <f>I537+I542</f>
        <v>430</v>
      </c>
      <c r="J536" s="237">
        <f>J537+J542</f>
        <v>0</v>
      </c>
      <c r="K536" s="177">
        <f t="shared" si="74"/>
        <v>430</v>
      </c>
    </row>
    <row r="537" spans="1:11" ht="33" customHeight="1" x14ac:dyDescent="0.3">
      <c r="A537" s="73" t="s">
        <v>331</v>
      </c>
      <c r="B537" s="61" t="s">
        <v>316</v>
      </c>
      <c r="C537" s="61" t="s">
        <v>80</v>
      </c>
      <c r="D537" s="66" t="s">
        <v>332</v>
      </c>
      <c r="E537" s="61" t="s">
        <v>66</v>
      </c>
      <c r="F537" s="62">
        <f t="shared" ref="F537:J540" si="75">F538</f>
        <v>330</v>
      </c>
      <c r="G537" s="62">
        <f t="shared" si="75"/>
        <v>0</v>
      </c>
      <c r="H537" s="62">
        <f t="shared" si="73"/>
        <v>330</v>
      </c>
      <c r="I537" s="62">
        <f t="shared" si="75"/>
        <v>330</v>
      </c>
      <c r="J537" s="237">
        <f t="shared" si="75"/>
        <v>0</v>
      </c>
      <c r="K537" s="177">
        <f t="shared" si="74"/>
        <v>330</v>
      </c>
    </row>
    <row r="538" spans="1:11" ht="45" customHeight="1" x14ac:dyDescent="0.3">
      <c r="A538" s="73" t="s">
        <v>617</v>
      </c>
      <c r="B538" s="61" t="s">
        <v>316</v>
      </c>
      <c r="C538" s="61" t="s">
        <v>80</v>
      </c>
      <c r="D538" s="66" t="s">
        <v>333</v>
      </c>
      <c r="E538" s="61" t="s">
        <v>66</v>
      </c>
      <c r="F538" s="62">
        <f t="shared" si="75"/>
        <v>330</v>
      </c>
      <c r="G538" s="62">
        <f t="shared" si="75"/>
        <v>0</v>
      </c>
      <c r="H538" s="62">
        <f t="shared" si="73"/>
        <v>330</v>
      </c>
      <c r="I538" s="62">
        <f t="shared" si="75"/>
        <v>330</v>
      </c>
      <c r="J538" s="237">
        <f t="shared" si="75"/>
        <v>0</v>
      </c>
      <c r="K538" s="177">
        <f t="shared" si="74"/>
        <v>330</v>
      </c>
    </row>
    <row r="539" spans="1:11" ht="45" customHeight="1" x14ac:dyDescent="0.3">
      <c r="A539" s="73" t="s">
        <v>615</v>
      </c>
      <c r="B539" s="61" t="s">
        <v>316</v>
      </c>
      <c r="C539" s="61" t="s">
        <v>80</v>
      </c>
      <c r="D539" s="66" t="s">
        <v>334</v>
      </c>
      <c r="E539" s="61" t="s">
        <v>66</v>
      </c>
      <c r="F539" s="62">
        <f t="shared" si="75"/>
        <v>330</v>
      </c>
      <c r="G539" s="62">
        <f t="shared" si="75"/>
        <v>0</v>
      </c>
      <c r="H539" s="62">
        <f t="shared" si="73"/>
        <v>330</v>
      </c>
      <c r="I539" s="62">
        <f t="shared" si="75"/>
        <v>330</v>
      </c>
      <c r="J539" s="237">
        <f t="shared" si="75"/>
        <v>0</v>
      </c>
      <c r="K539" s="177">
        <f t="shared" si="74"/>
        <v>330</v>
      </c>
    </row>
    <row r="540" spans="1:11" ht="20.25" customHeight="1" x14ac:dyDescent="0.3">
      <c r="A540" s="35" t="s">
        <v>323</v>
      </c>
      <c r="B540" s="61" t="s">
        <v>316</v>
      </c>
      <c r="C540" s="61" t="s">
        <v>80</v>
      </c>
      <c r="D540" s="66" t="s">
        <v>334</v>
      </c>
      <c r="E540" s="61">
        <v>300</v>
      </c>
      <c r="F540" s="62">
        <f t="shared" si="75"/>
        <v>330</v>
      </c>
      <c r="G540" s="62">
        <f t="shared" si="75"/>
        <v>0</v>
      </c>
      <c r="H540" s="62">
        <f t="shared" si="73"/>
        <v>330</v>
      </c>
      <c r="I540" s="62">
        <f t="shared" si="75"/>
        <v>330</v>
      </c>
      <c r="J540" s="237">
        <f t="shared" si="75"/>
        <v>0</v>
      </c>
      <c r="K540" s="177">
        <f t="shared" si="74"/>
        <v>330</v>
      </c>
    </row>
    <row r="541" spans="1:11" ht="30" x14ac:dyDescent="0.3">
      <c r="A541" s="35" t="s">
        <v>329</v>
      </c>
      <c r="B541" s="61" t="s">
        <v>316</v>
      </c>
      <c r="C541" s="61" t="s">
        <v>80</v>
      </c>
      <c r="D541" s="66" t="s">
        <v>334</v>
      </c>
      <c r="E541" s="61">
        <v>320</v>
      </c>
      <c r="F541" s="62">
        <v>330</v>
      </c>
      <c r="G541" s="62"/>
      <c r="H541" s="62">
        <f t="shared" si="73"/>
        <v>330</v>
      </c>
      <c r="I541" s="143">
        <v>330</v>
      </c>
      <c r="J541" s="236"/>
      <c r="K541" s="177">
        <f t="shared" si="74"/>
        <v>330</v>
      </c>
    </row>
    <row r="542" spans="1:11" ht="45" customHeight="1" x14ac:dyDescent="0.3">
      <c r="A542" s="73" t="s">
        <v>608</v>
      </c>
      <c r="B542" s="61" t="s">
        <v>316</v>
      </c>
      <c r="C542" s="61" t="s">
        <v>80</v>
      </c>
      <c r="D542" s="66" t="s">
        <v>336</v>
      </c>
      <c r="E542" s="61" t="s">
        <v>66</v>
      </c>
      <c r="F542" s="62">
        <f t="shared" ref="F542:J545" si="76">F543</f>
        <v>100</v>
      </c>
      <c r="G542" s="62">
        <f t="shared" si="76"/>
        <v>0</v>
      </c>
      <c r="H542" s="62">
        <f t="shared" si="73"/>
        <v>100</v>
      </c>
      <c r="I542" s="62">
        <f t="shared" si="76"/>
        <v>100</v>
      </c>
      <c r="J542" s="237">
        <f t="shared" si="76"/>
        <v>0</v>
      </c>
      <c r="K542" s="177">
        <f t="shared" si="74"/>
        <v>100</v>
      </c>
    </row>
    <row r="543" spans="1:11" ht="45" x14ac:dyDescent="0.3">
      <c r="A543" s="73" t="s">
        <v>618</v>
      </c>
      <c r="B543" s="61" t="s">
        <v>316</v>
      </c>
      <c r="C543" s="61" t="s">
        <v>80</v>
      </c>
      <c r="D543" s="66" t="s">
        <v>337</v>
      </c>
      <c r="E543" s="61" t="s">
        <v>66</v>
      </c>
      <c r="F543" s="62">
        <f t="shared" si="76"/>
        <v>100</v>
      </c>
      <c r="G543" s="62">
        <f t="shared" si="76"/>
        <v>0</v>
      </c>
      <c r="H543" s="62">
        <f t="shared" si="73"/>
        <v>100</v>
      </c>
      <c r="I543" s="62">
        <f t="shared" si="76"/>
        <v>100</v>
      </c>
      <c r="J543" s="237">
        <f t="shared" si="76"/>
        <v>0</v>
      </c>
      <c r="K543" s="177">
        <f t="shared" si="74"/>
        <v>100</v>
      </c>
    </row>
    <row r="544" spans="1:11" ht="30" x14ac:dyDescent="0.3">
      <c r="A544" s="73" t="s">
        <v>1213</v>
      </c>
      <c r="B544" s="61" t="s">
        <v>316</v>
      </c>
      <c r="C544" s="61" t="s">
        <v>80</v>
      </c>
      <c r="D544" s="66" t="s">
        <v>338</v>
      </c>
      <c r="E544" s="61" t="s">
        <v>66</v>
      </c>
      <c r="F544" s="62">
        <f t="shared" si="76"/>
        <v>100</v>
      </c>
      <c r="G544" s="62">
        <f t="shared" si="76"/>
        <v>0</v>
      </c>
      <c r="H544" s="62">
        <f t="shared" si="73"/>
        <v>100</v>
      </c>
      <c r="I544" s="62">
        <f t="shared" si="76"/>
        <v>100</v>
      </c>
      <c r="J544" s="237">
        <f t="shared" si="76"/>
        <v>0</v>
      </c>
      <c r="K544" s="177">
        <f t="shared" si="74"/>
        <v>100</v>
      </c>
    </row>
    <row r="545" spans="1:11" ht="34.9" customHeight="1" x14ac:dyDescent="0.3">
      <c r="A545" s="35" t="s">
        <v>176</v>
      </c>
      <c r="B545" s="61" t="s">
        <v>316</v>
      </c>
      <c r="C545" s="61" t="s">
        <v>80</v>
      </c>
      <c r="D545" s="66" t="s">
        <v>338</v>
      </c>
      <c r="E545" s="61">
        <v>600</v>
      </c>
      <c r="F545" s="62">
        <f t="shared" si="76"/>
        <v>100</v>
      </c>
      <c r="G545" s="62">
        <f t="shared" si="76"/>
        <v>0</v>
      </c>
      <c r="H545" s="62">
        <f t="shared" si="73"/>
        <v>100</v>
      </c>
      <c r="I545" s="62">
        <f t="shared" si="76"/>
        <v>100</v>
      </c>
      <c r="J545" s="237">
        <f t="shared" si="76"/>
        <v>0</v>
      </c>
      <c r="K545" s="177">
        <f t="shared" si="74"/>
        <v>100</v>
      </c>
    </row>
    <row r="546" spans="1:11" ht="45" x14ac:dyDescent="0.3">
      <c r="A546" s="35" t="s">
        <v>339</v>
      </c>
      <c r="B546" s="61" t="s">
        <v>316</v>
      </c>
      <c r="C546" s="61" t="s">
        <v>80</v>
      </c>
      <c r="D546" s="66" t="s">
        <v>338</v>
      </c>
      <c r="E546" s="61">
        <v>630</v>
      </c>
      <c r="F546" s="62">
        <v>100</v>
      </c>
      <c r="G546" s="62"/>
      <c r="H546" s="62">
        <f t="shared" si="73"/>
        <v>100</v>
      </c>
      <c r="I546" s="62">
        <v>100</v>
      </c>
      <c r="J546" s="237"/>
      <c r="K546" s="177">
        <f t="shared" si="74"/>
        <v>100</v>
      </c>
    </row>
    <row r="547" spans="1:11" ht="30" x14ac:dyDescent="0.3">
      <c r="A547" s="35" t="s">
        <v>1187</v>
      </c>
      <c r="B547" s="61" t="s">
        <v>316</v>
      </c>
      <c r="C547" s="61" t="s">
        <v>80</v>
      </c>
      <c r="D547" s="66" t="s">
        <v>501</v>
      </c>
      <c r="E547" s="61" t="s">
        <v>66</v>
      </c>
      <c r="F547" s="62">
        <f t="shared" ref="F547:J550" si="77">F548</f>
        <v>0</v>
      </c>
      <c r="G547" s="62"/>
      <c r="H547" s="62">
        <f t="shared" si="73"/>
        <v>0</v>
      </c>
      <c r="I547" s="62">
        <f t="shared" si="77"/>
        <v>0</v>
      </c>
      <c r="J547" s="237">
        <f t="shared" si="77"/>
        <v>0</v>
      </c>
      <c r="K547" s="177">
        <f t="shared" si="74"/>
        <v>0</v>
      </c>
    </row>
    <row r="548" spans="1:11" ht="60" x14ac:dyDescent="0.3">
      <c r="A548" s="35" t="s">
        <v>502</v>
      </c>
      <c r="B548" s="61" t="s">
        <v>316</v>
      </c>
      <c r="C548" s="61" t="s">
        <v>80</v>
      </c>
      <c r="D548" s="66" t="s">
        <v>503</v>
      </c>
      <c r="E548" s="61" t="s">
        <v>66</v>
      </c>
      <c r="F548" s="62">
        <f t="shared" si="77"/>
        <v>0</v>
      </c>
      <c r="G548" s="62"/>
      <c r="H548" s="62">
        <f t="shared" si="73"/>
        <v>0</v>
      </c>
      <c r="I548" s="62">
        <f t="shared" si="77"/>
        <v>0</v>
      </c>
      <c r="J548" s="237">
        <f t="shared" si="77"/>
        <v>0</v>
      </c>
      <c r="K548" s="177">
        <f t="shared" si="74"/>
        <v>0</v>
      </c>
    </row>
    <row r="549" spans="1:11" ht="60" x14ac:dyDescent="0.3">
      <c r="A549" s="35" t="s">
        <v>504</v>
      </c>
      <c r="B549" s="61" t="s">
        <v>316</v>
      </c>
      <c r="C549" s="61" t="s">
        <v>80</v>
      </c>
      <c r="D549" s="66" t="s">
        <v>1188</v>
      </c>
      <c r="E549" s="61" t="s">
        <v>66</v>
      </c>
      <c r="F549" s="62">
        <f t="shared" si="77"/>
        <v>0</v>
      </c>
      <c r="G549" s="62"/>
      <c r="H549" s="62">
        <f t="shared" si="73"/>
        <v>0</v>
      </c>
      <c r="I549" s="62">
        <f t="shared" si="77"/>
        <v>0</v>
      </c>
      <c r="J549" s="237">
        <f t="shared" si="77"/>
        <v>0</v>
      </c>
      <c r="K549" s="177">
        <f t="shared" si="74"/>
        <v>0</v>
      </c>
    </row>
    <row r="550" spans="1:11" ht="45" x14ac:dyDescent="0.3">
      <c r="A550" s="35" t="s">
        <v>176</v>
      </c>
      <c r="B550" s="61" t="s">
        <v>316</v>
      </c>
      <c r="C550" s="61" t="s">
        <v>80</v>
      </c>
      <c r="D550" s="66" t="s">
        <v>1188</v>
      </c>
      <c r="E550" s="61" t="s">
        <v>505</v>
      </c>
      <c r="F550" s="62">
        <f t="shared" si="77"/>
        <v>0</v>
      </c>
      <c r="G550" s="62"/>
      <c r="H550" s="62">
        <f t="shared" si="73"/>
        <v>0</v>
      </c>
      <c r="I550" s="62">
        <f t="shared" si="77"/>
        <v>0</v>
      </c>
      <c r="J550" s="237">
        <f t="shared" si="77"/>
        <v>0</v>
      </c>
      <c r="K550" s="177">
        <f t="shared" si="74"/>
        <v>0</v>
      </c>
    </row>
    <row r="551" spans="1:11" x14ac:dyDescent="0.3">
      <c r="A551" s="35" t="s">
        <v>184</v>
      </c>
      <c r="B551" s="61" t="s">
        <v>316</v>
      </c>
      <c r="C551" s="61" t="s">
        <v>80</v>
      </c>
      <c r="D551" s="66" t="s">
        <v>1188</v>
      </c>
      <c r="E551" s="61" t="s">
        <v>506</v>
      </c>
      <c r="F551" s="62">
        <v>0</v>
      </c>
      <c r="G551" s="62"/>
      <c r="H551" s="62">
        <f t="shared" si="73"/>
        <v>0</v>
      </c>
      <c r="I551" s="143">
        <v>0</v>
      </c>
      <c r="J551" s="236"/>
      <c r="K551" s="177">
        <f t="shared" si="74"/>
        <v>0</v>
      </c>
    </row>
    <row r="552" spans="1:11" x14ac:dyDescent="0.3">
      <c r="A552" s="35" t="s">
        <v>340</v>
      </c>
      <c r="B552" s="61" t="s">
        <v>316</v>
      </c>
      <c r="C552" s="61" t="s">
        <v>92</v>
      </c>
      <c r="D552" s="66" t="s">
        <v>65</v>
      </c>
      <c r="E552" s="61" t="s">
        <v>66</v>
      </c>
      <c r="F552" s="62">
        <f t="shared" ref="F552:J557" si="78">F553</f>
        <v>4437</v>
      </c>
      <c r="G552" s="62">
        <f t="shared" si="78"/>
        <v>0</v>
      </c>
      <c r="H552" s="62">
        <f t="shared" si="73"/>
        <v>4437</v>
      </c>
      <c r="I552" s="62">
        <f t="shared" si="78"/>
        <v>4215</v>
      </c>
      <c r="J552" s="237">
        <f t="shared" si="78"/>
        <v>0</v>
      </c>
      <c r="K552" s="177">
        <f t="shared" si="74"/>
        <v>4215</v>
      </c>
    </row>
    <row r="553" spans="1:11" ht="45.75" customHeight="1" x14ac:dyDescent="0.3">
      <c r="A553" s="35" t="s">
        <v>1214</v>
      </c>
      <c r="B553" s="61" t="s">
        <v>316</v>
      </c>
      <c r="C553" s="61" t="s">
        <v>92</v>
      </c>
      <c r="D553" s="66" t="s">
        <v>222</v>
      </c>
      <c r="E553" s="61" t="s">
        <v>66</v>
      </c>
      <c r="F553" s="62">
        <f t="shared" si="78"/>
        <v>4437</v>
      </c>
      <c r="G553" s="62">
        <f t="shared" si="78"/>
        <v>0</v>
      </c>
      <c r="H553" s="62">
        <f t="shared" si="73"/>
        <v>4437</v>
      </c>
      <c r="I553" s="62">
        <f t="shared" si="78"/>
        <v>4215</v>
      </c>
      <c r="J553" s="237">
        <f t="shared" si="78"/>
        <v>0</v>
      </c>
      <c r="K553" s="177">
        <f t="shared" si="74"/>
        <v>4215</v>
      </c>
    </row>
    <row r="554" spans="1:11" ht="30" x14ac:dyDescent="0.3">
      <c r="A554" s="35" t="s">
        <v>341</v>
      </c>
      <c r="B554" s="61" t="s">
        <v>316</v>
      </c>
      <c r="C554" s="61" t="s">
        <v>92</v>
      </c>
      <c r="D554" s="66" t="s">
        <v>825</v>
      </c>
      <c r="E554" s="61" t="s">
        <v>66</v>
      </c>
      <c r="F554" s="62">
        <f t="shared" si="78"/>
        <v>4437</v>
      </c>
      <c r="G554" s="62">
        <f t="shared" si="78"/>
        <v>0</v>
      </c>
      <c r="H554" s="62">
        <f t="shared" si="73"/>
        <v>4437</v>
      </c>
      <c r="I554" s="62">
        <f t="shared" si="78"/>
        <v>4215</v>
      </c>
      <c r="J554" s="237">
        <f t="shared" si="78"/>
        <v>0</v>
      </c>
      <c r="K554" s="177">
        <f t="shared" si="74"/>
        <v>4215</v>
      </c>
    </row>
    <row r="555" spans="1:11" ht="90" x14ac:dyDescent="0.3">
      <c r="A555" s="35" t="s">
        <v>343</v>
      </c>
      <c r="B555" s="61" t="s">
        <v>316</v>
      </c>
      <c r="C555" s="61" t="s">
        <v>92</v>
      </c>
      <c r="D555" s="66" t="s">
        <v>824</v>
      </c>
      <c r="E555" s="61" t="s">
        <v>66</v>
      </c>
      <c r="F555" s="62">
        <f t="shared" si="78"/>
        <v>4437</v>
      </c>
      <c r="G555" s="62">
        <f t="shared" si="78"/>
        <v>0</v>
      </c>
      <c r="H555" s="62">
        <f t="shared" si="73"/>
        <v>4437</v>
      </c>
      <c r="I555" s="62">
        <f t="shared" si="78"/>
        <v>4215</v>
      </c>
      <c r="J555" s="237">
        <f t="shared" si="78"/>
        <v>0</v>
      </c>
      <c r="K555" s="177">
        <f t="shared" si="74"/>
        <v>4215</v>
      </c>
    </row>
    <row r="556" spans="1:11" ht="45" x14ac:dyDescent="0.3">
      <c r="A556" s="35" t="s">
        <v>345</v>
      </c>
      <c r="B556" s="61" t="s">
        <v>316</v>
      </c>
      <c r="C556" s="61" t="s">
        <v>92</v>
      </c>
      <c r="D556" s="66" t="s">
        <v>841</v>
      </c>
      <c r="E556" s="61" t="s">
        <v>66</v>
      </c>
      <c r="F556" s="62">
        <f t="shared" si="78"/>
        <v>4437</v>
      </c>
      <c r="G556" s="62">
        <f t="shared" si="78"/>
        <v>0</v>
      </c>
      <c r="H556" s="62">
        <f t="shared" si="73"/>
        <v>4437</v>
      </c>
      <c r="I556" s="62">
        <f t="shared" si="78"/>
        <v>4215</v>
      </c>
      <c r="J556" s="237">
        <f t="shared" si="78"/>
        <v>0</v>
      </c>
      <c r="K556" s="177">
        <f t="shared" si="74"/>
        <v>4215</v>
      </c>
    </row>
    <row r="557" spans="1:11" ht="20.45" customHeight="1" x14ac:dyDescent="0.3">
      <c r="A557" s="35" t="s">
        <v>323</v>
      </c>
      <c r="B557" s="61" t="s">
        <v>316</v>
      </c>
      <c r="C557" s="61" t="s">
        <v>92</v>
      </c>
      <c r="D557" s="66" t="s">
        <v>823</v>
      </c>
      <c r="E557" s="61">
        <v>300</v>
      </c>
      <c r="F557" s="62">
        <f t="shared" si="78"/>
        <v>4437</v>
      </c>
      <c r="G557" s="62">
        <f t="shared" si="78"/>
        <v>0</v>
      </c>
      <c r="H557" s="62">
        <f t="shared" si="73"/>
        <v>4437</v>
      </c>
      <c r="I557" s="62">
        <f t="shared" si="78"/>
        <v>4215</v>
      </c>
      <c r="J557" s="237">
        <f t="shared" si="78"/>
        <v>0</v>
      </c>
      <c r="K557" s="177">
        <f t="shared" si="74"/>
        <v>4215</v>
      </c>
    </row>
    <row r="558" spans="1:11" ht="30" x14ac:dyDescent="0.3">
      <c r="A558" s="35" t="s">
        <v>329</v>
      </c>
      <c r="B558" s="61" t="s">
        <v>316</v>
      </c>
      <c r="C558" s="61" t="s">
        <v>92</v>
      </c>
      <c r="D558" s="66" t="s">
        <v>823</v>
      </c>
      <c r="E558" s="61" t="s">
        <v>595</v>
      </c>
      <c r="F558" s="62">
        <v>4437</v>
      </c>
      <c r="G558" s="62"/>
      <c r="H558" s="62">
        <f t="shared" si="73"/>
        <v>4437</v>
      </c>
      <c r="I558" s="143">
        <v>4215</v>
      </c>
      <c r="J558" s="236"/>
      <c r="K558" s="177">
        <f t="shared" si="74"/>
        <v>4215</v>
      </c>
    </row>
    <row r="559" spans="1:11" x14ac:dyDescent="0.3">
      <c r="A559" s="33" t="s">
        <v>346</v>
      </c>
      <c r="B559" s="59" t="s">
        <v>347</v>
      </c>
      <c r="C559" s="59" t="s">
        <v>64</v>
      </c>
      <c r="D559" s="216" t="s">
        <v>65</v>
      </c>
      <c r="E559" s="59" t="s">
        <v>66</v>
      </c>
      <c r="F559" s="58">
        <f>F560+F574</f>
        <v>9557.3000000000011</v>
      </c>
      <c r="G559" s="58">
        <f>G560+G574</f>
        <v>0</v>
      </c>
      <c r="H559" s="62">
        <f t="shared" si="73"/>
        <v>9557.3000000000011</v>
      </c>
      <c r="I559" s="58">
        <f>I560+I574</f>
        <v>9644.2000000000007</v>
      </c>
      <c r="J559" s="233">
        <f>J560+J574</f>
        <v>0</v>
      </c>
      <c r="K559" s="177">
        <f t="shared" si="74"/>
        <v>9644.2000000000007</v>
      </c>
    </row>
    <row r="560" spans="1:11" x14ac:dyDescent="0.3">
      <c r="A560" s="35" t="s">
        <v>348</v>
      </c>
      <c r="B560" s="61" t="s">
        <v>347</v>
      </c>
      <c r="C560" s="61" t="s">
        <v>63</v>
      </c>
      <c r="D560" s="66" t="s">
        <v>65</v>
      </c>
      <c r="E560" s="61" t="s">
        <v>66</v>
      </c>
      <c r="F560" s="62">
        <f>F561</f>
        <v>986.7</v>
      </c>
      <c r="G560" s="62">
        <f>G561</f>
        <v>0</v>
      </c>
      <c r="H560" s="62">
        <f t="shared" si="73"/>
        <v>986.7</v>
      </c>
      <c r="I560" s="62">
        <f>I561</f>
        <v>986.7</v>
      </c>
      <c r="J560" s="237">
        <f>J561</f>
        <v>0</v>
      </c>
      <c r="K560" s="177">
        <f t="shared" si="74"/>
        <v>986.7</v>
      </c>
    </row>
    <row r="561" spans="1:11" ht="45" x14ac:dyDescent="0.3">
      <c r="A561" s="35" t="s">
        <v>719</v>
      </c>
      <c r="B561" s="61" t="s">
        <v>347</v>
      </c>
      <c r="C561" s="61" t="s">
        <v>63</v>
      </c>
      <c r="D561" s="66" t="s">
        <v>349</v>
      </c>
      <c r="E561" s="61" t="s">
        <v>66</v>
      </c>
      <c r="F561" s="62">
        <f>F562+F569</f>
        <v>986.7</v>
      </c>
      <c r="G561" s="62">
        <f>G562+G569</f>
        <v>0</v>
      </c>
      <c r="H561" s="62">
        <f t="shared" si="73"/>
        <v>986.7</v>
      </c>
      <c r="I561" s="62">
        <f>I562+I569</f>
        <v>986.7</v>
      </c>
      <c r="J561" s="237">
        <f>J562+J569</f>
        <v>0</v>
      </c>
      <c r="K561" s="177">
        <f t="shared" si="74"/>
        <v>986.7</v>
      </c>
    </row>
    <row r="562" spans="1:11" ht="30" x14ac:dyDescent="0.3">
      <c r="A562" s="35" t="s">
        <v>350</v>
      </c>
      <c r="B562" s="61" t="s">
        <v>347</v>
      </c>
      <c r="C562" s="61" t="s">
        <v>63</v>
      </c>
      <c r="D562" s="66" t="s">
        <v>351</v>
      </c>
      <c r="E562" s="61" t="s">
        <v>66</v>
      </c>
      <c r="F562" s="62">
        <f>F563</f>
        <v>549.70000000000005</v>
      </c>
      <c r="G562" s="62">
        <f>G563</f>
        <v>0</v>
      </c>
      <c r="H562" s="62">
        <f t="shared" si="73"/>
        <v>549.70000000000005</v>
      </c>
      <c r="I562" s="62">
        <f>I563</f>
        <v>549.70000000000005</v>
      </c>
      <c r="J562" s="237">
        <f>J563</f>
        <v>0</v>
      </c>
      <c r="K562" s="177">
        <f t="shared" si="74"/>
        <v>549.70000000000005</v>
      </c>
    </row>
    <row r="563" spans="1:11" ht="30" x14ac:dyDescent="0.3">
      <c r="A563" s="35" t="s">
        <v>352</v>
      </c>
      <c r="B563" s="61" t="s">
        <v>347</v>
      </c>
      <c r="C563" s="61" t="s">
        <v>63</v>
      </c>
      <c r="D563" s="66" t="s">
        <v>353</v>
      </c>
      <c r="E563" s="61" t="s">
        <v>66</v>
      </c>
      <c r="F563" s="62">
        <f>F564</f>
        <v>549.70000000000005</v>
      </c>
      <c r="G563" s="62">
        <f>G564</f>
        <v>0</v>
      </c>
      <c r="H563" s="62">
        <f t="shared" si="73"/>
        <v>549.70000000000005</v>
      </c>
      <c r="I563" s="62">
        <f>I564</f>
        <v>549.70000000000005</v>
      </c>
      <c r="J563" s="237">
        <f>J564</f>
        <v>0</v>
      </c>
      <c r="K563" s="177">
        <f t="shared" si="74"/>
        <v>549.70000000000005</v>
      </c>
    </row>
    <row r="564" spans="1:11" ht="30" x14ac:dyDescent="0.3">
      <c r="A564" s="35" t="s">
        <v>354</v>
      </c>
      <c r="B564" s="61" t="s">
        <v>347</v>
      </c>
      <c r="C564" s="61" t="s">
        <v>63</v>
      </c>
      <c r="D564" s="66" t="s">
        <v>355</v>
      </c>
      <c r="E564" s="61" t="s">
        <v>66</v>
      </c>
      <c r="F564" s="62">
        <f>F565+F567</f>
        <v>549.70000000000005</v>
      </c>
      <c r="G564" s="62">
        <f>G565+G567</f>
        <v>0</v>
      </c>
      <c r="H564" s="62">
        <f t="shared" si="73"/>
        <v>549.70000000000005</v>
      </c>
      <c r="I564" s="62">
        <f>I565+I567</f>
        <v>549.70000000000005</v>
      </c>
      <c r="J564" s="237">
        <f>J565+J567</f>
        <v>0</v>
      </c>
      <c r="K564" s="177">
        <f t="shared" si="74"/>
        <v>549.70000000000005</v>
      </c>
    </row>
    <row r="565" spans="1:11" ht="75" x14ac:dyDescent="0.3">
      <c r="A565" s="35" t="s">
        <v>166</v>
      </c>
      <c r="B565" s="61" t="s">
        <v>347</v>
      </c>
      <c r="C565" s="61" t="s">
        <v>63</v>
      </c>
      <c r="D565" s="66" t="s">
        <v>356</v>
      </c>
      <c r="E565" s="61">
        <v>100</v>
      </c>
      <c r="F565" s="62">
        <f>F566</f>
        <v>423</v>
      </c>
      <c r="G565" s="62">
        <f>G566</f>
        <v>0</v>
      </c>
      <c r="H565" s="62">
        <f t="shared" si="73"/>
        <v>423</v>
      </c>
      <c r="I565" s="62">
        <f>I566</f>
        <v>423</v>
      </c>
      <c r="J565" s="237">
        <f>J566</f>
        <v>0</v>
      </c>
      <c r="K565" s="177">
        <f t="shared" si="74"/>
        <v>423</v>
      </c>
    </row>
    <row r="566" spans="1:11" ht="18.75" customHeight="1" x14ac:dyDescent="0.3">
      <c r="A566" s="35" t="s">
        <v>137</v>
      </c>
      <c r="B566" s="61" t="s">
        <v>347</v>
      </c>
      <c r="C566" s="61" t="s">
        <v>63</v>
      </c>
      <c r="D566" s="66" t="s">
        <v>356</v>
      </c>
      <c r="E566" s="61">
        <v>110</v>
      </c>
      <c r="F566" s="62">
        <v>423</v>
      </c>
      <c r="G566" s="62"/>
      <c r="H566" s="62">
        <f t="shared" si="73"/>
        <v>423</v>
      </c>
      <c r="I566" s="62">
        <v>423</v>
      </c>
      <c r="J566" s="237"/>
      <c r="K566" s="177">
        <f t="shared" si="74"/>
        <v>423</v>
      </c>
    </row>
    <row r="567" spans="1:11" ht="30" x14ac:dyDescent="0.3">
      <c r="A567" s="35" t="s">
        <v>87</v>
      </c>
      <c r="B567" s="61" t="s">
        <v>347</v>
      </c>
      <c r="C567" s="61" t="s">
        <v>63</v>
      </c>
      <c r="D567" s="66" t="s">
        <v>356</v>
      </c>
      <c r="E567" s="61">
        <v>200</v>
      </c>
      <c r="F567" s="62">
        <f>F568</f>
        <v>126.7</v>
      </c>
      <c r="G567" s="62">
        <f>G568</f>
        <v>0</v>
      </c>
      <c r="H567" s="62">
        <f t="shared" si="73"/>
        <v>126.7</v>
      </c>
      <c r="I567" s="62">
        <f>I568</f>
        <v>126.7</v>
      </c>
      <c r="J567" s="237">
        <f>J568</f>
        <v>0</v>
      </c>
      <c r="K567" s="177">
        <f t="shared" si="74"/>
        <v>126.7</v>
      </c>
    </row>
    <row r="568" spans="1:11" ht="29.45" customHeight="1" x14ac:dyDescent="0.3">
      <c r="A568" s="35" t="s">
        <v>88</v>
      </c>
      <c r="B568" s="61" t="s">
        <v>347</v>
      </c>
      <c r="C568" s="61" t="s">
        <v>63</v>
      </c>
      <c r="D568" s="66" t="s">
        <v>356</v>
      </c>
      <c r="E568" s="61">
        <v>240</v>
      </c>
      <c r="F568" s="62">
        <v>126.7</v>
      </c>
      <c r="G568" s="62"/>
      <c r="H568" s="62">
        <f t="shared" si="73"/>
        <v>126.7</v>
      </c>
      <c r="I568" s="62">
        <v>126.7</v>
      </c>
      <c r="J568" s="237"/>
      <c r="K568" s="177">
        <f t="shared" si="74"/>
        <v>126.7</v>
      </c>
    </row>
    <row r="569" spans="1:11" ht="30" x14ac:dyDescent="0.3">
      <c r="A569" s="35" t="s">
        <v>357</v>
      </c>
      <c r="B569" s="61" t="s">
        <v>347</v>
      </c>
      <c r="C569" s="61" t="s">
        <v>63</v>
      </c>
      <c r="D569" s="66" t="s">
        <v>358</v>
      </c>
      <c r="E569" s="61" t="s">
        <v>66</v>
      </c>
      <c r="F569" s="62">
        <f t="shared" ref="F569:J572" si="79">F570</f>
        <v>437</v>
      </c>
      <c r="G569" s="62">
        <f t="shared" si="79"/>
        <v>0</v>
      </c>
      <c r="H569" s="62">
        <f t="shared" si="73"/>
        <v>437</v>
      </c>
      <c r="I569" s="62">
        <f t="shared" si="79"/>
        <v>437</v>
      </c>
      <c r="J569" s="237">
        <f t="shared" si="79"/>
        <v>0</v>
      </c>
      <c r="K569" s="177">
        <f t="shared" si="74"/>
        <v>437</v>
      </c>
    </row>
    <row r="570" spans="1:11" ht="30" x14ac:dyDescent="0.3">
      <c r="A570" s="35" t="s">
        <v>359</v>
      </c>
      <c r="B570" s="61" t="s">
        <v>347</v>
      </c>
      <c r="C570" s="61" t="s">
        <v>63</v>
      </c>
      <c r="D570" s="66" t="s">
        <v>360</v>
      </c>
      <c r="E570" s="61" t="s">
        <v>66</v>
      </c>
      <c r="F570" s="62">
        <f t="shared" si="79"/>
        <v>437</v>
      </c>
      <c r="G570" s="62">
        <f t="shared" si="79"/>
        <v>0</v>
      </c>
      <c r="H570" s="62">
        <f t="shared" si="73"/>
        <v>437</v>
      </c>
      <c r="I570" s="62">
        <f t="shared" si="79"/>
        <v>437</v>
      </c>
      <c r="J570" s="237">
        <f t="shared" si="79"/>
        <v>0</v>
      </c>
      <c r="K570" s="177">
        <f t="shared" si="74"/>
        <v>437</v>
      </c>
    </row>
    <row r="571" spans="1:11" ht="30" x14ac:dyDescent="0.3">
      <c r="A571" s="35" t="s">
        <v>361</v>
      </c>
      <c r="B571" s="61" t="s">
        <v>347</v>
      </c>
      <c r="C571" s="61" t="s">
        <v>63</v>
      </c>
      <c r="D571" s="66" t="s">
        <v>362</v>
      </c>
      <c r="E571" s="61" t="s">
        <v>66</v>
      </c>
      <c r="F571" s="62">
        <f t="shared" si="79"/>
        <v>437</v>
      </c>
      <c r="G571" s="62">
        <f t="shared" si="79"/>
        <v>0</v>
      </c>
      <c r="H571" s="62">
        <f t="shared" si="73"/>
        <v>437</v>
      </c>
      <c r="I571" s="62">
        <f t="shared" si="79"/>
        <v>437</v>
      </c>
      <c r="J571" s="237">
        <f t="shared" si="79"/>
        <v>0</v>
      </c>
      <c r="K571" s="177">
        <f t="shared" si="74"/>
        <v>437</v>
      </c>
    </row>
    <row r="572" spans="1:11" ht="30" x14ac:dyDescent="0.3">
      <c r="A572" s="35" t="s">
        <v>87</v>
      </c>
      <c r="B572" s="61" t="s">
        <v>347</v>
      </c>
      <c r="C572" s="61" t="s">
        <v>63</v>
      </c>
      <c r="D572" s="66" t="s">
        <v>362</v>
      </c>
      <c r="E572" s="61">
        <v>200</v>
      </c>
      <c r="F572" s="62">
        <f t="shared" si="79"/>
        <v>437</v>
      </c>
      <c r="G572" s="62">
        <f t="shared" si="79"/>
        <v>0</v>
      </c>
      <c r="H572" s="62">
        <f t="shared" si="73"/>
        <v>437</v>
      </c>
      <c r="I572" s="62">
        <f t="shared" si="79"/>
        <v>437</v>
      </c>
      <c r="J572" s="237">
        <f t="shared" si="79"/>
        <v>0</v>
      </c>
      <c r="K572" s="177">
        <f t="shared" si="74"/>
        <v>437</v>
      </c>
    </row>
    <row r="573" spans="1:11" ht="30.75" customHeight="1" x14ac:dyDescent="0.3">
      <c r="A573" s="35" t="s">
        <v>88</v>
      </c>
      <c r="B573" s="61" t="s">
        <v>347</v>
      </c>
      <c r="C573" s="61" t="s">
        <v>63</v>
      </c>
      <c r="D573" s="66" t="s">
        <v>362</v>
      </c>
      <c r="E573" s="61">
        <v>240</v>
      </c>
      <c r="F573" s="62">
        <v>437</v>
      </c>
      <c r="G573" s="62"/>
      <c r="H573" s="62">
        <f t="shared" si="73"/>
        <v>437</v>
      </c>
      <c r="I573" s="62">
        <v>437</v>
      </c>
      <c r="J573" s="237"/>
      <c r="K573" s="177">
        <f t="shared" si="74"/>
        <v>437</v>
      </c>
    </row>
    <row r="574" spans="1:11" x14ac:dyDescent="0.3">
      <c r="A574" s="35" t="s">
        <v>363</v>
      </c>
      <c r="B574" s="61" t="s">
        <v>347</v>
      </c>
      <c r="C574" s="61" t="s">
        <v>68</v>
      </c>
      <c r="D574" s="66" t="s">
        <v>65</v>
      </c>
      <c r="E574" s="61" t="s">
        <v>66</v>
      </c>
      <c r="F574" s="62">
        <f t="shared" ref="F574:J579" si="80">F575</f>
        <v>8570.6</v>
      </c>
      <c r="G574" s="62">
        <f t="shared" si="80"/>
        <v>0</v>
      </c>
      <c r="H574" s="62">
        <f t="shared" si="73"/>
        <v>8570.6</v>
      </c>
      <c r="I574" s="62">
        <f t="shared" si="80"/>
        <v>8657.5</v>
      </c>
      <c r="J574" s="237">
        <f t="shared" si="80"/>
        <v>0</v>
      </c>
      <c r="K574" s="177">
        <f t="shared" si="74"/>
        <v>8657.5</v>
      </c>
    </row>
    <row r="575" spans="1:11" ht="45" x14ac:dyDescent="0.3">
      <c r="A575" s="35" t="s">
        <v>719</v>
      </c>
      <c r="B575" s="61" t="s">
        <v>347</v>
      </c>
      <c r="C575" s="61" t="s">
        <v>68</v>
      </c>
      <c r="D575" s="66" t="s">
        <v>349</v>
      </c>
      <c r="E575" s="61" t="s">
        <v>66</v>
      </c>
      <c r="F575" s="62">
        <f t="shared" si="80"/>
        <v>8570.6</v>
      </c>
      <c r="G575" s="62">
        <f t="shared" si="80"/>
        <v>0</v>
      </c>
      <c r="H575" s="62">
        <f t="shared" si="73"/>
        <v>8570.6</v>
      </c>
      <c r="I575" s="62">
        <f t="shared" si="80"/>
        <v>8657.5</v>
      </c>
      <c r="J575" s="237">
        <f t="shared" si="80"/>
        <v>0</v>
      </c>
      <c r="K575" s="177">
        <f t="shared" si="74"/>
        <v>8657.5</v>
      </c>
    </row>
    <row r="576" spans="1:11" ht="30" x14ac:dyDescent="0.3">
      <c r="A576" s="35" t="s">
        <v>350</v>
      </c>
      <c r="B576" s="61" t="s">
        <v>347</v>
      </c>
      <c r="C576" s="61" t="s">
        <v>68</v>
      </c>
      <c r="D576" s="66" t="s">
        <v>364</v>
      </c>
      <c r="E576" s="61" t="s">
        <v>66</v>
      </c>
      <c r="F576" s="62">
        <f t="shared" si="80"/>
        <v>8570.6</v>
      </c>
      <c r="G576" s="62">
        <f t="shared" si="80"/>
        <v>0</v>
      </c>
      <c r="H576" s="62">
        <f t="shared" si="73"/>
        <v>8570.6</v>
      </c>
      <c r="I576" s="62">
        <f t="shared" si="80"/>
        <v>8657.5</v>
      </c>
      <c r="J576" s="237">
        <f t="shared" si="80"/>
        <v>0</v>
      </c>
      <c r="K576" s="177">
        <f t="shared" si="74"/>
        <v>8657.5</v>
      </c>
    </row>
    <row r="577" spans="1:11" ht="30.75" customHeight="1" x14ac:dyDescent="0.3">
      <c r="A577" s="35" t="s">
        <v>365</v>
      </c>
      <c r="B577" s="61" t="s">
        <v>347</v>
      </c>
      <c r="C577" s="61" t="s">
        <v>68</v>
      </c>
      <c r="D577" s="66" t="s">
        <v>366</v>
      </c>
      <c r="E577" s="61" t="s">
        <v>66</v>
      </c>
      <c r="F577" s="62">
        <f t="shared" si="80"/>
        <v>8570.6</v>
      </c>
      <c r="G577" s="62">
        <f t="shared" si="80"/>
        <v>0</v>
      </c>
      <c r="H577" s="62">
        <f t="shared" si="73"/>
        <v>8570.6</v>
      </c>
      <c r="I577" s="62">
        <f t="shared" si="80"/>
        <v>8657.5</v>
      </c>
      <c r="J577" s="237">
        <f t="shared" si="80"/>
        <v>0</v>
      </c>
      <c r="K577" s="177">
        <f t="shared" si="74"/>
        <v>8657.5</v>
      </c>
    </row>
    <row r="578" spans="1:11" x14ac:dyDescent="0.3">
      <c r="A578" s="35" t="s">
        <v>367</v>
      </c>
      <c r="B578" s="61" t="s">
        <v>347</v>
      </c>
      <c r="C578" s="61" t="s">
        <v>68</v>
      </c>
      <c r="D578" s="66" t="s">
        <v>368</v>
      </c>
      <c r="E578" s="61" t="s">
        <v>66</v>
      </c>
      <c r="F578" s="62">
        <f t="shared" si="80"/>
        <v>8570.6</v>
      </c>
      <c r="G578" s="62">
        <f t="shared" si="80"/>
        <v>0</v>
      </c>
      <c r="H578" s="62">
        <f t="shared" si="73"/>
        <v>8570.6</v>
      </c>
      <c r="I578" s="62">
        <f t="shared" si="80"/>
        <v>8657.5</v>
      </c>
      <c r="J578" s="237">
        <f t="shared" si="80"/>
        <v>0</v>
      </c>
      <c r="K578" s="177">
        <f t="shared" si="74"/>
        <v>8657.5</v>
      </c>
    </row>
    <row r="579" spans="1:11" ht="31.15" customHeight="1" x14ac:dyDescent="0.3">
      <c r="A579" s="35" t="s">
        <v>176</v>
      </c>
      <c r="B579" s="61" t="s">
        <v>347</v>
      </c>
      <c r="C579" s="61" t="s">
        <v>68</v>
      </c>
      <c r="D579" s="66" t="s">
        <v>368</v>
      </c>
      <c r="E579" s="61">
        <v>600</v>
      </c>
      <c r="F579" s="62">
        <f t="shared" si="80"/>
        <v>8570.6</v>
      </c>
      <c r="G579" s="62">
        <f t="shared" si="80"/>
        <v>0</v>
      </c>
      <c r="H579" s="62">
        <f t="shared" si="73"/>
        <v>8570.6</v>
      </c>
      <c r="I579" s="62">
        <f t="shared" si="80"/>
        <v>8657.5</v>
      </c>
      <c r="J579" s="237">
        <f t="shared" si="80"/>
        <v>0</v>
      </c>
      <c r="K579" s="177">
        <f t="shared" si="74"/>
        <v>8657.5</v>
      </c>
    </row>
    <row r="580" spans="1:11" ht="18.600000000000001" customHeight="1" x14ac:dyDescent="0.3">
      <c r="A580" s="35" t="s">
        <v>369</v>
      </c>
      <c r="B580" s="61" t="s">
        <v>347</v>
      </c>
      <c r="C580" s="61" t="s">
        <v>68</v>
      </c>
      <c r="D580" s="66" t="s">
        <v>368</v>
      </c>
      <c r="E580" s="61">
        <v>620</v>
      </c>
      <c r="F580" s="62">
        <v>8570.6</v>
      </c>
      <c r="G580" s="62"/>
      <c r="H580" s="62">
        <f t="shared" si="73"/>
        <v>8570.6</v>
      </c>
      <c r="I580" s="143">
        <v>8657.5</v>
      </c>
      <c r="J580" s="236"/>
      <c r="K580" s="177">
        <f t="shared" si="74"/>
        <v>8657.5</v>
      </c>
    </row>
    <row r="581" spans="1:11" ht="25.5" x14ac:dyDescent="0.3">
      <c r="A581" s="33" t="s">
        <v>370</v>
      </c>
      <c r="B581" s="59" t="s">
        <v>141</v>
      </c>
      <c r="C581" s="59" t="s">
        <v>64</v>
      </c>
      <c r="D581" s="216" t="s">
        <v>65</v>
      </c>
      <c r="E581" s="59" t="s">
        <v>66</v>
      </c>
      <c r="F581" s="58">
        <f>F582</f>
        <v>175</v>
      </c>
      <c r="G581" s="58">
        <f>G582</f>
        <v>0</v>
      </c>
      <c r="H581" s="62">
        <f t="shared" si="73"/>
        <v>175</v>
      </c>
      <c r="I581" s="58">
        <f t="shared" ref="F581:J586" si="81">I582</f>
        <v>120</v>
      </c>
      <c r="J581" s="233">
        <f t="shared" si="81"/>
        <v>0</v>
      </c>
      <c r="K581" s="177">
        <f t="shared" si="74"/>
        <v>120</v>
      </c>
    </row>
    <row r="582" spans="1:11" ht="30" x14ac:dyDescent="0.3">
      <c r="A582" s="35" t="s">
        <v>371</v>
      </c>
      <c r="B582" s="61" t="s">
        <v>141</v>
      </c>
      <c r="C582" s="61" t="s">
        <v>63</v>
      </c>
      <c r="D582" s="66" t="s">
        <v>65</v>
      </c>
      <c r="E582" s="61" t="s">
        <v>66</v>
      </c>
      <c r="F582" s="62">
        <f t="shared" si="81"/>
        <v>175</v>
      </c>
      <c r="G582" s="62">
        <f t="shared" si="81"/>
        <v>0</v>
      </c>
      <c r="H582" s="62">
        <f t="shared" si="73"/>
        <v>175</v>
      </c>
      <c r="I582" s="62">
        <f t="shared" si="81"/>
        <v>120</v>
      </c>
      <c r="J582" s="237">
        <f t="shared" si="81"/>
        <v>0</v>
      </c>
      <c r="K582" s="177">
        <f t="shared" si="74"/>
        <v>120</v>
      </c>
    </row>
    <row r="583" spans="1:11" ht="30" x14ac:dyDescent="0.3">
      <c r="A583" s="35" t="s">
        <v>372</v>
      </c>
      <c r="B583" s="61" t="s">
        <v>141</v>
      </c>
      <c r="C583" s="61" t="s">
        <v>63</v>
      </c>
      <c r="D583" s="66" t="s">
        <v>112</v>
      </c>
      <c r="E583" s="61" t="s">
        <v>66</v>
      </c>
      <c r="F583" s="62">
        <f t="shared" si="81"/>
        <v>175</v>
      </c>
      <c r="G583" s="62">
        <f t="shared" si="81"/>
        <v>0</v>
      </c>
      <c r="H583" s="62">
        <f t="shared" si="73"/>
        <v>175</v>
      </c>
      <c r="I583" s="62">
        <f t="shared" si="81"/>
        <v>120</v>
      </c>
      <c r="J583" s="237">
        <f t="shared" si="81"/>
        <v>0</v>
      </c>
      <c r="K583" s="177">
        <f t="shared" si="74"/>
        <v>120</v>
      </c>
    </row>
    <row r="584" spans="1:11" x14ac:dyDescent="0.3">
      <c r="A584" s="35" t="s">
        <v>113</v>
      </c>
      <c r="B584" s="61" t="s">
        <v>141</v>
      </c>
      <c r="C584" s="61" t="s">
        <v>63</v>
      </c>
      <c r="D584" s="66" t="s">
        <v>114</v>
      </c>
      <c r="E584" s="61" t="s">
        <v>66</v>
      </c>
      <c r="F584" s="62">
        <f t="shared" si="81"/>
        <v>175</v>
      </c>
      <c r="G584" s="62">
        <f t="shared" si="81"/>
        <v>0</v>
      </c>
      <c r="H584" s="62">
        <f t="shared" si="73"/>
        <v>175</v>
      </c>
      <c r="I584" s="62">
        <f t="shared" si="81"/>
        <v>120</v>
      </c>
      <c r="J584" s="237">
        <f t="shared" si="81"/>
        <v>0</v>
      </c>
      <c r="K584" s="177">
        <f t="shared" si="74"/>
        <v>120</v>
      </c>
    </row>
    <row r="585" spans="1:11" ht="34.5" customHeight="1" x14ac:dyDescent="0.3">
      <c r="A585" s="35" t="s">
        <v>373</v>
      </c>
      <c r="B585" s="61" t="s">
        <v>141</v>
      </c>
      <c r="C585" s="61" t="s">
        <v>63</v>
      </c>
      <c r="D585" s="66" t="s">
        <v>374</v>
      </c>
      <c r="E585" s="61" t="s">
        <v>66</v>
      </c>
      <c r="F585" s="62">
        <f t="shared" si="81"/>
        <v>175</v>
      </c>
      <c r="G585" s="62">
        <f t="shared" si="81"/>
        <v>0</v>
      </c>
      <c r="H585" s="62">
        <f t="shared" si="73"/>
        <v>175</v>
      </c>
      <c r="I585" s="62">
        <f t="shared" si="81"/>
        <v>120</v>
      </c>
      <c r="J585" s="237">
        <f t="shared" si="81"/>
        <v>0</v>
      </c>
      <c r="K585" s="177">
        <f t="shared" si="74"/>
        <v>120</v>
      </c>
    </row>
    <row r="586" spans="1:11" ht="30" x14ac:dyDescent="0.3">
      <c r="A586" s="35" t="s">
        <v>375</v>
      </c>
      <c r="B586" s="61" t="s">
        <v>141</v>
      </c>
      <c r="C586" s="61" t="s">
        <v>63</v>
      </c>
      <c r="D586" s="66" t="s">
        <v>374</v>
      </c>
      <c r="E586" s="61">
        <v>700</v>
      </c>
      <c r="F586" s="62">
        <f t="shared" si="81"/>
        <v>175</v>
      </c>
      <c r="G586" s="62">
        <f t="shared" si="81"/>
        <v>0</v>
      </c>
      <c r="H586" s="62">
        <f t="shared" si="73"/>
        <v>175</v>
      </c>
      <c r="I586" s="62">
        <f t="shared" si="81"/>
        <v>120</v>
      </c>
      <c r="J586" s="237">
        <f t="shared" si="81"/>
        <v>0</v>
      </c>
      <c r="K586" s="177">
        <f t="shared" si="74"/>
        <v>120</v>
      </c>
    </row>
    <row r="587" spans="1:11" x14ac:dyDescent="0.3">
      <c r="A587" s="35" t="s">
        <v>376</v>
      </c>
      <c r="B587" s="61" t="s">
        <v>141</v>
      </c>
      <c r="C587" s="61" t="s">
        <v>63</v>
      </c>
      <c r="D587" s="66" t="s">
        <v>374</v>
      </c>
      <c r="E587" s="61">
        <v>730</v>
      </c>
      <c r="F587" s="62">
        <v>175</v>
      </c>
      <c r="G587" s="62"/>
      <c r="H587" s="62">
        <f t="shared" si="73"/>
        <v>175</v>
      </c>
      <c r="I587" s="143">
        <v>120</v>
      </c>
      <c r="J587" s="236"/>
      <c r="K587" s="177">
        <f t="shared" si="74"/>
        <v>120</v>
      </c>
    </row>
    <row r="588" spans="1:11" ht="38.25" x14ac:dyDescent="0.3">
      <c r="A588" s="33" t="s">
        <v>377</v>
      </c>
      <c r="B588" s="59" t="s">
        <v>168</v>
      </c>
      <c r="C588" s="59" t="s">
        <v>64</v>
      </c>
      <c r="D588" s="216" t="s">
        <v>65</v>
      </c>
      <c r="E588" s="59" t="s">
        <v>66</v>
      </c>
      <c r="F588" s="58">
        <f>F589+F604+F598</f>
        <v>27820.699999999997</v>
      </c>
      <c r="G588" s="58">
        <f>G589+G604+G598</f>
        <v>0</v>
      </c>
      <c r="H588" s="62">
        <f t="shared" si="73"/>
        <v>27820.699999999997</v>
      </c>
      <c r="I588" s="58">
        <f>I589+I604+I598</f>
        <v>27520.5</v>
      </c>
      <c r="J588" s="233">
        <f>J589+J604+J598</f>
        <v>0</v>
      </c>
      <c r="K588" s="177">
        <f t="shared" si="74"/>
        <v>27520.5</v>
      </c>
    </row>
    <row r="589" spans="1:11" ht="45" x14ac:dyDescent="0.3">
      <c r="A589" s="35" t="s">
        <v>378</v>
      </c>
      <c r="B589" s="61" t="s">
        <v>168</v>
      </c>
      <c r="C589" s="61" t="s">
        <v>63</v>
      </c>
      <c r="D589" s="66" t="s">
        <v>65</v>
      </c>
      <c r="E589" s="61" t="s">
        <v>66</v>
      </c>
      <c r="F589" s="62">
        <f>F590</f>
        <v>18023.3</v>
      </c>
      <c r="G589" s="62">
        <f>G590</f>
        <v>0</v>
      </c>
      <c r="H589" s="62">
        <f t="shared" si="73"/>
        <v>18023.3</v>
      </c>
      <c r="I589" s="62">
        <f>I590</f>
        <v>17723.099999999999</v>
      </c>
      <c r="J589" s="237">
        <f>J590</f>
        <v>0</v>
      </c>
      <c r="K589" s="177">
        <f t="shared" si="74"/>
        <v>17723.099999999999</v>
      </c>
    </row>
    <row r="590" spans="1:11" ht="17.25" customHeight="1" x14ac:dyDescent="0.3">
      <c r="A590" s="35" t="s">
        <v>379</v>
      </c>
      <c r="B590" s="61" t="s">
        <v>168</v>
      </c>
      <c r="C590" s="61" t="s">
        <v>63</v>
      </c>
      <c r="D590" s="66" t="s">
        <v>112</v>
      </c>
      <c r="E590" s="61" t="s">
        <v>66</v>
      </c>
      <c r="F590" s="62">
        <f>F591</f>
        <v>18023.3</v>
      </c>
      <c r="G590" s="62">
        <f>G591</f>
        <v>0</v>
      </c>
      <c r="H590" s="62">
        <f t="shared" si="73"/>
        <v>18023.3</v>
      </c>
      <c r="I590" s="62">
        <f>I591</f>
        <v>17723.099999999999</v>
      </c>
      <c r="J590" s="237">
        <f>J591</f>
        <v>0</v>
      </c>
      <c r="K590" s="177">
        <f t="shared" si="74"/>
        <v>17723.099999999999</v>
      </c>
    </row>
    <row r="591" spans="1:11" ht="30" x14ac:dyDescent="0.3">
      <c r="A591" s="35" t="s">
        <v>132</v>
      </c>
      <c r="B591" s="61" t="s">
        <v>168</v>
      </c>
      <c r="C591" s="61" t="s">
        <v>63</v>
      </c>
      <c r="D591" s="66" t="s">
        <v>133</v>
      </c>
      <c r="E591" s="61" t="s">
        <v>66</v>
      </c>
      <c r="F591" s="62">
        <f>F592+F595</f>
        <v>18023.3</v>
      </c>
      <c r="G591" s="62">
        <f>G592+G595</f>
        <v>0</v>
      </c>
      <c r="H591" s="62">
        <f t="shared" si="73"/>
        <v>18023.3</v>
      </c>
      <c r="I591" s="62">
        <f>I592+I595</f>
        <v>17723.099999999999</v>
      </c>
      <c r="J591" s="237">
        <f>J592+J595</f>
        <v>0</v>
      </c>
      <c r="K591" s="177">
        <f t="shared" si="74"/>
        <v>17723.099999999999</v>
      </c>
    </row>
    <row r="592" spans="1:11" ht="30" x14ac:dyDescent="0.3">
      <c r="A592" s="35" t="s">
        <v>380</v>
      </c>
      <c r="B592" s="61" t="s">
        <v>168</v>
      </c>
      <c r="C592" s="61" t="s">
        <v>63</v>
      </c>
      <c r="D592" s="66" t="s">
        <v>381</v>
      </c>
      <c r="E592" s="61" t="s">
        <v>66</v>
      </c>
      <c r="F592" s="62">
        <f>F593</f>
        <v>5018.2</v>
      </c>
      <c r="G592" s="62">
        <f>G593</f>
        <v>0</v>
      </c>
      <c r="H592" s="62">
        <f t="shared" si="73"/>
        <v>5018.2</v>
      </c>
      <c r="I592" s="62">
        <f>I593</f>
        <v>4718</v>
      </c>
      <c r="J592" s="237">
        <f>J593</f>
        <v>0</v>
      </c>
      <c r="K592" s="177">
        <f t="shared" si="74"/>
        <v>4718</v>
      </c>
    </row>
    <row r="593" spans="1:11" x14ac:dyDescent="0.3">
      <c r="A593" s="35" t="s">
        <v>146</v>
      </c>
      <c r="B593" s="61" t="s">
        <v>168</v>
      </c>
      <c r="C593" s="61" t="s">
        <v>63</v>
      </c>
      <c r="D593" s="66" t="s">
        <v>381</v>
      </c>
      <c r="E593" s="61">
        <v>500</v>
      </c>
      <c r="F593" s="62">
        <f>F594</f>
        <v>5018.2</v>
      </c>
      <c r="G593" s="62">
        <f>G594</f>
        <v>0</v>
      </c>
      <c r="H593" s="62">
        <f t="shared" si="73"/>
        <v>5018.2</v>
      </c>
      <c r="I593" s="62">
        <f>I594</f>
        <v>4718</v>
      </c>
      <c r="J593" s="237">
        <f>J594</f>
        <v>0</v>
      </c>
      <c r="K593" s="177">
        <f t="shared" si="74"/>
        <v>4718</v>
      </c>
    </row>
    <row r="594" spans="1:11" x14ac:dyDescent="0.3">
      <c r="A594" s="35" t="s">
        <v>382</v>
      </c>
      <c r="B594" s="61" t="s">
        <v>168</v>
      </c>
      <c r="C594" s="61" t="s">
        <v>63</v>
      </c>
      <c r="D594" s="66" t="s">
        <v>381</v>
      </c>
      <c r="E594" s="61">
        <v>510</v>
      </c>
      <c r="F594" s="62">
        <v>5018.2</v>
      </c>
      <c r="G594" s="62"/>
      <c r="H594" s="62">
        <f t="shared" si="73"/>
        <v>5018.2</v>
      </c>
      <c r="I594" s="62">
        <v>4718</v>
      </c>
      <c r="J594" s="237"/>
      <c r="K594" s="177">
        <f t="shared" si="74"/>
        <v>4718</v>
      </c>
    </row>
    <row r="595" spans="1:11" ht="30" x14ac:dyDescent="0.3">
      <c r="A595" s="35" t="s">
        <v>383</v>
      </c>
      <c r="B595" s="61" t="s">
        <v>168</v>
      </c>
      <c r="C595" s="61" t="s">
        <v>63</v>
      </c>
      <c r="D595" s="66" t="s">
        <v>384</v>
      </c>
      <c r="E595" s="61" t="s">
        <v>66</v>
      </c>
      <c r="F595" s="62">
        <f>F596</f>
        <v>13005.1</v>
      </c>
      <c r="G595" s="62">
        <f>G596</f>
        <v>0</v>
      </c>
      <c r="H595" s="62">
        <f t="shared" si="73"/>
        <v>13005.1</v>
      </c>
      <c r="I595" s="62">
        <f>I596</f>
        <v>13005.1</v>
      </c>
      <c r="J595" s="237">
        <f>J596</f>
        <v>0</v>
      </c>
      <c r="K595" s="177">
        <f t="shared" si="74"/>
        <v>13005.1</v>
      </c>
    </row>
    <row r="596" spans="1:11" x14ac:dyDescent="0.3">
      <c r="A596" s="35" t="s">
        <v>146</v>
      </c>
      <c r="B596" s="61" t="s">
        <v>168</v>
      </c>
      <c r="C596" s="61" t="s">
        <v>63</v>
      </c>
      <c r="D596" s="66" t="s">
        <v>384</v>
      </c>
      <c r="E596" s="61">
        <v>500</v>
      </c>
      <c r="F596" s="62">
        <f>F597</f>
        <v>13005.1</v>
      </c>
      <c r="G596" s="62">
        <f>G597</f>
        <v>0</v>
      </c>
      <c r="H596" s="62">
        <f t="shared" si="73"/>
        <v>13005.1</v>
      </c>
      <c r="I596" s="62">
        <f>I597</f>
        <v>13005.1</v>
      </c>
      <c r="J596" s="237">
        <f>J597</f>
        <v>0</v>
      </c>
      <c r="K596" s="177">
        <f t="shared" si="74"/>
        <v>13005.1</v>
      </c>
    </row>
    <row r="597" spans="1:11" x14ac:dyDescent="0.3">
      <c r="A597" s="35" t="s">
        <v>382</v>
      </c>
      <c r="B597" s="61" t="s">
        <v>168</v>
      </c>
      <c r="C597" s="61" t="s">
        <v>63</v>
      </c>
      <c r="D597" s="66" t="s">
        <v>384</v>
      </c>
      <c r="E597" s="61">
        <v>510</v>
      </c>
      <c r="F597" s="62">
        <v>13005.1</v>
      </c>
      <c r="G597" s="62"/>
      <c r="H597" s="62">
        <f t="shared" si="73"/>
        <v>13005.1</v>
      </c>
      <c r="I597" s="62">
        <v>13005.1</v>
      </c>
      <c r="J597" s="237"/>
      <c r="K597" s="177">
        <f t="shared" si="74"/>
        <v>13005.1</v>
      </c>
    </row>
    <row r="598" spans="1:11" x14ac:dyDescent="0.3">
      <c r="A598" s="35" t="s">
        <v>1215</v>
      </c>
      <c r="B598" s="61" t="s">
        <v>168</v>
      </c>
      <c r="C598" s="61" t="s">
        <v>68</v>
      </c>
      <c r="D598" s="66" t="s">
        <v>65</v>
      </c>
      <c r="E598" s="61" t="s">
        <v>66</v>
      </c>
      <c r="F598" s="62">
        <f t="shared" ref="F598:J602" si="82">F599</f>
        <v>0</v>
      </c>
      <c r="G598" s="62"/>
      <c r="H598" s="62">
        <f t="shared" si="73"/>
        <v>0</v>
      </c>
      <c r="I598" s="62">
        <f t="shared" si="82"/>
        <v>0</v>
      </c>
      <c r="J598" s="237">
        <f t="shared" si="82"/>
        <v>0</v>
      </c>
      <c r="K598" s="177">
        <f t="shared" si="74"/>
        <v>0</v>
      </c>
    </row>
    <row r="599" spans="1:11" ht="18" customHeight="1" x14ac:dyDescent="0.3">
      <c r="A599" s="35" t="s">
        <v>379</v>
      </c>
      <c r="B599" s="61" t="s">
        <v>168</v>
      </c>
      <c r="C599" s="61" t="s">
        <v>68</v>
      </c>
      <c r="D599" s="66" t="s">
        <v>112</v>
      </c>
      <c r="E599" s="61" t="s">
        <v>66</v>
      </c>
      <c r="F599" s="62">
        <f t="shared" si="82"/>
        <v>0</v>
      </c>
      <c r="G599" s="62"/>
      <c r="H599" s="62">
        <f t="shared" ref="H599:H624" si="83">F599+G599</f>
        <v>0</v>
      </c>
      <c r="I599" s="62">
        <f t="shared" si="82"/>
        <v>0</v>
      </c>
      <c r="J599" s="237">
        <f t="shared" si="82"/>
        <v>0</v>
      </c>
      <c r="K599" s="177">
        <f t="shared" ref="K599:K624" si="84">I599+J599</f>
        <v>0</v>
      </c>
    </row>
    <row r="600" spans="1:11" ht="30" x14ac:dyDescent="0.3">
      <c r="A600" s="35" t="s">
        <v>132</v>
      </c>
      <c r="B600" s="61" t="s">
        <v>168</v>
      </c>
      <c r="C600" s="61" t="s">
        <v>68</v>
      </c>
      <c r="D600" s="66" t="s">
        <v>133</v>
      </c>
      <c r="E600" s="61" t="s">
        <v>66</v>
      </c>
      <c r="F600" s="62">
        <f t="shared" si="82"/>
        <v>0</v>
      </c>
      <c r="G600" s="62"/>
      <c r="H600" s="62">
        <f t="shared" si="83"/>
        <v>0</v>
      </c>
      <c r="I600" s="62">
        <f t="shared" si="82"/>
        <v>0</v>
      </c>
      <c r="J600" s="237">
        <f t="shared" si="82"/>
        <v>0</v>
      </c>
      <c r="K600" s="177">
        <f t="shared" si="84"/>
        <v>0</v>
      </c>
    </row>
    <row r="601" spans="1:11" ht="45" x14ac:dyDescent="0.3">
      <c r="A601" s="35" t="s">
        <v>1216</v>
      </c>
      <c r="B601" s="61" t="s">
        <v>168</v>
      </c>
      <c r="C601" s="61" t="s">
        <v>68</v>
      </c>
      <c r="D601" s="66" t="s">
        <v>1217</v>
      </c>
      <c r="E601" s="61" t="s">
        <v>66</v>
      </c>
      <c r="F601" s="62">
        <f t="shared" si="82"/>
        <v>0</v>
      </c>
      <c r="G601" s="62"/>
      <c r="H601" s="62">
        <f t="shared" si="83"/>
        <v>0</v>
      </c>
      <c r="I601" s="62">
        <f t="shared" si="82"/>
        <v>0</v>
      </c>
      <c r="J601" s="237">
        <f t="shared" si="82"/>
        <v>0</v>
      </c>
      <c r="K601" s="177">
        <f t="shared" si="84"/>
        <v>0</v>
      </c>
    </row>
    <row r="602" spans="1:11" x14ac:dyDescent="0.3">
      <c r="A602" s="35" t="s">
        <v>146</v>
      </c>
      <c r="B602" s="61" t="s">
        <v>168</v>
      </c>
      <c r="C602" s="61" t="s">
        <v>68</v>
      </c>
      <c r="D602" s="66" t="s">
        <v>1217</v>
      </c>
      <c r="E602" s="61">
        <v>500</v>
      </c>
      <c r="F602" s="62">
        <f t="shared" si="82"/>
        <v>0</v>
      </c>
      <c r="G602" s="62"/>
      <c r="H602" s="62">
        <f t="shared" si="83"/>
        <v>0</v>
      </c>
      <c r="I602" s="62">
        <f t="shared" si="82"/>
        <v>0</v>
      </c>
      <c r="J602" s="237">
        <f t="shared" si="82"/>
        <v>0</v>
      </c>
      <c r="K602" s="177">
        <f t="shared" si="84"/>
        <v>0</v>
      </c>
    </row>
    <row r="603" spans="1:11" x14ac:dyDescent="0.3">
      <c r="A603" s="35" t="s">
        <v>382</v>
      </c>
      <c r="B603" s="61" t="s">
        <v>168</v>
      </c>
      <c r="C603" s="61" t="s">
        <v>68</v>
      </c>
      <c r="D603" s="66" t="s">
        <v>1217</v>
      </c>
      <c r="E603" s="61">
        <v>510</v>
      </c>
      <c r="F603" s="62"/>
      <c r="G603" s="62"/>
      <c r="H603" s="62">
        <f t="shared" si="83"/>
        <v>0</v>
      </c>
      <c r="I603" s="62"/>
      <c r="J603" s="237"/>
      <c r="K603" s="177">
        <f t="shared" si="84"/>
        <v>0</v>
      </c>
    </row>
    <row r="604" spans="1:11" ht="17.25" customHeight="1" x14ac:dyDescent="0.3">
      <c r="A604" s="35" t="s">
        <v>385</v>
      </c>
      <c r="B604" s="61" t="s">
        <v>168</v>
      </c>
      <c r="C604" s="61" t="s">
        <v>80</v>
      </c>
      <c r="D604" s="66" t="s">
        <v>65</v>
      </c>
      <c r="E604" s="61" t="s">
        <v>66</v>
      </c>
      <c r="F604" s="62">
        <f>F605+F611+F620</f>
        <v>9797.4</v>
      </c>
      <c r="G604" s="62">
        <f>G605+G611+G620</f>
        <v>0</v>
      </c>
      <c r="H604" s="62">
        <f t="shared" si="83"/>
        <v>9797.4</v>
      </c>
      <c r="I604" s="62">
        <f>I605+I611+I620</f>
        <v>9797.4</v>
      </c>
      <c r="J604" s="237">
        <f>J605+J611+J620</f>
        <v>0</v>
      </c>
      <c r="K604" s="177">
        <f t="shared" si="84"/>
        <v>9797.4</v>
      </c>
    </row>
    <row r="605" spans="1:11" ht="45" x14ac:dyDescent="0.3">
      <c r="A605" s="35" t="s">
        <v>1218</v>
      </c>
      <c r="B605" s="61" t="s">
        <v>168</v>
      </c>
      <c r="C605" s="61" t="s">
        <v>80</v>
      </c>
      <c r="D605" s="66" t="s">
        <v>196</v>
      </c>
      <c r="E605" s="61" t="s">
        <v>66</v>
      </c>
      <c r="F605" s="62">
        <f t="shared" ref="F605:J608" si="85">F606</f>
        <v>7478.7</v>
      </c>
      <c r="G605" s="62">
        <f t="shared" si="85"/>
        <v>0</v>
      </c>
      <c r="H605" s="62">
        <f t="shared" si="83"/>
        <v>7478.7</v>
      </c>
      <c r="I605" s="62">
        <f t="shared" si="85"/>
        <v>7478.7</v>
      </c>
      <c r="J605" s="237">
        <f t="shared" si="85"/>
        <v>0</v>
      </c>
      <c r="K605" s="177">
        <f t="shared" si="84"/>
        <v>7478.7</v>
      </c>
    </row>
    <row r="606" spans="1:11" ht="45" x14ac:dyDescent="0.3">
      <c r="A606" s="35" t="s">
        <v>1190</v>
      </c>
      <c r="B606" s="61" t="s">
        <v>168</v>
      </c>
      <c r="C606" s="61" t="s">
        <v>80</v>
      </c>
      <c r="D606" s="66" t="s">
        <v>197</v>
      </c>
      <c r="E606" s="61" t="s">
        <v>66</v>
      </c>
      <c r="F606" s="62">
        <f t="shared" si="85"/>
        <v>7478.7</v>
      </c>
      <c r="G606" s="62">
        <f t="shared" si="85"/>
        <v>0</v>
      </c>
      <c r="H606" s="62">
        <f t="shared" si="83"/>
        <v>7478.7</v>
      </c>
      <c r="I606" s="62">
        <f t="shared" si="85"/>
        <v>7478.7</v>
      </c>
      <c r="J606" s="237">
        <f t="shared" si="85"/>
        <v>0</v>
      </c>
      <c r="K606" s="177">
        <f t="shared" si="84"/>
        <v>7478.7</v>
      </c>
    </row>
    <row r="607" spans="1:11" ht="30" x14ac:dyDescent="0.3">
      <c r="A607" s="35" t="s">
        <v>198</v>
      </c>
      <c r="B607" s="61" t="s">
        <v>168</v>
      </c>
      <c r="C607" s="61" t="s">
        <v>80</v>
      </c>
      <c r="D607" s="66" t="s">
        <v>567</v>
      </c>
      <c r="E607" s="61" t="s">
        <v>66</v>
      </c>
      <c r="F607" s="62">
        <f t="shared" si="85"/>
        <v>7478.7</v>
      </c>
      <c r="G607" s="62">
        <f t="shared" si="85"/>
        <v>0</v>
      </c>
      <c r="H607" s="62">
        <f t="shared" si="83"/>
        <v>7478.7</v>
      </c>
      <c r="I607" s="62">
        <f t="shared" si="85"/>
        <v>7478.7</v>
      </c>
      <c r="J607" s="237">
        <f t="shared" si="85"/>
        <v>0</v>
      </c>
      <c r="K607" s="177">
        <f t="shared" si="84"/>
        <v>7478.7</v>
      </c>
    </row>
    <row r="608" spans="1:11" ht="30" x14ac:dyDescent="0.3">
      <c r="A608" s="35" t="s">
        <v>387</v>
      </c>
      <c r="B608" s="61" t="s">
        <v>168</v>
      </c>
      <c r="C608" s="61" t="s">
        <v>80</v>
      </c>
      <c r="D608" s="66" t="s">
        <v>568</v>
      </c>
      <c r="E608" s="61" t="s">
        <v>66</v>
      </c>
      <c r="F608" s="62">
        <f t="shared" si="85"/>
        <v>7478.7</v>
      </c>
      <c r="G608" s="62">
        <f t="shared" si="85"/>
        <v>0</v>
      </c>
      <c r="H608" s="62">
        <f t="shared" si="83"/>
        <v>7478.7</v>
      </c>
      <c r="I608" s="62">
        <f t="shared" si="85"/>
        <v>7478.7</v>
      </c>
      <c r="J608" s="237">
        <f t="shared" si="85"/>
        <v>0</v>
      </c>
      <c r="K608" s="177">
        <f t="shared" si="84"/>
        <v>7478.7</v>
      </c>
    </row>
    <row r="609" spans="1:11" x14ac:dyDescent="0.3">
      <c r="A609" s="35" t="s">
        <v>146</v>
      </c>
      <c r="B609" s="61" t="s">
        <v>168</v>
      </c>
      <c r="C609" s="61" t="s">
        <v>80</v>
      </c>
      <c r="D609" s="66" t="s">
        <v>568</v>
      </c>
      <c r="E609" s="61">
        <v>500</v>
      </c>
      <c r="F609" s="62">
        <f>F610</f>
        <v>7478.7</v>
      </c>
      <c r="G609" s="62">
        <f>G610</f>
        <v>0</v>
      </c>
      <c r="H609" s="62">
        <f t="shared" si="83"/>
        <v>7478.7</v>
      </c>
      <c r="I609" s="62">
        <f>I610</f>
        <v>7478.7</v>
      </c>
      <c r="J609" s="237">
        <f>J610</f>
        <v>0</v>
      </c>
      <c r="K609" s="177">
        <f t="shared" si="84"/>
        <v>7478.7</v>
      </c>
    </row>
    <row r="610" spans="1:11" x14ac:dyDescent="0.3">
      <c r="A610" s="35" t="s">
        <v>55</v>
      </c>
      <c r="B610" s="61" t="s">
        <v>168</v>
      </c>
      <c r="C610" s="61" t="s">
        <v>80</v>
      </c>
      <c r="D610" s="66" t="s">
        <v>568</v>
      </c>
      <c r="E610" s="61" t="s">
        <v>563</v>
      </c>
      <c r="F610" s="62">
        <v>7478.7</v>
      </c>
      <c r="G610" s="62"/>
      <c r="H610" s="62">
        <f t="shared" si="83"/>
        <v>7478.7</v>
      </c>
      <c r="I610" s="143">
        <v>7478.7</v>
      </c>
      <c r="J610" s="236"/>
      <c r="K610" s="177">
        <f t="shared" si="84"/>
        <v>7478.7</v>
      </c>
    </row>
    <row r="611" spans="1:11" ht="45" x14ac:dyDescent="0.3">
      <c r="A611" s="35" t="s">
        <v>721</v>
      </c>
      <c r="B611" s="61" t="s">
        <v>168</v>
      </c>
      <c r="C611" s="61" t="s">
        <v>80</v>
      </c>
      <c r="D611" s="66" t="s">
        <v>185</v>
      </c>
      <c r="E611" s="61" t="s">
        <v>66</v>
      </c>
      <c r="F611" s="62">
        <f>F612</f>
        <v>40</v>
      </c>
      <c r="G611" s="62">
        <f>G612</f>
        <v>0</v>
      </c>
      <c r="H611" s="62">
        <f t="shared" si="83"/>
        <v>40</v>
      </c>
      <c r="I611" s="62">
        <f>I612</f>
        <v>40</v>
      </c>
      <c r="J611" s="237">
        <f>J612</f>
        <v>0</v>
      </c>
      <c r="K611" s="177">
        <f t="shared" si="84"/>
        <v>40</v>
      </c>
    </row>
    <row r="612" spans="1:11" ht="45" x14ac:dyDescent="0.3">
      <c r="A612" s="35" t="s">
        <v>388</v>
      </c>
      <c r="B612" s="61" t="s">
        <v>168</v>
      </c>
      <c r="C612" s="61" t="s">
        <v>80</v>
      </c>
      <c r="D612" s="66" t="s">
        <v>187</v>
      </c>
      <c r="E612" s="61" t="s">
        <v>66</v>
      </c>
      <c r="F612" s="62">
        <f>F613</f>
        <v>40</v>
      </c>
      <c r="G612" s="62">
        <f>G613</f>
        <v>0</v>
      </c>
      <c r="H612" s="62">
        <f t="shared" si="83"/>
        <v>40</v>
      </c>
      <c r="I612" s="62">
        <f>I613</f>
        <v>40</v>
      </c>
      <c r="J612" s="237">
        <f>J613</f>
        <v>0</v>
      </c>
      <c r="K612" s="177">
        <f t="shared" si="84"/>
        <v>40</v>
      </c>
    </row>
    <row r="613" spans="1:11" ht="30" x14ac:dyDescent="0.3">
      <c r="A613" s="35" t="s">
        <v>389</v>
      </c>
      <c r="B613" s="61" t="s">
        <v>168</v>
      </c>
      <c r="C613" s="61" t="s">
        <v>80</v>
      </c>
      <c r="D613" s="66" t="s">
        <v>189</v>
      </c>
      <c r="E613" s="61" t="s">
        <v>66</v>
      </c>
      <c r="F613" s="62">
        <f>F614+F617</f>
        <v>40</v>
      </c>
      <c r="G613" s="62">
        <f>G614+G617</f>
        <v>0</v>
      </c>
      <c r="H613" s="62">
        <f t="shared" si="83"/>
        <v>40</v>
      </c>
      <c r="I613" s="62">
        <f>I614+I617</f>
        <v>40</v>
      </c>
      <c r="J613" s="237">
        <f>J614+J617</f>
        <v>0</v>
      </c>
      <c r="K613" s="177">
        <f t="shared" si="84"/>
        <v>40</v>
      </c>
    </row>
    <row r="614" spans="1:11" ht="30" x14ac:dyDescent="0.3">
      <c r="A614" s="35" t="s">
        <v>390</v>
      </c>
      <c r="B614" s="61" t="s">
        <v>168</v>
      </c>
      <c r="C614" s="61" t="s">
        <v>80</v>
      </c>
      <c r="D614" s="66" t="s">
        <v>391</v>
      </c>
      <c r="E614" s="61" t="s">
        <v>66</v>
      </c>
      <c r="F614" s="62">
        <f>F615</f>
        <v>22.4</v>
      </c>
      <c r="G614" s="62">
        <f>G615</f>
        <v>0</v>
      </c>
      <c r="H614" s="62">
        <f t="shared" si="83"/>
        <v>22.4</v>
      </c>
      <c r="I614" s="62">
        <f>I615</f>
        <v>22.4</v>
      </c>
      <c r="J614" s="237">
        <f>J615</f>
        <v>0</v>
      </c>
      <c r="K614" s="177">
        <f t="shared" si="84"/>
        <v>22.4</v>
      </c>
    </row>
    <row r="615" spans="1:11" x14ac:dyDescent="0.3">
      <c r="A615" s="35" t="s">
        <v>146</v>
      </c>
      <c r="B615" s="61" t="s">
        <v>168</v>
      </c>
      <c r="C615" s="61" t="s">
        <v>80</v>
      </c>
      <c r="D615" s="66" t="s">
        <v>391</v>
      </c>
      <c r="E615" s="61">
        <v>500</v>
      </c>
      <c r="F615" s="62">
        <f>F616</f>
        <v>22.4</v>
      </c>
      <c r="G615" s="62">
        <f>G616</f>
        <v>0</v>
      </c>
      <c r="H615" s="62">
        <f t="shared" si="83"/>
        <v>22.4</v>
      </c>
      <c r="I615" s="62">
        <f>I616</f>
        <v>22.4</v>
      </c>
      <c r="J615" s="237">
        <f>J616</f>
        <v>0</v>
      </c>
      <c r="K615" s="177">
        <f t="shared" si="84"/>
        <v>22.4</v>
      </c>
    </row>
    <row r="616" spans="1:11" x14ac:dyDescent="0.3">
      <c r="A616" s="35" t="s">
        <v>55</v>
      </c>
      <c r="B616" s="61" t="s">
        <v>168</v>
      </c>
      <c r="C616" s="61" t="s">
        <v>80</v>
      </c>
      <c r="D616" s="66" t="s">
        <v>391</v>
      </c>
      <c r="E616" s="61">
        <v>540</v>
      </c>
      <c r="F616" s="62">
        <v>22.4</v>
      </c>
      <c r="G616" s="62"/>
      <c r="H616" s="62">
        <f t="shared" si="83"/>
        <v>22.4</v>
      </c>
      <c r="I616" s="62">
        <v>22.4</v>
      </c>
      <c r="J616" s="237"/>
      <c r="K616" s="177">
        <f t="shared" si="84"/>
        <v>22.4</v>
      </c>
    </row>
    <row r="617" spans="1:11" ht="45" x14ac:dyDescent="0.3">
      <c r="A617" s="35" t="s">
        <v>392</v>
      </c>
      <c r="B617" s="61" t="s">
        <v>168</v>
      </c>
      <c r="C617" s="61" t="s">
        <v>80</v>
      </c>
      <c r="D617" s="66" t="s">
        <v>393</v>
      </c>
      <c r="E617" s="61" t="s">
        <v>66</v>
      </c>
      <c r="F617" s="62">
        <f>F618</f>
        <v>17.600000000000001</v>
      </c>
      <c r="G617" s="62">
        <f>G618</f>
        <v>0</v>
      </c>
      <c r="H617" s="62">
        <f t="shared" si="83"/>
        <v>17.600000000000001</v>
      </c>
      <c r="I617" s="62">
        <f>I618</f>
        <v>17.600000000000001</v>
      </c>
      <c r="J617" s="237">
        <f>J618</f>
        <v>0</v>
      </c>
      <c r="K617" s="177">
        <f t="shared" si="84"/>
        <v>17.600000000000001</v>
      </c>
    </row>
    <row r="618" spans="1:11" x14ac:dyDescent="0.3">
      <c r="A618" s="35" t="s">
        <v>146</v>
      </c>
      <c r="B618" s="61" t="s">
        <v>168</v>
      </c>
      <c r="C618" s="61" t="s">
        <v>80</v>
      </c>
      <c r="D618" s="66" t="s">
        <v>393</v>
      </c>
      <c r="E618" s="61">
        <v>500</v>
      </c>
      <c r="F618" s="62">
        <f>F619</f>
        <v>17.600000000000001</v>
      </c>
      <c r="G618" s="62">
        <f>G619</f>
        <v>0</v>
      </c>
      <c r="H618" s="62">
        <f t="shared" si="83"/>
        <v>17.600000000000001</v>
      </c>
      <c r="I618" s="62">
        <f>I619</f>
        <v>17.600000000000001</v>
      </c>
      <c r="J618" s="237">
        <f>J619</f>
        <v>0</v>
      </c>
      <c r="K618" s="177">
        <f t="shared" si="84"/>
        <v>17.600000000000001</v>
      </c>
    </row>
    <row r="619" spans="1:11" x14ac:dyDescent="0.3">
      <c r="A619" s="35" t="s">
        <v>55</v>
      </c>
      <c r="B619" s="61" t="s">
        <v>168</v>
      </c>
      <c r="C619" s="61" t="s">
        <v>80</v>
      </c>
      <c r="D619" s="66" t="s">
        <v>393</v>
      </c>
      <c r="E619" s="61">
        <v>540</v>
      </c>
      <c r="F619" s="62">
        <v>17.600000000000001</v>
      </c>
      <c r="G619" s="62"/>
      <c r="H619" s="62">
        <f t="shared" si="83"/>
        <v>17.600000000000001</v>
      </c>
      <c r="I619" s="62">
        <v>17.600000000000001</v>
      </c>
      <c r="J619" s="237"/>
      <c r="K619" s="177">
        <f t="shared" si="84"/>
        <v>17.600000000000001</v>
      </c>
    </row>
    <row r="620" spans="1:11" x14ac:dyDescent="0.3">
      <c r="A620" s="35" t="s">
        <v>394</v>
      </c>
      <c r="B620" s="61" t="s">
        <v>168</v>
      </c>
      <c r="C620" s="61" t="s">
        <v>80</v>
      </c>
      <c r="D620" s="66" t="s">
        <v>112</v>
      </c>
      <c r="E620" s="61" t="s">
        <v>66</v>
      </c>
      <c r="F620" s="62">
        <f t="shared" ref="F620:J623" si="86">F621</f>
        <v>2278.6999999999998</v>
      </c>
      <c r="G620" s="62">
        <f t="shared" si="86"/>
        <v>0</v>
      </c>
      <c r="H620" s="62">
        <f t="shared" si="83"/>
        <v>2278.6999999999998</v>
      </c>
      <c r="I620" s="62">
        <f t="shared" si="86"/>
        <v>2278.6999999999998</v>
      </c>
      <c r="J620" s="237">
        <f t="shared" si="86"/>
        <v>0</v>
      </c>
      <c r="K620" s="177">
        <f t="shared" si="84"/>
        <v>2278.6999999999998</v>
      </c>
    </row>
    <row r="621" spans="1:11" ht="30" x14ac:dyDescent="0.3">
      <c r="A621" s="35" t="s">
        <v>132</v>
      </c>
      <c r="B621" s="61" t="s">
        <v>168</v>
      </c>
      <c r="C621" s="61" t="s">
        <v>80</v>
      </c>
      <c r="D621" s="66" t="s">
        <v>133</v>
      </c>
      <c r="E621" s="61" t="s">
        <v>66</v>
      </c>
      <c r="F621" s="62">
        <f t="shared" si="86"/>
        <v>2278.6999999999998</v>
      </c>
      <c r="G621" s="62">
        <f t="shared" si="86"/>
        <v>0</v>
      </c>
      <c r="H621" s="62">
        <f t="shared" si="83"/>
        <v>2278.6999999999998</v>
      </c>
      <c r="I621" s="62">
        <f t="shared" si="86"/>
        <v>2278.6999999999998</v>
      </c>
      <c r="J621" s="237">
        <f t="shared" si="86"/>
        <v>0</v>
      </c>
      <c r="K621" s="177">
        <f t="shared" si="84"/>
        <v>2278.6999999999998</v>
      </c>
    </row>
    <row r="622" spans="1:11" ht="63.75" customHeight="1" x14ac:dyDescent="0.3">
      <c r="A622" s="35" t="s">
        <v>708</v>
      </c>
      <c r="B622" s="61" t="s">
        <v>168</v>
      </c>
      <c r="C622" s="61" t="s">
        <v>80</v>
      </c>
      <c r="D622" s="66" t="s">
        <v>395</v>
      </c>
      <c r="E622" s="61" t="s">
        <v>66</v>
      </c>
      <c r="F622" s="62">
        <f t="shared" si="86"/>
        <v>2278.6999999999998</v>
      </c>
      <c r="G622" s="62">
        <f t="shared" si="86"/>
        <v>0</v>
      </c>
      <c r="H622" s="62">
        <f t="shared" si="83"/>
        <v>2278.6999999999998</v>
      </c>
      <c r="I622" s="62">
        <f t="shared" si="86"/>
        <v>2278.6999999999998</v>
      </c>
      <c r="J622" s="237">
        <f t="shared" si="86"/>
        <v>0</v>
      </c>
      <c r="K622" s="177">
        <f t="shared" si="84"/>
        <v>2278.6999999999998</v>
      </c>
    </row>
    <row r="623" spans="1:11" x14ac:dyDescent="0.3">
      <c r="A623" s="40" t="s">
        <v>146</v>
      </c>
      <c r="B623" s="61" t="s">
        <v>168</v>
      </c>
      <c r="C623" s="61" t="s">
        <v>80</v>
      </c>
      <c r="D623" s="66" t="s">
        <v>395</v>
      </c>
      <c r="E623" s="61">
        <v>500</v>
      </c>
      <c r="F623" s="62">
        <f t="shared" si="86"/>
        <v>2278.6999999999998</v>
      </c>
      <c r="G623" s="62">
        <f t="shared" si="86"/>
        <v>0</v>
      </c>
      <c r="H623" s="62">
        <f t="shared" si="83"/>
        <v>2278.6999999999998</v>
      </c>
      <c r="I623" s="62">
        <f t="shared" si="86"/>
        <v>2278.6999999999998</v>
      </c>
      <c r="J623" s="237">
        <f t="shared" si="86"/>
        <v>0</v>
      </c>
      <c r="K623" s="177">
        <f t="shared" si="84"/>
        <v>2278.6999999999998</v>
      </c>
    </row>
    <row r="624" spans="1:11" x14ac:dyDescent="0.3">
      <c r="A624" s="35" t="s">
        <v>55</v>
      </c>
      <c r="B624" s="61" t="s">
        <v>168</v>
      </c>
      <c r="C624" s="61" t="s">
        <v>80</v>
      </c>
      <c r="D624" s="66" t="s">
        <v>395</v>
      </c>
      <c r="E624" s="61">
        <v>530</v>
      </c>
      <c r="F624" s="62">
        <v>2278.6999999999998</v>
      </c>
      <c r="G624" s="62"/>
      <c r="H624" s="62">
        <f t="shared" si="83"/>
        <v>2278.6999999999998</v>
      </c>
      <c r="I624" s="62">
        <v>2278.6999999999998</v>
      </c>
      <c r="J624" s="237"/>
      <c r="K624" s="177">
        <f t="shared" si="84"/>
        <v>2278.6999999999998</v>
      </c>
    </row>
  </sheetData>
  <mergeCells count="14">
    <mergeCell ref="A1:K1"/>
    <mergeCell ref="A3:K3"/>
    <mergeCell ref="A2:K2"/>
    <mergeCell ref="J5:J6"/>
    <mergeCell ref="K5:K6"/>
    <mergeCell ref="H5:H6"/>
    <mergeCell ref="A5:A6"/>
    <mergeCell ref="B5:B6"/>
    <mergeCell ref="C5:C6"/>
    <mergeCell ref="D5:D6"/>
    <mergeCell ref="E5:E6"/>
    <mergeCell ref="F5:F6"/>
    <mergeCell ref="I5:I6"/>
    <mergeCell ref="G5:G6"/>
  </mergeCells>
  <pageMargins left="1.1811023622047245" right="0.39370078740157483" top="0.78740157480314965" bottom="0.78740157480314965" header="0.31496062992125984" footer="0.31496062992125984"/>
  <pageSetup paperSize="9" scale="10" fitToHeight="0" orientation="portrait" verticalDpi="0" r:id="rId1"/>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T844"/>
  <sheetViews>
    <sheetView view="pageBreakPreview" zoomScale="120" zoomScaleNormal="80" zoomScaleSheetLayoutView="120" workbookViewId="0">
      <pane ySplit="7" topLeftCell="A842" activePane="bottomLeft" state="frozen"/>
      <selection pane="bottomLeft" activeCell="A4" sqref="A1:T1048576"/>
    </sheetView>
  </sheetViews>
  <sheetFormatPr defaultColWidth="9.140625" defaultRowHeight="15" outlineLevelCol="1" x14ac:dyDescent="0.3"/>
  <cols>
    <col min="1" max="1" width="48.28515625" style="202" customWidth="1"/>
    <col min="2" max="2" width="17.28515625" style="55" customWidth="1"/>
    <col min="3" max="4" width="11.28515625" style="55" customWidth="1"/>
    <col min="5" max="5" width="10.85546875" style="203" customWidth="1"/>
    <col min="6" max="6" width="18.140625" style="204" hidden="1" customWidth="1" outlineLevel="1"/>
    <col min="7" max="7" width="18.5703125" style="204" hidden="1" customWidth="1" outlineLevel="1"/>
    <col min="8" max="8" width="18.140625" style="204" hidden="1" customWidth="1" outlineLevel="1"/>
    <col min="9" max="9" width="15.28515625" style="204" hidden="1" customWidth="1" outlineLevel="1"/>
    <col min="10" max="10" width="18.140625" style="204" hidden="1" customWidth="1" outlineLevel="1"/>
    <col min="11" max="11" width="15.5703125" style="204" hidden="1" customWidth="1" outlineLevel="1"/>
    <col min="12" max="12" width="18.140625" style="204" hidden="1" customWidth="1" outlineLevel="1"/>
    <col min="13" max="13" width="15.5703125" style="204" hidden="1" customWidth="1" outlineLevel="1"/>
    <col min="14" max="14" width="18.140625" style="204" hidden="1" customWidth="1" outlineLevel="1"/>
    <col min="15" max="15" width="15.5703125" style="204" hidden="1" customWidth="1" outlineLevel="1"/>
    <col min="16" max="16" width="18.140625" style="204" hidden="1" customWidth="1" outlineLevel="1"/>
    <col min="17" max="17" width="15.5703125" style="204" hidden="1" customWidth="1" outlineLevel="1"/>
    <col min="18" max="18" width="18.140625" style="204" hidden="1" customWidth="1" outlineLevel="1"/>
    <col min="19" max="19" width="16.85546875" style="204" hidden="1" customWidth="1" outlineLevel="1"/>
    <col min="20" max="20" width="18.140625" style="204" customWidth="1" collapsed="1"/>
    <col min="21" max="16384" width="9.140625" style="26"/>
  </cols>
  <sheetData>
    <row r="1" spans="1:20" ht="63.75" customHeight="1" x14ac:dyDescent="0.3">
      <c r="A1" s="281" t="s">
        <v>1311</v>
      </c>
      <c r="B1" s="281"/>
      <c r="C1" s="281"/>
      <c r="D1" s="281"/>
      <c r="E1" s="281"/>
      <c r="F1" s="281"/>
      <c r="G1" s="281"/>
      <c r="H1" s="281"/>
      <c r="I1" s="281"/>
      <c r="J1" s="281"/>
      <c r="K1" s="281"/>
      <c r="L1" s="281"/>
      <c r="M1" s="281"/>
      <c r="N1" s="281"/>
      <c r="O1" s="281"/>
      <c r="P1" s="281"/>
      <c r="Q1" s="281"/>
      <c r="R1" s="281"/>
      <c r="S1" s="281"/>
      <c r="T1" s="281"/>
    </row>
    <row r="2" spans="1:20" ht="46.15" customHeight="1" x14ac:dyDescent="0.3">
      <c r="A2" s="281" t="s">
        <v>907</v>
      </c>
      <c r="B2" s="281"/>
      <c r="C2" s="281"/>
      <c r="D2" s="281"/>
      <c r="E2" s="281"/>
      <c r="F2" s="281"/>
      <c r="G2" s="281"/>
      <c r="H2" s="281"/>
      <c r="I2" s="281"/>
      <c r="J2" s="281"/>
      <c r="K2" s="281"/>
      <c r="L2" s="281"/>
      <c r="M2" s="281"/>
      <c r="N2" s="281"/>
      <c r="O2" s="281"/>
      <c r="P2" s="281"/>
      <c r="Q2" s="281"/>
      <c r="R2" s="281"/>
      <c r="S2" s="281"/>
      <c r="T2" s="281"/>
    </row>
    <row r="3" spans="1:20" ht="78" customHeight="1" x14ac:dyDescent="0.3">
      <c r="A3" s="328" t="s">
        <v>857</v>
      </c>
      <c r="B3" s="328"/>
      <c r="C3" s="328"/>
      <c r="D3" s="328"/>
      <c r="E3" s="328"/>
      <c r="F3" s="328"/>
      <c r="G3" s="328"/>
      <c r="H3" s="328"/>
      <c r="I3" s="328"/>
      <c r="J3" s="328"/>
      <c r="K3" s="328"/>
      <c r="L3" s="328"/>
      <c r="M3" s="328"/>
      <c r="N3" s="328"/>
      <c r="O3" s="328"/>
      <c r="P3" s="328"/>
      <c r="Q3" s="328"/>
      <c r="R3" s="328"/>
      <c r="S3" s="328"/>
      <c r="T3" s="328"/>
    </row>
    <row r="4" spans="1:20" x14ac:dyDescent="0.3">
      <c r="A4" s="166"/>
      <c r="B4" s="166"/>
      <c r="C4" s="166"/>
      <c r="D4" s="166"/>
      <c r="E4" s="166"/>
      <c r="F4" s="167" t="s">
        <v>1096</v>
      </c>
      <c r="G4" s="167" t="s">
        <v>56</v>
      </c>
      <c r="H4" s="167" t="s">
        <v>56</v>
      </c>
      <c r="I4" s="167" t="s">
        <v>56</v>
      </c>
      <c r="J4" s="167" t="s">
        <v>56</v>
      </c>
      <c r="K4" s="167" t="s">
        <v>56</v>
      </c>
      <c r="L4" s="167" t="s">
        <v>56</v>
      </c>
      <c r="M4" s="167" t="s">
        <v>56</v>
      </c>
      <c r="N4" s="167" t="s">
        <v>56</v>
      </c>
      <c r="O4" s="167" t="s">
        <v>56</v>
      </c>
      <c r="P4" s="167" t="s">
        <v>56</v>
      </c>
      <c r="Q4" s="167" t="s">
        <v>56</v>
      </c>
      <c r="R4" s="167" t="s">
        <v>56</v>
      </c>
      <c r="S4" s="167" t="s">
        <v>56</v>
      </c>
      <c r="T4" s="167" t="s">
        <v>1096</v>
      </c>
    </row>
    <row r="5" spans="1:20" ht="15" customHeight="1" x14ac:dyDescent="0.3">
      <c r="A5" s="329" t="s">
        <v>481</v>
      </c>
      <c r="B5" s="330" t="s">
        <v>482</v>
      </c>
      <c r="C5" s="330" t="s">
        <v>58</v>
      </c>
      <c r="D5" s="330" t="s">
        <v>59</v>
      </c>
      <c r="E5" s="330" t="s">
        <v>397</v>
      </c>
      <c r="F5" s="327" t="s">
        <v>578</v>
      </c>
      <c r="G5" s="317" t="s">
        <v>892</v>
      </c>
      <c r="H5" s="327" t="s">
        <v>578</v>
      </c>
      <c r="I5" s="317" t="s">
        <v>908</v>
      </c>
      <c r="J5" s="327" t="s">
        <v>578</v>
      </c>
      <c r="K5" s="317" t="s">
        <v>923</v>
      </c>
      <c r="L5" s="327" t="s">
        <v>578</v>
      </c>
      <c r="M5" s="317" t="s">
        <v>935</v>
      </c>
      <c r="N5" s="327" t="s">
        <v>578</v>
      </c>
      <c r="O5" s="317" t="s">
        <v>1103</v>
      </c>
      <c r="P5" s="327" t="s">
        <v>578</v>
      </c>
      <c r="Q5" s="317" t="s">
        <v>1119</v>
      </c>
      <c r="R5" s="327" t="s">
        <v>578</v>
      </c>
      <c r="S5" s="317" t="s">
        <v>1129</v>
      </c>
      <c r="T5" s="327" t="s">
        <v>578</v>
      </c>
    </row>
    <row r="6" spans="1:20" x14ac:dyDescent="0.3">
      <c r="A6" s="329"/>
      <c r="B6" s="330"/>
      <c r="C6" s="330"/>
      <c r="D6" s="330"/>
      <c r="E6" s="330"/>
      <c r="F6" s="327"/>
      <c r="G6" s="317"/>
      <c r="H6" s="327"/>
      <c r="I6" s="317"/>
      <c r="J6" s="327"/>
      <c r="K6" s="317"/>
      <c r="L6" s="327"/>
      <c r="M6" s="317"/>
      <c r="N6" s="327"/>
      <c r="O6" s="317"/>
      <c r="P6" s="327"/>
      <c r="Q6" s="317"/>
      <c r="R6" s="327"/>
      <c r="S6" s="317"/>
      <c r="T6" s="327"/>
    </row>
    <row r="7" spans="1:20" ht="14.45" customHeight="1" x14ac:dyDescent="0.3">
      <c r="A7" s="168" t="s">
        <v>453</v>
      </c>
      <c r="B7" s="169"/>
      <c r="C7" s="169"/>
      <c r="D7" s="169"/>
      <c r="E7" s="170"/>
      <c r="F7" s="171">
        <f>F8+F85+F100+F241+F248+F277+F306+F333+F355+F384+F434+F441+F463+F478+F496+F508+F515+F522+F529+F536+F550+F573+F604+F631+F646+F677+F543+F580+F597</f>
        <v>1366373.1000000003</v>
      </c>
      <c r="G7" s="171">
        <f>G8+G85+G100+G241+G248+G277+G306+G333+G355+G384+G434+G441+G463+G478+G496+G508+G515+G522+G529+G536+G550+G573+G604+G631+G646+G677+G543+G580+G597</f>
        <v>44758.3</v>
      </c>
      <c r="H7" s="171">
        <f>F7+G7</f>
        <v>1411131.4000000004</v>
      </c>
      <c r="I7" s="171">
        <f>I8+I85+I100+I241+I248+I277+I306+I333+I355+I384+I434+I441+I463+I478+I496+I508+I515+I522+I529+I536+I550+I573+I604+I631+I646+I677+I543+I580+I597</f>
        <v>80748.600000000006</v>
      </c>
      <c r="J7" s="171">
        <f>H7+I7</f>
        <v>1491880.0000000005</v>
      </c>
      <c r="K7" s="171">
        <f>K8+K85+K100+K241+K248+K277+K306+K333+K355+K384+K434+K441+K463+K478+K496+K508+K515+K522+K529+K536+K550+K573+K604+K631+K646+K677+K543+K580+K597</f>
        <v>27654.699999999997</v>
      </c>
      <c r="L7" s="171">
        <f>J7+K7</f>
        <v>1519534.7000000004</v>
      </c>
      <c r="M7" s="171">
        <f>M8+M85+M100+M241+M248+M277+M306+M333+M355+M384+M434+M441+M463+M478+M496+M508+M515+M522+M529+M536+M550+M573+M604+M631+M646+M677+M543+M580+M597</f>
        <v>19138.399999999998</v>
      </c>
      <c r="N7" s="171">
        <f>L7+M7</f>
        <v>1538673.1000000003</v>
      </c>
      <c r="O7" s="171">
        <f>O8+O85+O100+O241+O248+O277+O306+O333+O355+O384+O434+O441+O463+O478+O496+O508+O515+O522+O529+O536+O550+O573+O604+O631+O646+O677+O543+O580+O597</f>
        <v>35791.699999999997</v>
      </c>
      <c r="P7" s="171">
        <f>N7+O7</f>
        <v>1574464.8000000003</v>
      </c>
      <c r="Q7" s="171">
        <f>Q8+Q85+Q100+Q241+Q248+Q277+Q306+Q333+Q355+Q384+Q434+Q441+Q463+Q478+Q496+Q508+Q515+Q522+Q529+Q536+Q550+Q573+Q604+Q631+Q646+Q677+Q543+Q580+Q597</f>
        <v>57351.1</v>
      </c>
      <c r="R7" s="171">
        <f>P7+Q7</f>
        <v>1631815.9000000004</v>
      </c>
      <c r="S7" s="171">
        <f>S8+S85+S100+S241+S248+S277+S306+S333+S355+S384+S434+S441+S463+S478+S496+S508+S515+S522+S529+S536+S550+S573+S604+S631+S646+S677+S543+S580+S597</f>
        <v>105578.8</v>
      </c>
      <c r="T7" s="171">
        <f>R7+S7</f>
        <v>1737394.7000000004</v>
      </c>
    </row>
    <row r="8" spans="1:20" ht="25.5" x14ac:dyDescent="0.3">
      <c r="A8" s="172" t="s">
        <v>713</v>
      </c>
      <c r="B8" s="173" t="s">
        <v>273</v>
      </c>
      <c r="C8" s="76"/>
      <c r="D8" s="76"/>
      <c r="E8" s="142"/>
      <c r="F8" s="174">
        <f>F9+F16+F59</f>
        <v>56055.200000000004</v>
      </c>
      <c r="G8" s="174">
        <f>G9+G16+G59</f>
        <v>834.4</v>
      </c>
      <c r="H8" s="171">
        <f t="shared" ref="H8:H86" si="0">F8+G8</f>
        <v>56889.600000000006</v>
      </c>
      <c r="I8" s="174">
        <f>I9+I16+I59</f>
        <v>198.1</v>
      </c>
      <c r="J8" s="171">
        <f t="shared" ref="J8:J86" si="1">H8+I8</f>
        <v>57087.700000000004</v>
      </c>
      <c r="K8" s="174">
        <f>K9+K16+K59</f>
        <v>285</v>
      </c>
      <c r="L8" s="171">
        <f t="shared" ref="L8:L86" si="2">J8+K8</f>
        <v>57372.700000000004</v>
      </c>
      <c r="M8" s="174">
        <f>M9+M16+M59</f>
        <v>986.1</v>
      </c>
      <c r="N8" s="171">
        <f t="shared" ref="N8:N86" si="3">L8+M8</f>
        <v>58358.8</v>
      </c>
      <c r="O8" s="174">
        <f>O9+O16+O59</f>
        <v>496.59999999999997</v>
      </c>
      <c r="P8" s="171">
        <f t="shared" ref="P8:P86" si="4">N8+O8</f>
        <v>58855.4</v>
      </c>
      <c r="Q8" s="174">
        <f>Q9+Q16+Q59</f>
        <v>4611.1000000000004</v>
      </c>
      <c r="R8" s="171">
        <f t="shared" ref="R8:R86" si="5">P8+Q8</f>
        <v>63466.5</v>
      </c>
      <c r="S8" s="174">
        <f>S9+S16+S59</f>
        <v>475.5</v>
      </c>
      <c r="T8" s="171">
        <f t="shared" ref="T8:T86" si="6">R8+S8</f>
        <v>63942</v>
      </c>
    </row>
    <row r="9" spans="1:20" ht="51" x14ac:dyDescent="0.3">
      <c r="A9" s="172" t="s">
        <v>418</v>
      </c>
      <c r="B9" s="173" t="s">
        <v>275</v>
      </c>
      <c r="C9" s="76"/>
      <c r="D9" s="76"/>
      <c r="E9" s="142"/>
      <c r="F9" s="174">
        <f t="shared" ref="F9:S14" si="7">F10</f>
        <v>24243.9</v>
      </c>
      <c r="G9" s="174">
        <f t="shared" si="7"/>
        <v>40.4</v>
      </c>
      <c r="H9" s="171">
        <f t="shared" si="0"/>
        <v>24284.300000000003</v>
      </c>
      <c r="I9" s="174">
        <f t="shared" si="7"/>
        <v>0</v>
      </c>
      <c r="J9" s="171">
        <f t="shared" si="1"/>
        <v>24284.300000000003</v>
      </c>
      <c r="K9" s="174">
        <f t="shared" si="7"/>
        <v>404.8</v>
      </c>
      <c r="L9" s="171">
        <f t="shared" si="2"/>
        <v>24689.100000000002</v>
      </c>
      <c r="M9" s="174">
        <f t="shared" si="7"/>
        <v>536.9</v>
      </c>
      <c r="N9" s="171">
        <f t="shared" si="3"/>
        <v>25226.000000000004</v>
      </c>
      <c r="O9" s="174">
        <f t="shared" si="7"/>
        <v>23.4</v>
      </c>
      <c r="P9" s="171">
        <f t="shared" si="4"/>
        <v>25249.400000000005</v>
      </c>
      <c r="Q9" s="174">
        <f t="shared" si="7"/>
        <v>2916.1</v>
      </c>
      <c r="R9" s="171">
        <f t="shared" si="5"/>
        <v>28165.500000000004</v>
      </c>
      <c r="S9" s="174">
        <f t="shared" si="7"/>
        <v>0</v>
      </c>
      <c r="T9" s="171">
        <f t="shared" si="6"/>
        <v>28165.500000000004</v>
      </c>
    </row>
    <row r="10" spans="1:20" ht="38.25" x14ac:dyDescent="0.3">
      <c r="A10" s="172" t="s">
        <v>292</v>
      </c>
      <c r="B10" s="175" t="s">
        <v>276</v>
      </c>
      <c r="C10" s="76"/>
      <c r="D10" s="76"/>
      <c r="E10" s="142"/>
      <c r="F10" s="176">
        <f t="shared" si="7"/>
        <v>24243.9</v>
      </c>
      <c r="G10" s="176">
        <f t="shared" si="7"/>
        <v>40.4</v>
      </c>
      <c r="H10" s="171">
        <f t="shared" si="0"/>
        <v>24284.300000000003</v>
      </c>
      <c r="I10" s="176">
        <f t="shared" si="7"/>
        <v>0</v>
      </c>
      <c r="J10" s="171">
        <f t="shared" si="1"/>
        <v>24284.300000000003</v>
      </c>
      <c r="K10" s="176">
        <f t="shared" si="7"/>
        <v>404.8</v>
      </c>
      <c r="L10" s="171">
        <f t="shared" si="2"/>
        <v>24689.100000000002</v>
      </c>
      <c r="M10" s="176">
        <f t="shared" si="7"/>
        <v>536.9</v>
      </c>
      <c r="N10" s="171">
        <f t="shared" si="3"/>
        <v>25226.000000000004</v>
      </c>
      <c r="O10" s="176">
        <f t="shared" si="7"/>
        <v>23.4</v>
      </c>
      <c r="P10" s="171">
        <f t="shared" si="4"/>
        <v>25249.400000000005</v>
      </c>
      <c r="Q10" s="176">
        <f t="shared" si="7"/>
        <v>2916.1</v>
      </c>
      <c r="R10" s="171">
        <f t="shared" si="5"/>
        <v>28165.500000000004</v>
      </c>
      <c r="S10" s="176">
        <f t="shared" si="7"/>
        <v>0</v>
      </c>
      <c r="T10" s="171">
        <f t="shared" si="6"/>
        <v>28165.500000000004</v>
      </c>
    </row>
    <row r="11" spans="1:20" ht="48" customHeight="1" x14ac:dyDescent="0.3">
      <c r="A11" s="50" t="s">
        <v>419</v>
      </c>
      <c r="B11" s="142" t="s">
        <v>278</v>
      </c>
      <c r="C11" s="76"/>
      <c r="D11" s="76"/>
      <c r="E11" s="142"/>
      <c r="F11" s="177">
        <f t="shared" si="7"/>
        <v>24243.9</v>
      </c>
      <c r="G11" s="177">
        <f t="shared" si="7"/>
        <v>40.4</v>
      </c>
      <c r="H11" s="178">
        <f t="shared" si="0"/>
        <v>24284.300000000003</v>
      </c>
      <c r="I11" s="177">
        <f t="shared" si="7"/>
        <v>0</v>
      </c>
      <c r="J11" s="178">
        <f t="shared" si="1"/>
        <v>24284.300000000003</v>
      </c>
      <c r="K11" s="177">
        <f t="shared" si="7"/>
        <v>404.8</v>
      </c>
      <c r="L11" s="178">
        <f t="shared" si="2"/>
        <v>24689.100000000002</v>
      </c>
      <c r="M11" s="177">
        <f t="shared" si="7"/>
        <v>536.9</v>
      </c>
      <c r="N11" s="178">
        <f t="shared" si="3"/>
        <v>25226.000000000004</v>
      </c>
      <c r="O11" s="177">
        <f t="shared" si="7"/>
        <v>23.4</v>
      </c>
      <c r="P11" s="178">
        <f t="shared" si="4"/>
        <v>25249.400000000005</v>
      </c>
      <c r="Q11" s="177">
        <f t="shared" si="7"/>
        <v>2916.1</v>
      </c>
      <c r="R11" s="178">
        <f t="shared" si="5"/>
        <v>28165.500000000004</v>
      </c>
      <c r="S11" s="177">
        <f t="shared" si="7"/>
        <v>0</v>
      </c>
      <c r="T11" s="178">
        <f t="shared" si="6"/>
        <v>28165.500000000004</v>
      </c>
    </row>
    <row r="12" spans="1:20" x14ac:dyDescent="0.3">
      <c r="A12" s="50" t="s">
        <v>233</v>
      </c>
      <c r="B12" s="142" t="s">
        <v>278</v>
      </c>
      <c r="C12" s="142" t="s">
        <v>110</v>
      </c>
      <c r="D12" s="76"/>
      <c r="E12" s="142"/>
      <c r="F12" s="177">
        <f t="shared" si="7"/>
        <v>24243.9</v>
      </c>
      <c r="G12" s="177">
        <f t="shared" si="7"/>
        <v>40.4</v>
      </c>
      <c r="H12" s="178">
        <f t="shared" si="0"/>
        <v>24284.300000000003</v>
      </c>
      <c r="I12" s="177">
        <f t="shared" si="7"/>
        <v>0</v>
      </c>
      <c r="J12" s="178">
        <f t="shared" si="1"/>
        <v>24284.300000000003</v>
      </c>
      <c r="K12" s="177">
        <f t="shared" si="7"/>
        <v>404.8</v>
      </c>
      <c r="L12" s="178">
        <f t="shared" si="2"/>
        <v>24689.100000000002</v>
      </c>
      <c r="M12" s="177">
        <f t="shared" si="7"/>
        <v>536.9</v>
      </c>
      <c r="N12" s="178">
        <f t="shared" si="3"/>
        <v>25226.000000000004</v>
      </c>
      <c r="O12" s="177">
        <f t="shared" si="7"/>
        <v>23.4</v>
      </c>
      <c r="P12" s="178">
        <f t="shared" si="4"/>
        <v>25249.400000000005</v>
      </c>
      <c r="Q12" s="177">
        <f t="shared" si="7"/>
        <v>2916.1</v>
      </c>
      <c r="R12" s="178">
        <f t="shared" si="5"/>
        <v>28165.500000000004</v>
      </c>
      <c r="S12" s="177">
        <f t="shared" si="7"/>
        <v>0</v>
      </c>
      <c r="T12" s="178">
        <f t="shared" si="6"/>
        <v>28165.500000000004</v>
      </c>
    </row>
    <row r="13" spans="1:20" x14ac:dyDescent="0.3">
      <c r="A13" s="50" t="s">
        <v>258</v>
      </c>
      <c r="B13" s="142" t="s">
        <v>278</v>
      </c>
      <c r="C13" s="142" t="s">
        <v>110</v>
      </c>
      <c r="D13" s="142" t="s">
        <v>80</v>
      </c>
      <c r="E13" s="142"/>
      <c r="F13" s="177">
        <f t="shared" si="7"/>
        <v>24243.9</v>
      </c>
      <c r="G13" s="177">
        <f t="shared" si="7"/>
        <v>40.4</v>
      </c>
      <c r="H13" s="178">
        <f t="shared" si="0"/>
        <v>24284.300000000003</v>
      </c>
      <c r="I13" s="177">
        <f t="shared" si="7"/>
        <v>0</v>
      </c>
      <c r="J13" s="178">
        <f t="shared" si="1"/>
        <v>24284.300000000003</v>
      </c>
      <c r="K13" s="177">
        <f t="shared" si="7"/>
        <v>404.8</v>
      </c>
      <c r="L13" s="178">
        <f t="shared" si="2"/>
        <v>24689.100000000002</v>
      </c>
      <c r="M13" s="177">
        <f t="shared" si="7"/>
        <v>536.9</v>
      </c>
      <c r="N13" s="178">
        <f t="shared" si="3"/>
        <v>25226.000000000004</v>
      </c>
      <c r="O13" s="177">
        <f t="shared" si="7"/>
        <v>23.4</v>
      </c>
      <c r="P13" s="178">
        <f t="shared" si="4"/>
        <v>25249.400000000005</v>
      </c>
      <c r="Q13" s="177">
        <f t="shared" si="7"/>
        <v>2916.1</v>
      </c>
      <c r="R13" s="178">
        <f t="shared" si="5"/>
        <v>28165.500000000004</v>
      </c>
      <c r="S13" s="177">
        <f t="shared" si="7"/>
        <v>0</v>
      </c>
      <c r="T13" s="178">
        <f t="shared" si="6"/>
        <v>28165.500000000004</v>
      </c>
    </row>
    <row r="14" spans="1:20" ht="45" x14ac:dyDescent="0.3">
      <c r="A14" s="50" t="s">
        <v>176</v>
      </c>
      <c r="B14" s="142" t="s">
        <v>278</v>
      </c>
      <c r="C14" s="142" t="s">
        <v>110</v>
      </c>
      <c r="D14" s="142" t="s">
        <v>80</v>
      </c>
      <c r="E14" s="142">
        <v>600</v>
      </c>
      <c r="F14" s="177">
        <f t="shared" si="7"/>
        <v>24243.9</v>
      </c>
      <c r="G14" s="177">
        <f t="shared" si="7"/>
        <v>40.4</v>
      </c>
      <c r="H14" s="178">
        <f t="shared" si="0"/>
        <v>24284.300000000003</v>
      </c>
      <c r="I14" s="177">
        <f t="shared" si="7"/>
        <v>0</v>
      </c>
      <c r="J14" s="178">
        <f t="shared" si="1"/>
        <v>24284.300000000003</v>
      </c>
      <c r="K14" s="177">
        <f t="shared" si="7"/>
        <v>404.8</v>
      </c>
      <c r="L14" s="178">
        <f t="shared" si="2"/>
        <v>24689.100000000002</v>
      </c>
      <c r="M14" s="177">
        <f t="shared" si="7"/>
        <v>536.9</v>
      </c>
      <c r="N14" s="178">
        <f t="shared" si="3"/>
        <v>25226.000000000004</v>
      </c>
      <c r="O14" s="177">
        <f t="shared" si="7"/>
        <v>23.4</v>
      </c>
      <c r="P14" s="178">
        <f t="shared" si="4"/>
        <v>25249.400000000005</v>
      </c>
      <c r="Q14" s="177">
        <f t="shared" si="7"/>
        <v>2916.1</v>
      </c>
      <c r="R14" s="178">
        <f t="shared" si="5"/>
        <v>28165.500000000004</v>
      </c>
      <c r="S14" s="177">
        <f t="shared" si="7"/>
        <v>0</v>
      </c>
      <c r="T14" s="178">
        <f t="shared" si="6"/>
        <v>28165.500000000004</v>
      </c>
    </row>
    <row r="15" spans="1:20" x14ac:dyDescent="0.3">
      <c r="A15" s="50" t="s">
        <v>184</v>
      </c>
      <c r="B15" s="142" t="s">
        <v>278</v>
      </c>
      <c r="C15" s="142" t="s">
        <v>110</v>
      </c>
      <c r="D15" s="142" t="s">
        <v>80</v>
      </c>
      <c r="E15" s="142">
        <v>610</v>
      </c>
      <c r="F15" s="177">
        <v>24243.9</v>
      </c>
      <c r="G15" s="177">
        <v>40.4</v>
      </c>
      <c r="H15" s="178">
        <f t="shared" si="0"/>
        <v>24284.300000000003</v>
      </c>
      <c r="I15" s="177"/>
      <c r="J15" s="178">
        <f t="shared" si="1"/>
        <v>24284.300000000003</v>
      </c>
      <c r="K15" s="177">
        <v>404.8</v>
      </c>
      <c r="L15" s="178">
        <f t="shared" si="2"/>
        <v>24689.100000000002</v>
      </c>
      <c r="M15" s="177">
        <v>536.9</v>
      </c>
      <c r="N15" s="178">
        <f t="shared" si="3"/>
        <v>25226.000000000004</v>
      </c>
      <c r="O15" s="177">
        <v>23.4</v>
      </c>
      <c r="P15" s="178">
        <f t="shared" si="4"/>
        <v>25249.400000000005</v>
      </c>
      <c r="Q15" s="177">
        <v>2916.1</v>
      </c>
      <c r="R15" s="178">
        <f t="shared" si="5"/>
        <v>28165.500000000004</v>
      </c>
      <c r="S15" s="177"/>
      <c r="T15" s="178">
        <f t="shared" si="6"/>
        <v>28165.500000000004</v>
      </c>
    </row>
    <row r="16" spans="1:20" ht="38.25" x14ac:dyDescent="0.3">
      <c r="A16" s="172" t="s">
        <v>290</v>
      </c>
      <c r="B16" s="173" t="s">
        <v>291</v>
      </c>
      <c r="C16" s="76"/>
      <c r="D16" s="76"/>
      <c r="E16" s="142"/>
      <c r="F16" s="174">
        <f>F17+F38</f>
        <v>26858.7</v>
      </c>
      <c r="G16" s="174">
        <f>G17+G38</f>
        <v>794</v>
      </c>
      <c r="H16" s="171">
        <f t="shared" si="0"/>
        <v>27652.7</v>
      </c>
      <c r="I16" s="174">
        <f>I17+I38</f>
        <v>198.1</v>
      </c>
      <c r="J16" s="171">
        <f t="shared" si="1"/>
        <v>27850.799999999999</v>
      </c>
      <c r="K16" s="174">
        <f>K17+K38</f>
        <v>0</v>
      </c>
      <c r="L16" s="171">
        <f t="shared" si="2"/>
        <v>27850.799999999999</v>
      </c>
      <c r="M16" s="174">
        <f>M17+M38</f>
        <v>373.8</v>
      </c>
      <c r="N16" s="171">
        <f t="shared" si="3"/>
        <v>28224.6</v>
      </c>
      <c r="O16" s="174">
        <f>O17+O38</f>
        <v>412.8</v>
      </c>
      <c r="P16" s="171">
        <f t="shared" si="4"/>
        <v>28637.399999999998</v>
      </c>
      <c r="Q16" s="174">
        <f>Q17+Q38</f>
        <v>1362.9</v>
      </c>
      <c r="R16" s="171">
        <f t="shared" si="5"/>
        <v>30000.3</v>
      </c>
      <c r="S16" s="174">
        <f>S17+S38</f>
        <v>475.5</v>
      </c>
      <c r="T16" s="171">
        <f t="shared" si="6"/>
        <v>30475.8</v>
      </c>
    </row>
    <row r="17" spans="1:20" ht="38.25" x14ac:dyDescent="0.3">
      <c r="A17" s="172" t="s">
        <v>292</v>
      </c>
      <c r="B17" s="175" t="s">
        <v>293</v>
      </c>
      <c r="C17" s="76"/>
      <c r="D17" s="76"/>
      <c r="E17" s="142"/>
      <c r="F17" s="176">
        <f>F18+F23+F33</f>
        <v>11681.2</v>
      </c>
      <c r="G17" s="176">
        <f>G18+G23+G33</f>
        <v>751.7</v>
      </c>
      <c r="H17" s="171">
        <f t="shared" si="0"/>
        <v>12432.900000000001</v>
      </c>
      <c r="I17" s="176">
        <f>I18+I23+I33+I28</f>
        <v>198.1</v>
      </c>
      <c r="J17" s="171">
        <f t="shared" si="1"/>
        <v>12631.000000000002</v>
      </c>
      <c r="K17" s="176">
        <f>K18+K23+K33+K28</f>
        <v>0</v>
      </c>
      <c r="L17" s="171">
        <f t="shared" si="2"/>
        <v>12631.000000000002</v>
      </c>
      <c r="M17" s="176">
        <f>M18+M23+M33+M28</f>
        <v>336.2</v>
      </c>
      <c r="N17" s="171">
        <f t="shared" si="3"/>
        <v>12967.200000000003</v>
      </c>
      <c r="O17" s="176">
        <f>O18+O23+O33+O28</f>
        <v>174.9</v>
      </c>
      <c r="P17" s="171">
        <f t="shared" si="4"/>
        <v>13142.100000000002</v>
      </c>
      <c r="Q17" s="176">
        <f>Q18+Q23+Q33+Q28</f>
        <v>291.89999999999998</v>
      </c>
      <c r="R17" s="171">
        <f t="shared" si="5"/>
        <v>13434.000000000002</v>
      </c>
      <c r="S17" s="176">
        <f>S18+S23+S33+S28</f>
        <v>0</v>
      </c>
      <c r="T17" s="171">
        <f t="shared" si="6"/>
        <v>13434.000000000002</v>
      </c>
    </row>
    <row r="18" spans="1:20" ht="45" x14ac:dyDescent="0.3">
      <c r="A18" s="50" t="s">
        <v>294</v>
      </c>
      <c r="B18" s="142" t="s">
        <v>295</v>
      </c>
      <c r="C18" s="76"/>
      <c r="D18" s="76"/>
      <c r="E18" s="142"/>
      <c r="F18" s="177">
        <f t="shared" ref="F18:S21" si="8">F19</f>
        <v>9250</v>
      </c>
      <c r="G18" s="177">
        <f t="shared" si="8"/>
        <v>0</v>
      </c>
      <c r="H18" s="178">
        <f t="shared" si="0"/>
        <v>9250</v>
      </c>
      <c r="I18" s="177">
        <f t="shared" si="8"/>
        <v>0</v>
      </c>
      <c r="J18" s="178">
        <f t="shared" si="1"/>
        <v>9250</v>
      </c>
      <c r="K18" s="177">
        <f t="shared" si="8"/>
        <v>0</v>
      </c>
      <c r="L18" s="178">
        <f t="shared" si="2"/>
        <v>9250</v>
      </c>
      <c r="M18" s="177">
        <f t="shared" si="8"/>
        <v>0</v>
      </c>
      <c r="N18" s="178">
        <f t="shared" si="3"/>
        <v>9250</v>
      </c>
      <c r="O18" s="177">
        <f t="shared" si="8"/>
        <v>0</v>
      </c>
      <c r="P18" s="178">
        <f t="shared" si="4"/>
        <v>9250</v>
      </c>
      <c r="Q18" s="177">
        <f t="shared" si="8"/>
        <v>291.89999999999998</v>
      </c>
      <c r="R18" s="178">
        <f t="shared" si="5"/>
        <v>9541.9</v>
      </c>
      <c r="S18" s="177">
        <f t="shared" si="8"/>
        <v>0</v>
      </c>
      <c r="T18" s="178">
        <f t="shared" si="6"/>
        <v>9541.9</v>
      </c>
    </row>
    <row r="19" spans="1:20" x14ac:dyDescent="0.3">
      <c r="A19" s="50" t="s">
        <v>288</v>
      </c>
      <c r="B19" s="142" t="s">
        <v>295</v>
      </c>
      <c r="C19" s="142" t="s">
        <v>193</v>
      </c>
      <c r="D19" s="76"/>
      <c r="E19" s="142"/>
      <c r="F19" s="177">
        <f t="shared" si="8"/>
        <v>9250</v>
      </c>
      <c r="G19" s="177">
        <f t="shared" si="8"/>
        <v>0</v>
      </c>
      <c r="H19" s="178">
        <f t="shared" si="0"/>
        <v>9250</v>
      </c>
      <c r="I19" s="177">
        <f t="shared" si="8"/>
        <v>0</v>
      </c>
      <c r="J19" s="178">
        <f t="shared" si="1"/>
        <v>9250</v>
      </c>
      <c r="K19" s="177">
        <f t="shared" si="8"/>
        <v>0</v>
      </c>
      <c r="L19" s="178">
        <f t="shared" si="2"/>
        <v>9250</v>
      </c>
      <c r="M19" s="177">
        <f t="shared" si="8"/>
        <v>0</v>
      </c>
      <c r="N19" s="178">
        <f t="shared" si="3"/>
        <v>9250</v>
      </c>
      <c r="O19" s="177">
        <f t="shared" si="8"/>
        <v>0</v>
      </c>
      <c r="P19" s="178">
        <f t="shared" si="4"/>
        <v>9250</v>
      </c>
      <c r="Q19" s="177">
        <f t="shared" si="8"/>
        <v>291.89999999999998</v>
      </c>
      <c r="R19" s="178">
        <f t="shared" si="5"/>
        <v>9541.9</v>
      </c>
      <c r="S19" s="177">
        <f t="shared" si="8"/>
        <v>0</v>
      </c>
      <c r="T19" s="178">
        <f t="shared" si="6"/>
        <v>9541.9</v>
      </c>
    </row>
    <row r="20" spans="1:20" x14ac:dyDescent="0.3">
      <c r="A20" s="50" t="s">
        <v>289</v>
      </c>
      <c r="B20" s="142" t="s">
        <v>295</v>
      </c>
      <c r="C20" s="142" t="s">
        <v>193</v>
      </c>
      <c r="D20" s="142" t="s">
        <v>63</v>
      </c>
      <c r="E20" s="142"/>
      <c r="F20" s="177">
        <f t="shared" si="8"/>
        <v>9250</v>
      </c>
      <c r="G20" s="177">
        <f t="shared" si="8"/>
        <v>0</v>
      </c>
      <c r="H20" s="178">
        <f t="shared" si="0"/>
        <v>9250</v>
      </c>
      <c r="I20" s="177">
        <f t="shared" si="8"/>
        <v>0</v>
      </c>
      <c r="J20" s="178">
        <f t="shared" si="1"/>
        <v>9250</v>
      </c>
      <c r="K20" s="177">
        <f t="shared" si="8"/>
        <v>0</v>
      </c>
      <c r="L20" s="178">
        <f t="shared" si="2"/>
        <v>9250</v>
      </c>
      <c r="M20" s="177">
        <f t="shared" si="8"/>
        <v>0</v>
      </c>
      <c r="N20" s="178">
        <f t="shared" si="3"/>
        <v>9250</v>
      </c>
      <c r="O20" s="177">
        <f t="shared" si="8"/>
        <v>0</v>
      </c>
      <c r="P20" s="178">
        <f t="shared" si="4"/>
        <v>9250</v>
      </c>
      <c r="Q20" s="177">
        <f t="shared" si="8"/>
        <v>291.89999999999998</v>
      </c>
      <c r="R20" s="178">
        <f t="shared" si="5"/>
        <v>9541.9</v>
      </c>
      <c r="S20" s="177">
        <f t="shared" si="8"/>
        <v>0</v>
      </c>
      <c r="T20" s="178">
        <f t="shared" si="6"/>
        <v>9541.9</v>
      </c>
    </row>
    <row r="21" spans="1:20" ht="45" x14ac:dyDescent="0.3">
      <c r="A21" s="50" t="s">
        <v>176</v>
      </c>
      <c r="B21" s="142" t="s">
        <v>295</v>
      </c>
      <c r="C21" s="142" t="s">
        <v>193</v>
      </c>
      <c r="D21" s="142" t="s">
        <v>63</v>
      </c>
      <c r="E21" s="142">
        <v>600</v>
      </c>
      <c r="F21" s="177">
        <f t="shared" si="8"/>
        <v>9250</v>
      </c>
      <c r="G21" s="177">
        <f t="shared" si="8"/>
        <v>0</v>
      </c>
      <c r="H21" s="178">
        <f t="shared" si="0"/>
        <v>9250</v>
      </c>
      <c r="I21" s="177">
        <f t="shared" si="8"/>
        <v>0</v>
      </c>
      <c r="J21" s="178">
        <f t="shared" si="1"/>
        <v>9250</v>
      </c>
      <c r="K21" s="177">
        <f t="shared" si="8"/>
        <v>0</v>
      </c>
      <c r="L21" s="178">
        <f t="shared" si="2"/>
        <v>9250</v>
      </c>
      <c r="M21" s="177">
        <f t="shared" si="8"/>
        <v>0</v>
      </c>
      <c r="N21" s="178">
        <f t="shared" si="3"/>
        <v>9250</v>
      </c>
      <c r="O21" s="177">
        <f t="shared" si="8"/>
        <v>0</v>
      </c>
      <c r="P21" s="178">
        <f t="shared" si="4"/>
        <v>9250</v>
      </c>
      <c r="Q21" s="177">
        <f t="shared" si="8"/>
        <v>291.89999999999998</v>
      </c>
      <c r="R21" s="178">
        <f t="shared" si="5"/>
        <v>9541.9</v>
      </c>
      <c r="S21" s="177">
        <f t="shared" si="8"/>
        <v>0</v>
      </c>
      <c r="T21" s="178">
        <f t="shared" si="6"/>
        <v>9541.9</v>
      </c>
    </row>
    <row r="22" spans="1:20" x14ac:dyDescent="0.3">
      <c r="A22" s="50" t="s">
        <v>184</v>
      </c>
      <c r="B22" s="142" t="s">
        <v>295</v>
      </c>
      <c r="C22" s="142" t="s">
        <v>193</v>
      </c>
      <c r="D22" s="142" t="s">
        <v>63</v>
      </c>
      <c r="E22" s="142">
        <v>610</v>
      </c>
      <c r="F22" s="177">
        <v>9250</v>
      </c>
      <c r="G22" s="177"/>
      <c r="H22" s="178">
        <f t="shared" si="0"/>
        <v>9250</v>
      </c>
      <c r="I22" s="177"/>
      <c r="J22" s="178">
        <f t="shared" si="1"/>
        <v>9250</v>
      </c>
      <c r="K22" s="177"/>
      <c r="L22" s="178">
        <f t="shared" si="2"/>
        <v>9250</v>
      </c>
      <c r="M22" s="177"/>
      <c r="N22" s="178">
        <f t="shared" si="3"/>
        <v>9250</v>
      </c>
      <c r="O22" s="177"/>
      <c r="P22" s="178">
        <f t="shared" si="4"/>
        <v>9250</v>
      </c>
      <c r="Q22" s="177">
        <v>291.89999999999998</v>
      </c>
      <c r="R22" s="178">
        <f t="shared" si="5"/>
        <v>9541.9</v>
      </c>
      <c r="S22" s="177"/>
      <c r="T22" s="178">
        <f t="shared" si="6"/>
        <v>9541.9</v>
      </c>
    </row>
    <row r="23" spans="1:20" ht="45" x14ac:dyDescent="0.3">
      <c r="A23" s="50" t="s">
        <v>296</v>
      </c>
      <c r="B23" s="142" t="s">
        <v>297</v>
      </c>
      <c r="C23" s="76"/>
      <c r="D23" s="76"/>
      <c r="E23" s="142"/>
      <c r="F23" s="177">
        <f t="shared" ref="F23:S26" si="9">F24</f>
        <v>2429.1999999999998</v>
      </c>
      <c r="G23" s="177">
        <f t="shared" si="9"/>
        <v>751.7</v>
      </c>
      <c r="H23" s="178">
        <f t="shared" si="0"/>
        <v>3180.8999999999996</v>
      </c>
      <c r="I23" s="177">
        <f t="shared" si="9"/>
        <v>0.1</v>
      </c>
      <c r="J23" s="178">
        <f t="shared" si="1"/>
        <v>3180.9999999999995</v>
      </c>
      <c r="K23" s="177">
        <f t="shared" si="9"/>
        <v>0</v>
      </c>
      <c r="L23" s="178">
        <f t="shared" si="2"/>
        <v>3180.9999999999995</v>
      </c>
      <c r="M23" s="177">
        <f t="shared" si="9"/>
        <v>336.2</v>
      </c>
      <c r="N23" s="178">
        <f t="shared" si="3"/>
        <v>3517.1999999999994</v>
      </c>
      <c r="O23" s="177">
        <f t="shared" si="9"/>
        <v>174.9</v>
      </c>
      <c r="P23" s="178">
        <f t="shared" si="4"/>
        <v>3692.0999999999995</v>
      </c>
      <c r="Q23" s="177">
        <f t="shared" si="9"/>
        <v>0</v>
      </c>
      <c r="R23" s="178">
        <f t="shared" si="5"/>
        <v>3692.0999999999995</v>
      </c>
      <c r="S23" s="177">
        <f t="shared" si="9"/>
        <v>0</v>
      </c>
      <c r="T23" s="178">
        <f t="shared" si="6"/>
        <v>3692.0999999999995</v>
      </c>
    </row>
    <row r="24" spans="1:20" x14ac:dyDescent="0.3">
      <c r="A24" s="50" t="s">
        <v>288</v>
      </c>
      <c r="B24" s="142" t="s">
        <v>297</v>
      </c>
      <c r="C24" s="142" t="s">
        <v>193</v>
      </c>
      <c r="D24" s="76"/>
      <c r="E24" s="142"/>
      <c r="F24" s="177">
        <f t="shared" si="9"/>
        <v>2429.1999999999998</v>
      </c>
      <c r="G24" s="177">
        <f t="shared" si="9"/>
        <v>751.7</v>
      </c>
      <c r="H24" s="178">
        <f t="shared" si="0"/>
        <v>3180.8999999999996</v>
      </c>
      <c r="I24" s="177">
        <f t="shared" si="9"/>
        <v>0.1</v>
      </c>
      <c r="J24" s="178">
        <f t="shared" si="1"/>
        <v>3180.9999999999995</v>
      </c>
      <c r="K24" s="177">
        <f t="shared" si="9"/>
        <v>0</v>
      </c>
      <c r="L24" s="178">
        <f t="shared" si="2"/>
        <v>3180.9999999999995</v>
      </c>
      <c r="M24" s="177">
        <f t="shared" si="9"/>
        <v>336.2</v>
      </c>
      <c r="N24" s="178">
        <f t="shared" si="3"/>
        <v>3517.1999999999994</v>
      </c>
      <c r="O24" s="177">
        <f t="shared" si="9"/>
        <v>174.9</v>
      </c>
      <c r="P24" s="178">
        <f t="shared" si="4"/>
        <v>3692.0999999999995</v>
      </c>
      <c r="Q24" s="177">
        <f t="shared" si="9"/>
        <v>0</v>
      </c>
      <c r="R24" s="178">
        <f t="shared" si="5"/>
        <v>3692.0999999999995</v>
      </c>
      <c r="S24" s="177">
        <f t="shared" si="9"/>
        <v>0</v>
      </c>
      <c r="T24" s="178">
        <f t="shared" si="6"/>
        <v>3692.0999999999995</v>
      </c>
    </row>
    <row r="25" spans="1:20" x14ac:dyDescent="0.3">
      <c r="A25" s="50" t="s">
        <v>289</v>
      </c>
      <c r="B25" s="142" t="s">
        <v>297</v>
      </c>
      <c r="C25" s="142" t="s">
        <v>193</v>
      </c>
      <c r="D25" s="142" t="s">
        <v>63</v>
      </c>
      <c r="E25" s="142"/>
      <c r="F25" s="177">
        <f t="shared" si="9"/>
        <v>2429.1999999999998</v>
      </c>
      <c r="G25" s="177">
        <f t="shared" si="9"/>
        <v>751.7</v>
      </c>
      <c r="H25" s="178">
        <f t="shared" si="0"/>
        <v>3180.8999999999996</v>
      </c>
      <c r="I25" s="177">
        <f t="shared" si="9"/>
        <v>0.1</v>
      </c>
      <c r="J25" s="178">
        <f t="shared" si="1"/>
        <v>3180.9999999999995</v>
      </c>
      <c r="K25" s="177">
        <f t="shared" si="9"/>
        <v>0</v>
      </c>
      <c r="L25" s="178">
        <f t="shared" si="2"/>
        <v>3180.9999999999995</v>
      </c>
      <c r="M25" s="177">
        <f t="shared" si="9"/>
        <v>336.2</v>
      </c>
      <c r="N25" s="178">
        <f t="shared" si="3"/>
        <v>3517.1999999999994</v>
      </c>
      <c r="O25" s="177">
        <f t="shared" si="9"/>
        <v>174.9</v>
      </c>
      <c r="P25" s="178">
        <f t="shared" si="4"/>
        <v>3692.0999999999995</v>
      </c>
      <c r="Q25" s="177">
        <f t="shared" si="9"/>
        <v>0</v>
      </c>
      <c r="R25" s="178">
        <f t="shared" si="5"/>
        <v>3692.0999999999995</v>
      </c>
      <c r="S25" s="177">
        <f t="shared" si="9"/>
        <v>0</v>
      </c>
      <c r="T25" s="178">
        <f t="shared" si="6"/>
        <v>3692.0999999999995</v>
      </c>
    </row>
    <row r="26" spans="1:20" ht="45" x14ac:dyDescent="0.3">
      <c r="A26" s="50" t="s">
        <v>176</v>
      </c>
      <c r="B26" s="142" t="s">
        <v>297</v>
      </c>
      <c r="C26" s="142" t="s">
        <v>193</v>
      </c>
      <c r="D26" s="142" t="s">
        <v>63</v>
      </c>
      <c r="E26" s="142">
        <v>600</v>
      </c>
      <c r="F26" s="177">
        <f t="shared" si="9"/>
        <v>2429.1999999999998</v>
      </c>
      <c r="G26" s="177">
        <f t="shared" si="9"/>
        <v>751.7</v>
      </c>
      <c r="H26" s="178">
        <f t="shared" si="0"/>
        <v>3180.8999999999996</v>
      </c>
      <c r="I26" s="177">
        <f t="shared" si="9"/>
        <v>0.1</v>
      </c>
      <c r="J26" s="178">
        <f t="shared" si="1"/>
        <v>3180.9999999999995</v>
      </c>
      <c r="K26" s="177">
        <f t="shared" si="9"/>
        <v>0</v>
      </c>
      <c r="L26" s="178">
        <f t="shared" si="2"/>
        <v>3180.9999999999995</v>
      </c>
      <c r="M26" s="177">
        <f t="shared" si="9"/>
        <v>336.2</v>
      </c>
      <c r="N26" s="178">
        <f t="shared" si="3"/>
        <v>3517.1999999999994</v>
      </c>
      <c r="O26" s="177">
        <f t="shared" si="9"/>
        <v>174.9</v>
      </c>
      <c r="P26" s="178">
        <f t="shared" si="4"/>
        <v>3692.0999999999995</v>
      </c>
      <c r="Q26" s="177">
        <f t="shared" si="9"/>
        <v>0</v>
      </c>
      <c r="R26" s="178">
        <f t="shared" si="5"/>
        <v>3692.0999999999995</v>
      </c>
      <c r="S26" s="177">
        <f t="shared" si="9"/>
        <v>0</v>
      </c>
      <c r="T26" s="178">
        <f t="shared" si="6"/>
        <v>3692.0999999999995</v>
      </c>
    </row>
    <row r="27" spans="1:20" x14ac:dyDescent="0.3">
      <c r="A27" s="50" t="s">
        <v>184</v>
      </c>
      <c r="B27" s="142" t="s">
        <v>297</v>
      </c>
      <c r="C27" s="142" t="s">
        <v>193</v>
      </c>
      <c r="D27" s="142" t="s">
        <v>63</v>
      </c>
      <c r="E27" s="142">
        <v>610</v>
      </c>
      <c r="F27" s="177">
        <v>2429.1999999999998</v>
      </c>
      <c r="G27" s="177">
        <v>751.7</v>
      </c>
      <c r="H27" s="178">
        <f t="shared" si="0"/>
        <v>3180.8999999999996</v>
      </c>
      <c r="I27" s="177">
        <v>0.1</v>
      </c>
      <c r="J27" s="178">
        <f t="shared" si="1"/>
        <v>3180.9999999999995</v>
      </c>
      <c r="K27" s="177">
        <v>0</v>
      </c>
      <c r="L27" s="178">
        <f t="shared" si="2"/>
        <v>3180.9999999999995</v>
      </c>
      <c r="M27" s="177">
        <f>56.2+280</f>
        <v>336.2</v>
      </c>
      <c r="N27" s="178">
        <f t="shared" si="3"/>
        <v>3517.1999999999994</v>
      </c>
      <c r="O27" s="177">
        <v>174.9</v>
      </c>
      <c r="P27" s="178">
        <f t="shared" si="4"/>
        <v>3692.0999999999995</v>
      </c>
      <c r="Q27" s="177"/>
      <c r="R27" s="178">
        <f t="shared" si="5"/>
        <v>3692.0999999999995</v>
      </c>
      <c r="S27" s="177"/>
      <c r="T27" s="178">
        <f t="shared" si="6"/>
        <v>3692.0999999999995</v>
      </c>
    </row>
    <row r="28" spans="1:20" ht="45" x14ac:dyDescent="0.3">
      <c r="A28" s="40" t="s">
        <v>913</v>
      </c>
      <c r="B28" s="142" t="s">
        <v>922</v>
      </c>
      <c r="C28" s="142"/>
      <c r="D28" s="142"/>
      <c r="E28" s="142"/>
      <c r="F28" s="177"/>
      <c r="G28" s="177"/>
      <c r="H28" s="178"/>
      <c r="I28" s="177">
        <f>I29</f>
        <v>198.1</v>
      </c>
      <c r="J28" s="178">
        <f t="shared" si="1"/>
        <v>198.1</v>
      </c>
      <c r="K28" s="177">
        <f>K29</f>
        <v>0</v>
      </c>
      <c r="L28" s="178">
        <f t="shared" si="2"/>
        <v>198.1</v>
      </c>
      <c r="M28" s="177">
        <f>M29</f>
        <v>0</v>
      </c>
      <c r="N28" s="178">
        <f t="shared" si="3"/>
        <v>198.1</v>
      </c>
      <c r="O28" s="177">
        <f>O29</f>
        <v>0</v>
      </c>
      <c r="P28" s="178">
        <f t="shared" si="4"/>
        <v>198.1</v>
      </c>
      <c r="Q28" s="177">
        <f>Q29</f>
        <v>0</v>
      </c>
      <c r="R28" s="178">
        <f t="shared" si="5"/>
        <v>198.1</v>
      </c>
      <c r="S28" s="177">
        <f>S29</f>
        <v>0</v>
      </c>
      <c r="T28" s="178">
        <f t="shared" si="6"/>
        <v>198.1</v>
      </c>
    </row>
    <row r="29" spans="1:20" x14ac:dyDescent="0.3">
      <c r="A29" s="50" t="s">
        <v>288</v>
      </c>
      <c r="B29" s="142" t="s">
        <v>922</v>
      </c>
      <c r="C29" s="142" t="s">
        <v>193</v>
      </c>
      <c r="D29" s="76"/>
      <c r="E29" s="142"/>
      <c r="F29" s="177"/>
      <c r="G29" s="177"/>
      <c r="H29" s="178"/>
      <c r="I29" s="177">
        <f>I30</f>
        <v>198.1</v>
      </c>
      <c r="J29" s="178">
        <f t="shared" si="1"/>
        <v>198.1</v>
      </c>
      <c r="K29" s="177">
        <f>K30</f>
        <v>0</v>
      </c>
      <c r="L29" s="178">
        <f t="shared" si="2"/>
        <v>198.1</v>
      </c>
      <c r="M29" s="177">
        <f>M30</f>
        <v>0</v>
      </c>
      <c r="N29" s="178">
        <f t="shared" si="3"/>
        <v>198.1</v>
      </c>
      <c r="O29" s="177">
        <f>O30</f>
        <v>0</v>
      </c>
      <c r="P29" s="178">
        <f t="shared" si="4"/>
        <v>198.1</v>
      </c>
      <c r="Q29" s="177">
        <f>Q30</f>
        <v>0</v>
      </c>
      <c r="R29" s="178">
        <f t="shared" si="5"/>
        <v>198.1</v>
      </c>
      <c r="S29" s="177">
        <f>S30</f>
        <v>0</v>
      </c>
      <c r="T29" s="178">
        <f t="shared" si="6"/>
        <v>198.1</v>
      </c>
    </row>
    <row r="30" spans="1:20" x14ac:dyDescent="0.3">
      <c r="A30" s="50" t="s">
        <v>289</v>
      </c>
      <c r="B30" s="142" t="s">
        <v>922</v>
      </c>
      <c r="C30" s="142" t="s">
        <v>193</v>
      </c>
      <c r="D30" s="142" t="s">
        <v>63</v>
      </c>
      <c r="E30" s="142"/>
      <c r="F30" s="177"/>
      <c r="G30" s="177"/>
      <c r="H30" s="178"/>
      <c r="I30" s="177">
        <f>I31</f>
        <v>198.1</v>
      </c>
      <c r="J30" s="178">
        <f t="shared" si="1"/>
        <v>198.1</v>
      </c>
      <c r="K30" s="177">
        <f>K31</f>
        <v>0</v>
      </c>
      <c r="L30" s="178">
        <f t="shared" si="2"/>
        <v>198.1</v>
      </c>
      <c r="M30" s="177">
        <f>M31</f>
        <v>0</v>
      </c>
      <c r="N30" s="178">
        <f t="shared" si="3"/>
        <v>198.1</v>
      </c>
      <c r="O30" s="177">
        <f>O31</f>
        <v>0</v>
      </c>
      <c r="P30" s="178">
        <f t="shared" si="4"/>
        <v>198.1</v>
      </c>
      <c r="Q30" s="177">
        <f>Q31</f>
        <v>0</v>
      </c>
      <c r="R30" s="178">
        <f t="shared" si="5"/>
        <v>198.1</v>
      </c>
      <c r="S30" s="177">
        <f>S31</f>
        <v>0</v>
      </c>
      <c r="T30" s="178">
        <f t="shared" si="6"/>
        <v>198.1</v>
      </c>
    </row>
    <row r="31" spans="1:20" ht="45" x14ac:dyDescent="0.3">
      <c r="A31" s="50" t="s">
        <v>176</v>
      </c>
      <c r="B31" s="142" t="s">
        <v>922</v>
      </c>
      <c r="C31" s="142" t="s">
        <v>193</v>
      </c>
      <c r="D31" s="142" t="s">
        <v>63</v>
      </c>
      <c r="E31" s="142">
        <v>600</v>
      </c>
      <c r="F31" s="177"/>
      <c r="G31" s="177"/>
      <c r="H31" s="178"/>
      <c r="I31" s="177">
        <f>I32</f>
        <v>198.1</v>
      </c>
      <c r="J31" s="178">
        <f t="shared" si="1"/>
        <v>198.1</v>
      </c>
      <c r="K31" s="177">
        <f>K32</f>
        <v>0</v>
      </c>
      <c r="L31" s="178">
        <f t="shared" si="2"/>
        <v>198.1</v>
      </c>
      <c r="M31" s="177">
        <f>M32</f>
        <v>0</v>
      </c>
      <c r="N31" s="178">
        <f t="shared" si="3"/>
        <v>198.1</v>
      </c>
      <c r="O31" s="177">
        <f>O32</f>
        <v>0</v>
      </c>
      <c r="P31" s="178">
        <f t="shared" si="4"/>
        <v>198.1</v>
      </c>
      <c r="Q31" s="177">
        <f>Q32</f>
        <v>0</v>
      </c>
      <c r="R31" s="178">
        <f t="shared" si="5"/>
        <v>198.1</v>
      </c>
      <c r="S31" s="177">
        <f>S32</f>
        <v>0</v>
      </c>
      <c r="T31" s="178">
        <f t="shared" si="6"/>
        <v>198.1</v>
      </c>
    </row>
    <row r="32" spans="1:20" x14ac:dyDescent="0.3">
      <c r="A32" s="50" t="s">
        <v>184</v>
      </c>
      <c r="B32" s="142" t="s">
        <v>922</v>
      </c>
      <c r="C32" s="142" t="s">
        <v>193</v>
      </c>
      <c r="D32" s="142" t="s">
        <v>63</v>
      </c>
      <c r="E32" s="142">
        <v>610</v>
      </c>
      <c r="F32" s="177"/>
      <c r="G32" s="177"/>
      <c r="H32" s="178"/>
      <c r="I32" s="177">
        <v>198.1</v>
      </c>
      <c r="J32" s="178">
        <f t="shared" si="1"/>
        <v>198.1</v>
      </c>
      <c r="K32" s="177">
        <v>0</v>
      </c>
      <c r="L32" s="178">
        <f t="shared" si="2"/>
        <v>198.1</v>
      </c>
      <c r="M32" s="177">
        <v>0</v>
      </c>
      <c r="N32" s="178">
        <f t="shared" si="3"/>
        <v>198.1</v>
      </c>
      <c r="O32" s="177">
        <v>0</v>
      </c>
      <c r="P32" s="178">
        <f t="shared" si="4"/>
        <v>198.1</v>
      </c>
      <c r="Q32" s="177"/>
      <c r="R32" s="178">
        <f t="shared" si="5"/>
        <v>198.1</v>
      </c>
      <c r="S32" s="177"/>
      <c r="T32" s="178">
        <f t="shared" si="6"/>
        <v>198.1</v>
      </c>
    </row>
    <row r="33" spans="1:20" ht="45" x14ac:dyDescent="0.3">
      <c r="A33" s="40" t="s">
        <v>801</v>
      </c>
      <c r="B33" s="142" t="s">
        <v>803</v>
      </c>
      <c r="C33" s="142"/>
      <c r="D33" s="142"/>
      <c r="E33" s="142"/>
      <c r="F33" s="177">
        <f t="shared" ref="F33:S36" si="10">F34</f>
        <v>2</v>
      </c>
      <c r="G33" s="177">
        <f t="shared" si="10"/>
        <v>0</v>
      </c>
      <c r="H33" s="178">
        <f t="shared" si="0"/>
        <v>2</v>
      </c>
      <c r="I33" s="177">
        <f t="shared" si="10"/>
        <v>-0.1</v>
      </c>
      <c r="J33" s="178">
        <f t="shared" si="1"/>
        <v>1.9</v>
      </c>
      <c r="K33" s="177">
        <f t="shared" si="10"/>
        <v>0</v>
      </c>
      <c r="L33" s="178">
        <f t="shared" si="2"/>
        <v>1.9</v>
      </c>
      <c r="M33" s="177">
        <f t="shared" si="10"/>
        <v>0</v>
      </c>
      <c r="N33" s="178">
        <f t="shared" si="3"/>
        <v>1.9</v>
      </c>
      <c r="O33" s="177">
        <f t="shared" si="10"/>
        <v>0</v>
      </c>
      <c r="P33" s="178">
        <f t="shared" si="4"/>
        <v>1.9</v>
      </c>
      <c r="Q33" s="177">
        <f t="shared" si="10"/>
        <v>0</v>
      </c>
      <c r="R33" s="178">
        <f t="shared" si="5"/>
        <v>1.9</v>
      </c>
      <c r="S33" s="177">
        <f t="shared" si="10"/>
        <v>0</v>
      </c>
      <c r="T33" s="178">
        <f t="shared" si="6"/>
        <v>1.9</v>
      </c>
    </row>
    <row r="34" spans="1:20" x14ac:dyDescent="0.3">
      <c r="A34" s="50" t="s">
        <v>288</v>
      </c>
      <c r="B34" s="142" t="s">
        <v>803</v>
      </c>
      <c r="C34" s="142" t="s">
        <v>193</v>
      </c>
      <c r="D34" s="76"/>
      <c r="E34" s="142"/>
      <c r="F34" s="177">
        <f t="shared" si="10"/>
        <v>2</v>
      </c>
      <c r="G34" s="177">
        <f t="shared" si="10"/>
        <v>0</v>
      </c>
      <c r="H34" s="178">
        <f t="shared" si="0"/>
        <v>2</v>
      </c>
      <c r="I34" s="177">
        <f t="shared" si="10"/>
        <v>-0.1</v>
      </c>
      <c r="J34" s="178">
        <f t="shared" si="1"/>
        <v>1.9</v>
      </c>
      <c r="K34" s="177">
        <f t="shared" si="10"/>
        <v>0</v>
      </c>
      <c r="L34" s="178">
        <f t="shared" si="2"/>
        <v>1.9</v>
      </c>
      <c r="M34" s="177">
        <f t="shared" si="10"/>
        <v>0</v>
      </c>
      <c r="N34" s="178">
        <f t="shared" si="3"/>
        <v>1.9</v>
      </c>
      <c r="O34" s="177">
        <f t="shared" si="10"/>
        <v>0</v>
      </c>
      <c r="P34" s="178">
        <f t="shared" si="4"/>
        <v>1.9</v>
      </c>
      <c r="Q34" s="177">
        <f t="shared" si="10"/>
        <v>0</v>
      </c>
      <c r="R34" s="178">
        <f t="shared" si="5"/>
        <v>1.9</v>
      </c>
      <c r="S34" s="177">
        <f t="shared" si="10"/>
        <v>0</v>
      </c>
      <c r="T34" s="178">
        <f t="shared" si="6"/>
        <v>1.9</v>
      </c>
    </row>
    <row r="35" spans="1:20" x14ac:dyDescent="0.3">
      <c r="A35" s="50" t="s">
        <v>289</v>
      </c>
      <c r="B35" s="142" t="s">
        <v>803</v>
      </c>
      <c r="C35" s="142" t="s">
        <v>193</v>
      </c>
      <c r="D35" s="142" t="s">
        <v>63</v>
      </c>
      <c r="E35" s="142"/>
      <c r="F35" s="177">
        <f t="shared" si="10"/>
        <v>2</v>
      </c>
      <c r="G35" s="177">
        <f t="shared" si="10"/>
        <v>0</v>
      </c>
      <c r="H35" s="178">
        <f t="shared" si="0"/>
        <v>2</v>
      </c>
      <c r="I35" s="177">
        <f t="shared" si="10"/>
        <v>-0.1</v>
      </c>
      <c r="J35" s="178">
        <f t="shared" si="1"/>
        <v>1.9</v>
      </c>
      <c r="K35" s="177">
        <f t="shared" si="10"/>
        <v>0</v>
      </c>
      <c r="L35" s="178">
        <f t="shared" si="2"/>
        <v>1.9</v>
      </c>
      <c r="M35" s="177">
        <f t="shared" si="10"/>
        <v>0</v>
      </c>
      <c r="N35" s="178">
        <f t="shared" si="3"/>
        <v>1.9</v>
      </c>
      <c r="O35" s="177">
        <f t="shared" si="10"/>
        <v>0</v>
      </c>
      <c r="P35" s="178">
        <f t="shared" si="4"/>
        <v>1.9</v>
      </c>
      <c r="Q35" s="177">
        <f t="shared" si="10"/>
        <v>0</v>
      </c>
      <c r="R35" s="178">
        <f t="shared" si="5"/>
        <v>1.9</v>
      </c>
      <c r="S35" s="177">
        <f t="shared" si="10"/>
        <v>0</v>
      </c>
      <c r="T35" s="178">
        <f t="shared" si="6"/>
        <v>1.9</v>
      </c>
    </row>
    <row r="36" spans="1:20" ht="45" x14ac:dyDescent="0.3">
      <c r="A36" s="50" t="s">
        <v>176</v>
      </c>
      <c r="B36" s="142" t="s">
        <v>803</v>
      </c>
      <c r="C36" s="142" t="s">
        <v>193</v>
      </c>
      <c r="D36" s="142" t="s">
        <v>63</v>
      </c>
      <c r="E36" s="142">
        <v>600</v>
      </c>
      <c r="F36" s="177">
        <f t="shared" si="10"/>
        <v>2</v>
      </c>
      <c r="G36" s="177">
        <f t="shared" si="10"/>
        <v>0</v>
      </c>
      <c r="H36" s="178">
        <f t="shared" si="0"/>
        <v>2</v>
      </c>
      <c r="I36" s="177">
        <f t="shared" si="10"/>
        <v>-0.1</v>
      </c>
      <c r="J36" s="178">
        <f t="shared" si="1"/>
        <v>1.9</v>
      </c>
      <c r="K36" s="177">
        <f t="shared" si="10"/>
        <v>0</v>
      </c>
      <c r="L36" s="178">
        <f t="shared" si="2"/>
        <v>1.9</v>
      </c>
      <c r="M36" s="177">
        <f t="shared" si="10"/>
        <v>0</v>
      </c>
      <c r="N36" s="178">
        <f t="shared" si="3"/>
        <v>1.9</v>
      </c>
      <c r="O36" s="177">
        <f t="shared" si="10"/>
        <v>0</v>
      </c>
      <c r="P36" s="178">
        <f t="shared" si="4"/>
        <v>1.9</v>
      </c>
      <c r="Q36" s="177">
        <f t="shared" si="10"/>
        <v>0</v>
      </c>
      <c r="R36" s="178">
        <f t="shared" si="5"/>
        <v>1.9</v>
      </c>
      <c r="S36" s="177">
        <f t="shared" si="10"/>
        <v>0</v>
      </c>
      <c r="T36" s="178">
        <f t="shared" si="6"/>
        <v>1.9</v>
      </c>
    </row>
    <row r="37" spans="1:20" x14ac:dyDescent="0.3">
      <c r="A37" s="50" t="s">
        <v>184</v>
      </c>
      <c r="B37" s="142" t="s">
        <v>803</v>
      </c>
      <c r="C37" s="142" t="s">
        <v>193</v>
      </c>
      <c r="D37" s="142" t="s">
        <v>63</v>
      </c>
      <c r="E37" s="142">
        <v>610</v>
      </c>
      <c r="F37" s="177">
        <v>2</v>
      </c>
      <c r="G37" s="177"/>
      <c r="H37" s="178">
        <f t="shared" si="0"/>
        <v>2</v>
      </c>
      <c r="I37" s="177">
        <v>-0.1</v>
      </c>
      <c r="J37" s="178">
        <f t="shared" si="1"/>
        <v>1.9</v>
      </c>
      <c r="K37" s="177">
        <v>0</v>
      </c>
      <c r="L37" s="178">
        <f t="shared" si="2"/>
        <v>1.9</v>
      </c>
      <c r="M37" s="177">
        <v>0</v>
      </c>
      <c r="N37" s="178">
        <f t="shared" si="3"/>
        <v>1.9</v>
      </c>
      <c r="O37" s="177">
        <v>0</v>
      </c>
      <c r="P37" s="178">
        <f t="shared" si="4"/>
        <v>1.9</v>
      </c>
      <c r="Q37" s="177"/>
      <c r="R37" s="178">
        <f t="shared" si="5"/>
        <v>1.9</v>
      </c>
      <c r="S37" s="177"/>
      <c r="T37" s="178">
        <f t="shared" si="6"/>
        <v>1.9</v>
      </c>
    </row>
    <row r="38" spans="1:20" ht="25.5" x14ac:dyDescent="0.3">
      <c r="A38" s="172" t="s">
        <v>420</v>
      </c>
      <c r="B38" s="175" t="s">
        <v>299</v>
      </c>
      <c r="C38" s="76"/>
      <c r="D38" s="76"/>
      <c r="E38" s="142"/>
      <c r="F38" s="176">
        <f>F39+F49</f>
        <v>15177.5</v>
      </c>
      <c r="G38" s="176">
        <f>G39+G49</f>
        <v>42.3</v>
      </c>
      <c r="H38" s="171">
        <f t="shared" si="0"/>
        <v>15219.8</v>
      </c>
      <c r="I38" s="176">
        <f>I39+I49</f>
        <v>0</v>
      </c>
      <c r="J38" s="171">
        <f t="shared" si="1"/>
        <v>15219.8</v>
      </c>
      <c r="K38" s="176">
        <f>K39+K49</f>
        <v>0</v>
      </c>
      <c r="L38" s="171">
        <f t="shared" si="2"/>
        <v>15219.8</v>
      </c>
      <c r="M38" s="176">
        <f>M39+M49</f>
        <v>37.6</v>
      </c>
      <c r="N38" s="171">
        <f t="shared" si="3"/>
        <v>15257.4</v>
      </c>
      <c r="O38" s="176">
        <f>O39+O49+O54</f>
        <v>237.9</v>
      </c>
      <c r="P38" s="171">
        <f t="shared" si="4"/>
        <v>15495.3</v>
      </c>
      <c r="Q38" s="176">
        <f>Q39+Q49+Q54</f>
        <v>1071</v>
      </c>
      <c r="R38" s="171">
        <f t="shared" si="5"/>
        <v>16566.3</v>
      </c>
      <c r="S38" s="176">
        <f>S39+S49+S54+S44</f>
        <v>475.5</v>
      </c>
      <c r="T38" s="171">
        <f t="shared" si="6"/>
        <v>17041.8</v>
      </c>
    </row>
    <row r="39" spans="1:20" ht="45" x14ac:dyDescent="0.3">
      <c r="A39" s="50" t="s">
        <v>300</v>
      </c>
      <c r="B39" s="142" t="s">
        <v>301</v>
      </c>
      <c r="C39" s="76"/>
      <c r="D39" s="76"/>
      <c r="E39" s="142"/>
      <c r="F39" s="177">
        <f t="shared" ref="F39:S42" si="11">F40</f>
        <v>15176.5</v>
      </c>
      <c r="G39" s="177">
        <f t="shared" si="11"/>
        <v>42.3</v>
      </c>
      <c r="H39" s="178">
        <f t="shared" si="0"/>
        <v>15218.8</v>
      </c>
      <c r="I39" s="177">
        <f t="shared" si="11"/>
        <v>0</v>
      </c>
      <c r="J39" s="178">
        <f t="shared" si="1"/>
        <v>15218.8</v>
      </c>
      <c r="K39" s="177">
        <f t="shared" si="11"/>
        <v>0</v>
      </c>
      <c r="L39" s="178">
        <f t="shared" si="2"/>
        <v>15218.8</v>
      </c>
      <c r="M39" s="177">
        <f t="shared" si="11"/>
        <v>37.6</v>
      </c>
      <c r="N39" s="178">
        <f t="shared" si="3"/>
        <v>15256.4</v>
      </c>
      <c r="O39" s="177">
        <f t="shared" si="11"/>
        <v>37.9</v>
      </c>
      <c r="P39" s="178">
        <f t="shared" si="4"/>
        <v>15294.3</v>
      </c>
      <c r="Q39" s="177">
        <f t="shared" si="11"/>
        <v>1071</v>
      </c>
      <c r="R39" s="178">
        <f t="shared" si="5"/>
        <v>16365.3</v>
      </c>
      <c r="S39" s="177">
        <f t="shared" si="11"/>
        <v>0</v>
      </c>
      <c r="T39" s="178">
        <f t="shared" si="6"/>
        <v>16365.3</v>
      </c>
    </row>
    <row r="40" spans="1:20" x14ac:dyDescent="0.3">
      <c r="A40" s="50" t="s">
        <v>288</v>
      </c>
      <c r="B40" s="142" t="s">
        <v>301</v>
      </c>
      <c r="C40" s="142" t="s">
        <v>193</v>
      </c>
      <c r="D40" s="76"/>
      <c r="E40" s="142"/>
      <c r="F40" s="177">
        <f t="shared" si="11"/>
        <v>15176.5</v>
      </c>
      <c r="G40" s="177">
        <f t="shared" si="11"/>
        <v>42.3</v>
      </c>
      <c r="H40" s="178">
        <f t="shared" si="0"/>
        <v>15218.8</v>
      </c>
      <c r="I40" s="177">
        <f t="shared" si="11"/>
        <v>0</v>
      </c>
      <c r="J40" s="178">
        <f t="shared" si="1"/>
        <v>15218.8</v>
      </c>
      <c r="K40" s="177">
        <f t="shared" si="11"/>
        <v>0</v>
      </c>
      <c r="L40" s="178">
        <f t="shared" si="2"/>
        <v>15218.8</v>
      </c>
      <c r="M40" s="177">
        <f t="shared" si="11"/>
        <v>37.6</v>
      </c>
      <c r="N40" s="178">
        <f t="shared" si="3"/>
        <v>15256.4</v>
      </c>
      <c r="O40" s="177">
        <f t="shared" si="11"/>
        <v>37.9</v>
      </c>
      <c r="P40" s="178">
        <f t="shared" si="4"/>
        <v>15294.3</v>
      </c>
      <c r="Q40" s="177">
        <f t="shared" si="11"/>
        <v>1071</v>
      </c>
      <c r="R40" s="178">
        <f t="shared" si="5"/>
        <v>16365.3</v>
      </c>
      <c r="S40" s="177">
        <f t="shared" si="11"/>
        <v>0</v>
      </c>
      <c r="T40" s="178">
        <f t="shared" si="6"/>
        <v>16365.3</v>
      </c>
    </row>
    <row r="41" spans="1:20" x14ac:dyDescent="0.3">
      <c r="A41" s="50" t="s">
        <v>289</v>
      </c>
      <c r="B41" s="142" t="s">
        <v>301</v>
      </c>
      <c r="C41" s="142" t="s">
        <v>193</v>
      </c>
      <c r="D41" s="142" t="s">
        <v>63</v>
      </c>
      <c r="E41" s="142"/>
      <c r="F41" s="177">
        <f t="shared" si="11"/>
        <v>15176.5</v>
      </c>
      <c r="G41" s="177">
        <f t="shared" si="11"/>
        <v>42.3</v>
      </c>
      <c r="H41" s="178">
        <f t="shared" si="0"/>
        <v>15218.8</v>
      </c>
      <c r="I41" s="177">
        <f t="shared" si="11"/>
        <v>0</v>
      </c>
      <c r="J41" s="178">
        <f t="shared" si="1"/>
        <v>15218.8</v>
      </c>
      <c r="K41" s="177">
        <f t="shared" si="11"/>
        <v>0</v>
      </c>
      <c r="L41" s="178">
        <f t="shared" si="2"/>
        <v>15218.8</v>
      </c>
      <c r="M41" s="177">
        <f t="shared" si="11"/>
        <v>37.6</v>
      </c>
      <c r="N41" s="178">
        <f t="shared" si="3"/>
        <v>15256.4</v>
      </c>
      <c r="O41" s="177">
        <f t="shared" si="11"/>
        <v>37.9</v>
      </c>
      <c r="P41" s="178">
        <f t="shared" si="4"/>
        <v>15294.3</v>
      </c>
      <c r="Q41" s="177">
        <f t="shared" si="11"/>
        <v>1071</v>
      </c>
      <c r="R41" s="178">
        <f t="shared" si="5"/>
        <v>16365.3</v>
      </c>
      <c r="S41" s="177">
        <f t="shared" si="11"/>
        <v>0</v>
      </c>
      <c r="T41" s="178">
        <f t="shared" si="6"/>
        <v>16365.3</v>
      </c>
    </row>
    <row r="42" spans="1:20" ht="45" x14ac:dyDescent="0.3">
      <c r="A42" s="50" t="s">
        <v>176</v>
      </c>
      <c r="B42" s="142" t="s">
        <v>301</v>
      </c>
      <c r="C42" s="142" t="s">
        <v>193</v>
      </c>
      <c r="D42" s="142" t="s">
        <v>63</v>
      </c>
      <c r="E42" s="142">
        <v>600</v>
      </c>
      <c r="F42" s="177">
        <f t="shared" si="11"/>
        <v>15176.5</v>
      </c>
      <c r="G42" s="177">
        <f t="shared" si="11"/>
        <v>42.3</v>
      </c>
      <c r="H42" s="178">
        <f t="shared" si="0"/>
        <v>15218.8</v>
      </c>
      <c r="I42" s="177">
        <f t="shared" si="11"/>
        <v>0</v>
      </c>
      <c r="J42" s="178">
        <f t="shared" si="1"/>
        <v>15218.8</v>
      </c>
      <c r="K42" s="177">
        <f t="shared" si="11"/>
        <v>0</v>
      </c>
      <c r="L42" s="178">
        <f t="shared" si="2"/>
        <v>15218.8</v>
      </c>
      <c r="M42" s="177">
        <f t="shared" si="11"/>
        <v>37.6</v>
      </c>
      <c r="N42" s="178">
        <f t="shared" si="3"/>
        <v>15256.4</v>
      </c>
      <c r="O42" s="177">
        <f t="shared" si="11"/>
        <v>37.9</v>
      </c>
      <c r="P42" s="178">
        <f t="shared" si="4"/>
        <v>15294.3</v>
      </c>
      <c r="Q42" s="177">
        <f t="shared" si="11"/>
        <v>1071</v>
      </c>
      <c r="R42" s="178">
        <f t="shared" si="5"/>
        <v>16365.3</v>
      </c>
      <c r="S42" s="177">
        <f t="shared" si="11"/>
        <v>0</v>
      </c>
      <c r="T42" s="178">
        <f t="shared" si="6"/>
        <v>16365.3</v>
      </c>
    </row>
    <row r="43" spans="1:20" x14ac:dyDescent="0.3">
      <c r="A43" s="50" t="s">
        <v>184</v>
      </c>
      <c r="B43" s="142" t="s">
        <v>301</v>
      </c>
      <c r="C43" s="142" t="s">
        <v>193</v>
      </c>
      <c r="D43" s="142" t="s">
        <v>63</v>
      </c>
      <c r="E43" s="142">
        <v>610</v>
      </c>
      <c r="F43" s="177">
        <v>15176.5</v>
      </c>
      <c r="G43" s="177">
        <v>42.3</v>
      </c>
      <c r="H43" s="178">
        <f t="shared" si="0"/>
        <v>15218.8</v>
      </c>
      <c r="I43" s="177"/>
      <c r="J43" s="178">
        <f t="shared" si="1"/>
        <v>15218.8</v>
      </c>
      <c r="K43" s="177"/>
      <c r="L43" s="178">
        <f t="shared" si="2"/>
        <v>15218.8</v>
      </c>
      <c r="M43" s="177">
        <v>37.6</v>
      </c>
      <c r="N43" s="178">
        <f t="shared" si="3"/>
        <v>15256.4</v>
      </c>
      <c r="O43" s="177">
        <v>37.9</v>
      </c>
      <c r="P43" s="178">
        <f t="shared" si="4"/>
        <v>15294.3</v>
      </c>
      <c r="Q43" s="177">
        <v>1071</v>
      </c>
      <c r="R43" s="178">
        <f t="shared" si="5"/>
        <v>16365.3</v>
      </c>
      <c r="S43" s="177"/>
      <c r="T43" s="178">
        <f t="shared" si="6"/>
        <v>16365.3</v>
      </c>
    </row>
    <row r="44" spans="1:20" ht="30" x14ac:dyDescent="0.3">
      <c r="A44" s="50" t="s">
        <v>1285</v>
      </c>
      <c r="B44" s="142" t="s">
        <v>1277</v>
      </c>
      <c r="C44" s="142"/>
      <c r="D44" s="142"/>
      <c r="E44" s="142"/>
      <c r="F44" s="177"/>
      <c r="G44" s="177"/>
      <c r="H44" s="178"/>
      <c r="I44" s="177"/>
      <c r="J44" s="178"/>
      <c r="K44" s="177"/>
      <c r="L44" s="178"/>
      <c r="M44" s="177"/>
      <c r="N44" s="178"/>
      <c r="O44" s="177"/>
      <c r="P44" s="178"/>
      <c r="Q44" s="177"/>
      <c r="R44" s="178"/>
      <c r="S44" s="177">
        <f>S45</f>
        <v>475.5</v>
      </c>
      <c r="T44" s="178">
        <f t="shared" si="6"/>
        <v>475.5</v>
      </c>
    </row>
    <row r="45" spans="1:20" x14ac:dyDescent="0.3">
      <c r="A45" s="50" t="s">
        <v>288</v>
      </c>
      <c r="B45" s="142" t="s">
        <v>1277</v>
      </c>
      <c r="C45" s="142" t="s">
        <v>193</v>
      </c>
      <c r="D45" s="142"/>
      <c r="E45" s="142"/>
      <c r="F45" s="177"/>
      <c r="G45" s="177"/>
      <c r="H45" s="178"/>
      <c r="I45" s="177"/>
      <c r="J45" s="178"/>
      <c r="K45" s="177"/>
      <c r="L45" s="178"/>
      <c r="M45" s="177"/>
      <c r="N45" s="178"/>
      <c r="O45" s="177"/>
      <c r="P45" s="178"/>
      <c r="Q45" s="177"/>
      <c r="R45" s="178"/>
      <c r="S45" s="177">
        <f>S46</f>
        <v>475.5</v>
      </c>
      <c r="T45" s="178">
        <f t="shared" si="6"/>
        <v>475.5</v>
      </c>
    </row>
    <row r="46" spans="1:20" x14ac:dyDescent="0.3">
      <c r="A46" s="50" t="s">
        <v>289</v>
      </c>
      <c r="B46" s="142" t="s">
        <v>1277</v>
      </c>
      <c r="C46" s="142" t="s">
        <v>193</v>
      </c>
      <c r="D46" s="142" t="s">
        <v>63</v>
      </c>
      <c r="E46" s="142"/>
      <c r="F46" s="177"/>
      <c r="G46" s="177"/>
      <c r="H46" s="178"/>
      <c r="I46" s="177"/>
      <c r="J46" s="178"/>
      <c r="K46" s="177"/>
      <c r="L46" s="178"/>
      <c r="M46" s="177"/>
      <c r="N46" s="178"/>
      <c r="O46" s="177"/>
      <c r="P46" s="178"/>
      <c r="Q46" s="177"/>
      <c r="R46" s="178"/>
      <c r="S46" s="177">
        <f>S47</f>
        <v>475.5</v>
      </c>
      <c r="T46" s="178">
        <f t="shared" si="6"/>
        <v>475.5</v>
      </c>
    </row>
    <row r="47" spans="1:20" ht="45" x14ac:dyDescent="0.3">
      <c r="A47" s="50" t="s">
        <v>176</v>
      </c>
      <c r="B47" s="142" t="s">
        <v>1277</v>
      </c>
      <c r="C47" s="142" t="s">
        <v>193</v>
      </c>
      <c r="D47" s="142" t="s">
        <v>63</v>
      </c>
      <c r="E47" s="142" t="s">
        <v>505</v>
      </c>
      <c r="F47" s="177"/>
      <c r="G47" s="177"/>
      <c r="H47" s="178"/>
      <c r="I47" s="177"/>
      <c r="J47" s="178"/>
      <c r="K47" s="177"/>
      <c r="L47" s="178"/>
      <c r="M47" s="177"/>
      <c r="N47" s="178"/>
      <c r="O47" s="177"/>
      <c r="P47" s="178"/>
      <c r="Q47" s="177"/>
      <c r="R47" s="178"/>
      <c r="S47" s="177">
        <f>S48</f>
        <v>475.5</v>
      </c>
      <c r="T47" s="178">
        <f t="shared" si="6"/>
        <v>475.5</v>
      </c>
    </row>
    <row r="48" spans="1:20" x14ac:dyDescent="0.3">
      <c r="A48" s="50" t="s">
        <v>184</v>
      </c>
      <c r="B48" s="142" t="s">
        <v>1277</v>
      </c>
      <c r="C48" s="142" t="s">
        <v>193</v>
      </c>
      <c r="D48" s="142" t="s">
        <v>63</v>
      </c>
      <c r="E48" s="142" t="s">
        <v>506</v>
      </c>
      <c r="F48" s="177"/>
      <c r="G48" s="177"/>
      <c r="H48" s="178"/>
      <c r="I48" s="177"/>
      <c r="J48" s="178"/>
      <c r="K48" s="177"/>
      <c r="L48" s="178"/>
      <c r="M48" s="177"/>
      <c r="N48" s="178"/>
      <c r="O48" s="177"/>
      <c r="P48" s="178"/>
      <c r="Q48" s="177"/>
      <c r="R48" s="178"/>
      <c r="S48" s="177">
        <v>475.5</v>
      </c>
      <c r="T48" s="178">
        <f t="shared" si="6"/>
        <v>475.5</v>
      </c>
    </row>
    <row r="49" spans="1:20" ht="30" x14ac:dyDescent="0.3">
      <c r="A49" s="40" t="s">
        <v>682</v>
      </c>
      <c r="B49" s="142" t="s">
        <v>683</v>
      </c>
      <c r="C49" s="142" t="s">
        <v>193</v>
      </c>
      <c r="D49" s="142"/>
      <c r="E49" s="142"/>
      <c r="F49" s="177">
        <f t="shared" ref="F49:S52" si="12">F50</f>
        <v>1</v>
      </c>
      <c r="G49" s="177">
        <f t="shared" si="12"/>
        <v>0</v>
      </c>
      <c r="H49" s="178">
        <f t="shared" si="0"/>
        <v>1</v>
      </c>
      <c r="I49" s="177">
        <f t="shared" si="12"/>
        <v>0</v>
      </c>
      <c r="J49" s="178">
        <f t="shared" si="1"/>
        <v>1</v>
      </c>
      <c r="K49" s="177">
        <f t="shared" si="12"/>
        <v>0</v>
      </c>
      <c r="L49" s="178">
        <f t="shared" si="2"/>
        <v>1</v>
      </c>
      <c r="M49" s="177">
        <f t="shared" si="12"/>
        <v>0</v>
      </c>
      <c r="N49" s="178">
        <f t="shared" si="3"/>
        <v>1</v>
      </c>
      <c r="O49" s="177">
        <f t="shared" si="12"/>
        <v>0</v>
      </c>
      <c r="P49" s="178">
        <f t="shared" si="4"/>
        <v>1</v>
      </c>
      <c r="Q49" s="177">
        <f t="shared" si="12"/>
        <v>0</v>
      </c>
      <c r="R49" s="178">
        <f t="shared" si="5"/>
        <v>1</v>
      </c>
      <c r="S49" s="177">
        <f t="shared" si="12"/>
        <v>0</v>
      </c>
      <c r="T49" s="178">
        <f t="shared" si="6"/>
        <v>1</v>
      </c>
    </row>
    <row r="50" spans="1:20" x14ac:dyDescent="0.3">
      <c r="A50" s="50" t="s">
        <v>288</v>
      </c>
      <c r="B50" s="142" t="s">
        <v>683</v>
      </c>
      <c r="C50" s="142" t="s">
        <v>193</v>
      </c>
      <c r="D50" s="76"/>
      <c r="E50" s="142"/>
      <c r="F50" s="177">
        <f t="shared" si="12"/>
        <v>1</v>
      </c>
      <c r="G50" s="177">
        <f t="shared" si="12"/>
        <v>0</v>
      </c>
      <c r="H50" s="178">
        <f t="shared" si="0"/>
        <v>1</v>
      </c>
      <c r="I50" s="177">
        <f t="shared" si="12"/>
        <v>0</v>
      </c>
      <c r="J50" s="178">
        <f t="shared" si="1"/>
        <v>1</v>
      </c>
      <c r="K50" s="177">
        <f t="shared" si="12"/>
        <v>0</v>
      </c>
      <c r="L50" s="178">
        <f t="shared" si="2"/>
        <v>1</v>
      </c>
      <c r="M50" s="177">
        <f t="shared" si="12"/>
        <v>0</v>
      </c>
      <c r="N50" s="178">
        <f t="shared" si="3"/>
        <v>1</v>
      </c>
      <c r="O50" s="177">
        <f t="shared" si="12"/>
        <v>0</v>
      </c>
      <c r="P50" s="178">
        <f t="shared" si="4"/>
        <v>1</v>
      </c>
      <c r="Q50" s="177">
        <f t="shared" si="12"/>
        <v>0</v>
      </c>
      <c r="R50" s="178">
        <f t="shared" si="5"/>
        <v>1</v>
      </c>
      <c r="S50" s="177">
        <f t="shared" si="12"/>
        <v>0</v>
      </c>
      <c r="T50" s="178">
        <f t="shared" si="6"/>
        <v>1</v>
      </c>
    </row>
    <row r="51" spans="1:20" x14ac:dyDescent="0.3">
      <c r="A51" s="50" t="s">
        <v>289</v>
      </c>
      <c r="B51" s="142" t="s">
        <v>683</v>
      </c>
      <c r="C51" s="142" t="s">
        <v>193</v>
      </c>
      <c r="D51" s="142" t="s">
        <v>63</v>
      </c>
      <c r="E51" s="142"/>
      <c r="F51" s="177">
        <f t="shared" si="12"/>
        <v>1</v>
      </c>
      <c r="G51" s="177">
        <f t="shared" si="12"/>
        <v>0</v>
      </c>
      <c r="H51" s="178">
        <f t="shared" si="0"/>
        <v>1</v>
      </c>
      <c r="I51" s="177">
        <f t="shared" si="12"/>
        <v>0</v>
      </c>
      <c r="J51" s="178">
        <f t="shared" si="1"/>
        <v>1</v>
      </c>
      <c r="K51" s="177">
        <f t="shared" si="12"/>
        <v>0</v>
      </c>
      <c r="L51" s="178">
        <f t="shared" si="2"/>
        <v>1</v>
      </c>
      <c r="M51" s="177">
        <f t="shared" si="12"/>
        <v>0</v>
      </c>
      <c r="N51" s="178">
        <f t="shared" si="3"/>
        <v>1</v>
      </c>
      <c r="O51" s="177">
        <f t="shared" si="12"/>
        <v>0</v>
      </c>
      <c r="P51" s="178">
        <f t="shared" si="4"/>
        <v>1</v>
      </c>
      <c r="Q51" s="177">
        <f t="shared" si="12"/>
        <v>0</v>
      </c>
      <c r="R51" s="178">
        <f t="shared" si="5"/>
        <v>1</v>
      </c>
      <c r="S51" s="177">
        <f t="shared" si="12"/>
        <v>0</v>
      </c>
      <c r="T51" s="178">
        <f t="shared" si="6"/>
        <v>1</v>
      </c>
    </row>
    <row r="52" spans="1:20" ht="45" x14ac:dyDescent="0.3">
      <c r="A52" s="50" t="s">
        <v>176</v>
      </c>
      <c r="B52" s="142" t="s">
        <v>683</v>
      </c>
      <c r="C52" s="142" t="s">
        <v>193</v>
      </c>
      <c r="D52" s="142" t="s">
        <v>63</v>
      </c>
      <c r="E52" s="142">
        <v>600</v>
      </c>
      <c r="F52" s="177">
        <f t="shared" si="12"/>
        <v>1</v>
      </c>
      <c r="G52" s="177">
        <f t="shared" si="12"/>
        <v>0</v>
      </c>
      <c r="H52" s="178">
        <f t="shared" si="0"/>
        <v>1</v>
      </c>
      <c r="I52" s="177">
        <f t="shared" si="12"/>
        <v>0</v>
      </c>
      <c r="J52" s="178">
        <f t="shared" si="1"/>
        <v>1</v>
      </c>
      <c r="K52" s="177">
        <f t="shared" si="12"/>
        <v>0</v>
      </c>
      <c r="L52" s="178">
        <f t="shared" si="2"/>
        <v>1</v>
      </c>
      <c r="M52" s="177">
        <f t="shared" si="12"/>
        <v>0</v>
      </c>
      <c r="N52" s="178">
        <f t="shared" si="3"/>
        <v>1</v>
      </c>
      <c r="O52" s="177">
        <f t="shared" si="12"/>
        <v>0</v>
      </c>
      <c r="P52" s="178">
        <f t="shared" si="4"/>
        <v>1</v>
      </c>
      <c r="Q52" s="177">
        <f t="shared" si="12"/>
        <v>0</v>
      </c>
      <c r="R52" s="178">
        <f t="shared" si="5"/>
        <v>1</v>
      </c>
      <c r="S52" s="177">
        <f t="shared" si="12"/>
        <v>0</v>
      </c>
      <c r="T52" s="178">
        <f t="shared" si="6"/>
        <v>1</v>
      </c>
    </row>
    <row r="53" spans="1:20" x14ac:dyDescent="0.3">
      <c r="A53" s="50" t="s">
        <v>184</v>
      </c>
      <c r="B53" s="142" t="s">
        <v>683</v>
      </c>
      <c r="C53" s="142" t="s">
        <v>193</v>
      </c>
      <c r="D53" s="142" t="s">
        <v>63</v>
      </c>
      <c r="E53" s="142">
        <v>610</v>
      </c>
      <c r="F53" s="177">
        <v>1</v>
      </c>
      <c r="G53" s="177"/>
      <c r="H53" s="178">
        <f t="shared" si="0"/>
        <v>1</v>
      </c>
      <c r="I53" s="177"/>
      <c r="J53" s="178">
        <f t="shared" si="1"/>
        <v>1</v>
      </c>
      <c r="K53" s="177"/>
      <c r="L53" s="178">
        <f t="shared" si="2"/>
        <v>1</v>
      </c>
      <c r="M53" s="177"/>
      <c r="N53" s="178">
        <f t="shared" si="3"/>
        <v>1</v>
      </c>
      <c r="O53" s="177"/>
      <c r="P53" s="178">
        <f t="shared" si="4"/>
        <v>1</v>
      </c>
      <c r="Q53" s="177"/>
      <c r="R53" s="178">
        <f t="shared" si="5"/>
        <v>1</v>
      </c>
      <c r="S53" s="177"/>
      <c r="T53" s="178">
        <f t="shared" si="6"/>
        <v>1</v>
      </c>
    </row>
    <row r="54" spans="1:20" ht="60" x14ac:dyDescent="0.3">
      <c r="A54" s="179" t="s">
        <v>1114</v>
      </c>
      <c r="B54" s="142" t="s">
        <v>1113</v>
      </c>
      <c r="C54" s="142"/>
      <c r="D54" s="142"/>
      <c r="E54" s="142"/>
      <c r="F54" s="177"/>
      <c r="G54" s="177"/>
      <c r="H54" s="178"/>
      <c r="I54" s="177"/>
      <c r="J54" s="178"/>
      <c r="K54" s="177"/>
      <c r="L54" s="178"/>
      <c r="M54" s="177"/>
      <c r="N54" s="178"/>
      <c r="O54" s="177">
        <f>O55</f>
        <v>200</v>
      </c>
      <c r="P54" s="178">
        <f t="shared" si="4"/>
        <v>200</v>
      </c>
      <c r="Q54" s="177">
        <f>Q55</f>
        <v>0</v>
      </c>
      <c r="R54" s="178">
        <f t="shared" si="5"/>
        <v>200</v>
      </c>
      <c r="S54" s="177">
        <f>S55</f>
        <v>0</v>
      </c>
      <c r="T54" s="178">
        <f t="shared" si="6"/>
        <v>200</v>
      </c>
    </row>
    <row r="55" spans="1:20" x14ac:dyDescent="0.3">
      <c r="A55" s="50" t="s">
        <v>288</v>
      </c>
      <c r="B55" s="142" t="s">
        <v>1113</v>
      </c>
      <c r="C55" s="142" t="s">
        <v>193</v>
      </c>
      <c r="D55" s="76"/>
      <c r="E55" s="142"/>
      <c r="F55" s="177"/>
      <c r="G55" s="177"/>
      <c r="H55" s="178"/>
      <c r="I55" s="177"/>
      <c r="J55" s="178"/>
      <c r="K55" s="177"/>
      <c r="L55" s="178"/>
      <c r="M55" s="177"/>
      <c r="N55" s="178"/>
      <c r="O55" s="177">
        <f>O56</f>
        <v>200</v>
      </c>
      <c r="P55" s="178">
        <f t="shared" si="4"/>
        <v>200</v>
      </c>
      <c r="Q55" s="177">
        <f>Q56</f>
        <v>0</v>
      </c>
      <c r="R55" s="178">
        <f t="shared" si="5"/>
        <v>200</v>
      </c>
      <c r="S55" s="177">
        <f>S56</f>
        <v>0</v>
      </c>
      <c r="T55" s="178">
        <f t="shared" si="6"/>
        <v>200</v>
      </c>
    </row>
    <row r="56" spans="1:20" x14ac:dyDescent="0.3">
      <c r="A56" s="50" t="s">
        <v>289</v>
      </c>
      <c r="B56" s="142" t="s">
        <v>1113</v>
      </c>
      <c r="C56" s="142" t="s">
        <v>193</v>
      </c>
      <c r="D56" s="142" t="s">
        <v>63</v>
      </c>
      <c r="E56" s="142"/>
      <c r="F56" s="177"/>
      <c r="G56" s="177"/>
      <c r="H56" s="178"/>
      <c r="I56" s="177"/>
      <c r="J56" s="178"/>
      <c r="K56" s="177"/>
      <c r="L56" s="178"/>
      <c r="M56" s="177"/>
      <c r="N56" s="178"/>
      <c r="O56" s="177">
        <f>O57</f>
        <v>200</v>
      </c>
      <c r="P56" s="178">
        <f t="shared" si="4"/>
        <v>200</v>
      </c>
      <c r="Q56" s="177">
        <f>Q57</f>
        <v>0</v>
      </c>
      <c r="R56" s="178">
        <f t="shared" si="5"/>
        <v>200</v>
      </c>
      <c r="S56" s="177">
        <f>S57</f>
        <v>0</v>
      </c>
      <c r="T56" s="178">
        <f t="shared" si="6"/>
        <v>200</v>
      </c>
    </row>
    <row r="57" spans="1:20" ht="45" x14ac:dyDescent="0.3">
      <c r="A57" s="50" t="s">
        <v>176</v>
      </c>
      <c r="B57" s="142" t="s">
        <v>1113</v>
      </c>
      <c r="C57" s="142" t="s">
        <v>193</v>
      </c>
      <c r="D57" s="142" t="s">
        <v>63</v>
      </c>
      <c r="E57" s="142">
        <v>600</v>
      </c>
      <c r="F57" s="177"/>
      <c r="G57" s="177"/>
      <c r="H57" s="178"/>
      <c r="I57" s="177"/>
      <c r="J57" s="178"/>
      <c r="K57" s="177"/>
      <c r="L57" s="178"/>
      <c r="M57" s="177"/>
      <c r="N57" s="178"/>
      <c r="O57" s="177">
        <f>O58</f>
        <v>200</v>
      </c>
      <c r="P57" s="178">
        <f t="shared" si="4"/>
        <v>200</v>
      </c>
      <c r="Q57" s="177">
        <f>Q58</f>
        <v>0</v>
      </c>
      <c r="R57" s="178">
        <f t="shared" si="5"/>
        <v>200</v>
      </c>
      <c r="S57" s="177">
        <f>S58</f>
        <v>0</v>
      </c>
      <c r="T57" s="178">
        <f t="shared" si="6"/>
        <v>200</v>
      </c>
    </row>
    <row r="58" spans="1:20" x14ac:dyDescent="0.3">
      <c r="A58" s="50" t="s">
        <v>184</v>
      </c>
      <c r="B58" s="142" t="s">
        <v>1113</v>
      </c>
      <c r="C58" s="142" t="s">
        <v>193</v>
      </c>
      <c r="D58" s="142" t="s">
        <v>63</v>
      </c>
      <c r="E58" s="142">
        <v>610</v>
      </c>
      <c r="F58" s="177"/>
      <c r="G58" s="177"/>
      <c r="H58" s="178"/>
      <c r="I58" s="177"/>
      <c r="J58" s="178"/>
      <c r="K58" s="177"/>
      <c r="L58" s="178"/>
      <c r="M58" s="177"/>
      <c r="N58" s="178"/>
      <c r="O58" s="177">
        <v>200</v>
      </c>
      <c r="P58" s="178">
        <f t="shared" si="4"/>
        <v>200</v>
      </c>
      <c r="Q58" s="177"/>
      <c r="R58" s="178">
        <f t="shared" si="5"/>
        <v>200</v>
      </c>
      <c r="S58" s="177"/>
      <c r="T58" s="178">
        <f t="shared" si="6"/>
        <v>200</v>
      </c>
    </row>
    <row r="59" spans="1:20" ht="38.25" x14ac:dyDescent="0.3">
      <c r="A59" s="172" t="s">
        <v>725</v>
      </c>
      <c r="B59" s="173" t="s">
        <v>302</v>
      </c>
      <c r="C59" s="76"/>
      <c r="D59" s="76"/>
      <c r="E59" s="142"/>
      <c r="F59" s="174">
        <f>F60</f>
        <v>4952.5999999999995</v>
      </c>
      <c r="G59" s="174">
        <f>G60</f>
        <v>0</v>
      </c>
      <c r="H59" s="171">
        <f t="shared" si="0"/>
        <v>4952.5999999999995</v>
      </c>
      <c r="I59" s="174">
        <f>I60</f>
        <v>0</v>
      </c>
      <c r="J59" s="171">
        <f t="shared" si="1"/>
        <v>4952.5999999999995</v>
      </c>
      <c r="K59" s="174">
        <f>K60</f>
        <v>-119.8</v>
      </c>
      <c r="L59" s="171">
        <f t="shared" si="2"/>
        <v>4832.7999999999993</v>
      </c>
      <c r="M59" s="174">
        <f>M60</f>
        <v>75.400000000000006</v>
      </c>
      <c r="N59" s="171">
        <f t="shared" si="3"/>
        <v>4908.1999999999989</v>
      </c>
      <c r="O59" s="174">
        <f>O60</f>
        <v>60.4</v>
      </c>
      <c r="P59" s="171">
        <f t="shared" si="4"/>
        <v>4968.5999999999985</v>
      </c>
      <c r="Q59" s="174">
        <f>Q60</f>
        <v>332.1</v>
      </c>
      <c r="R59" s="171">
        <f t="shared" si="5"/>
        <v>5300.6999999999989</v>
      </c>
      <c r="S59" s="174">
        <f>S60</f>
        <v>0</v>
      </c>
      <c r="T59" s="171">
        <f t="shared" si="6"/>
        <v>5300.6999999999989</v>
      </c>
    </row>
    <row r="60" spans="1:20" ht="51" x14ac:dyDescent="0.3">
      <c r="A60" s="172" t="s">
        <v>454</v>
      </c>
      <c r="B60" s="175" t="s">
        <v>304</v>
      </c>
      <c r="C60" s="76"/>
      <c r="D60" s="76"/>
      <c r="E60" s="142"/>
      <c r="F60" s="176">
        <f>F61+F66+F69+F78</f>
        <v>4952.5999999999995</v>
      </c>
      <c r="G60" s="176">
        <f>G61+G66+G69+G78</f>
        <v>0</v>
      </c>
      <c r="H60" s="171">
        <f t="shared" si="0"/>
        <v>4952.5999999999995</v>
      </c>
      <c r="I60" s="176">
        <f>I61+I66+I69+I78</f>
        <v>0</v>
      </c>
      <c r="J60" s="171">
        <f t="shared" si="1"/>
        <v>4952.5999999999995</v>
      </c>
      <c r="K60" s="176">
        <f>K61+K66+K69+K78</f>
        <v>-119.8</v>
      </c>
      <c r="L60" s="171">
        <f t="shared" si="2"/>
        <v>4832.7999999999993</v>
      </c>
      <c r="M60" s="176">
        <f>M61+M66+M69+M78</f>
        <v>75.400000000000006</v>
      </c>
      <c r="N60" s="171">
        <f t="shared" si="3"/>
        <v>4908.1999999999989</v>
      </c>
      <c r="O60" s="176">
        <f>O61+O66+O69+O78</f>
        <v>60.4</v>
      </c>
      <c r="P60" s="171">
        <f t="shared" si="4"/>
        <v>4968.5999999999985</v>
      </c>
      <c r="Q60" s="176">
        <f>Q61+Q66+Q69+Q78</f>
        <v>332.1</v>
      </c>
      <c r="R60" s="171">
        <f t="shared" si="5"/>
        <v>5300.6999999999989</v>
      </c>
      <c r="S60" s="176">
        <f>S61+S66+S69+S78</f>
        <v>0</v>
      </c>
      <c r="T60" s="171">
        <f t="shared" si="6"/>
        <v>5300.6999999999989</v>
      </c>
    </row>
    <row r="61" spans="1:20" ht="30" x14ac:dyDescent="0.3">
      <c r="A61" s="50" t="s">
        <v>102</v>
      </c>
      <c r="B61" s="142" t="s">
        <v>311</v>
      </c>
      <c r="C61" s="76"/>
      <c r="D61" s="76"/>
      <c r="E61" s="142"/>
      <c r="F61" s="177">
        <f t="shared" ref="F61:S64" si="13">F62</f>
        <v>1611.4</v>
      </c>
      <c r="G61" s="177">
        <f t="shared" si="13"/>
        <v>0</v>
      </c>
      <c r="H61" s="178">
        <f t="shared" si="0"/>
        <v>1611.4</v>
      </c>
      <c r="I61" s="177">
        <f t="shared" si="13"/>
        <v>0</v>
      </c>
      <c r="J61" s="178">
        <f t="shared" si="1"/>
        <v>1611.4</v>
      </c>
      <c r="K61" s="177">
        <f t="shared" si="13"/>
        <v>0</v>
      </c>
      <c r="L61" s="178">
        <f t="shared" si="2"/>
        <v>1611.4</v>
      </c>
      <c r="M61" s="177">
        <f t="shared" si="13"/>
        <v>0</v>
      </c>
      <c r="N61" s="178">
        <f t="shared" si="3"/>
        <v>1611.4</v>
      </c>
      <c r="O61" s="177">
        <f t="shared" si="13"/>
        <v>0</v>
      </c>
      <c r="P61" s="178">
        <f t="shared" si="4"/>
        <v>1611.4</v>
      </c>
      <c r="Q61" s="177">
        <f t="shared" si="13"/>
        <v>132.9</v>
      </c>
      <c r="R61" s="178">
        <f t="shared" si="5"/>
        <v>1744.3000000000002</v>
      </c>
      <c r="S61" s="177">
        <f t="shared" si="13"/>
        <v>0</v>
      </c>
      <c r="T61" s="178">
        <f t="shared" si="6"/>
        <v>1744.3000000000002</v>
      </c>
    </row>
    <row r="62" spans="1:20" x14ac:dyDescent="0.3">
      <c r="A62" s="50" t="s">
        <v>288</v>
      </c>
      <c r="B62" s="142" t="s">
        <v>311</v>
      </c>
      <c r="C62" s="142" t="s">
        <v>193</v>
      </c>
      <c r="D62" s="76"/>
      <c r="E62" s="142"/>
      <c r="F62" s="177">
        <f t="shared" si="13"/>
        <v>1611.4</v>
      </c>
      <c r="G62" s="177">
        <f t="shared" si="13"/>
        <v>0</v>
      </c>
      <c r="H62" s="178">
        <f t="shared" si="0"/>
        <v>1611.4</v>
      </c>
      <c r="I62" s="177">
        <f t="shared" si="13"/>
        <v>0</v>
      </c>
      <c r="J62" s="178">
        <f t="shared" si="1"/>
        <v>1611.4</v>
      </c>
      <c r="K62" s="177">
        <f t="shared" si="13"/>
        <v>0</v>
      </c>
      <c r="L62" s="178">
        <f t="shared" si="2"/>
        <v>1611.4</v>
      </c>
      <c r="M62" s="177">
        <f t="shared" si="13"/>
        <v>0</v>
      </c>
      <c r="N62" s="178">
        <f t="shared" si="3"/>
        <v>1611.4</v>
      </c>
      <c r="O62" s="177">
        <f t="shared" si="13"/>
        <v>0</v>
      </c>
      <c r="P62" s="178">
        <f t="shared" si="4"/>
        <v>1611.4</v>
      </c>
      <c r="Q62" s="177">
        <f t="shared" si="13"/>
        <v>132.9</v>
      </c>
      <c r="R62" s="178">
        <f t="shared" si="5"/>
        <v>1744.3000000000002</v>
      </c>
      <c r="S62" s="177">
        <f t="shared" si="13"/>
        <v>0</v>
      </c>
      <c r="T62" s="178">
        <f t="shared" si="6"/>
        <v>1744.3000000000002</v>
      </c>
    </row>
    <row r="63" spans="1:20" ht="30" x14ac:dyDescent="0.3">
      <c r="A63" s="50" t="s">
        <v>308</v>
      </c>
      <c r="B63" s="142" t="s">
        <v>311</v>
      </c>
      <c r="C63" s="142" t="s">
        <v>193</v>
      </c>
      <c r="D63" s="142" t="s">
        <v>92</v>
      </c>
      <c r="E63" s="142"/>
      <c r="F63" s="177">
        <f t="shared" si="13"/>
        <v>1611.4</v>
      </c>
      <c r="G63" s="177">
        <f t="shared" si="13"/>
        <v>0</v>
      </c>
      <c r="H63" s="178">
        <f t="shared" si="0"/>
        <v>1611.4</v>
      </c>
      <c r="I63" s="177">
        <f t="shared" si="13"/>
        <v>0</v>
      </c>
      <c r="J63" s="178">
        <f t="shared" si="1"/>
        <v>1611.4</v>
      </c>
      <c r="K63" s="177">
        <f t="shared" si="13"/>
        <v>0</v>
      </c>
      <c r="L63" s="178">
        <f t="shared" si="2"/>
        <v>1611.4</v>
      </c>
      <c r="M63" s="177">
        <f t="shared" si="13"/>
        <v>0</v>
      </c>
      <c r="N63" s="178">
        <f t="shared" si="3"/>
        <v>1611.4</v>
      </c>
      <c r="O63" s="177">
        <f t="shared" si="13"/>
        <v>0</v>
      </c>
      <c r="P63" s="178">
        <f t="shared" si="4"/>
        <v>1611.4</v>
      </c>
      <c r="Q63" s="177">
        <f t="shared" si="13"/>
        <v>132.9</v>
      </c>
      <c r="R63" s="178">
        <f t="shared" si="5"/>
        <v>1744.3000000000002</v>
      </c>
      <c r="S63" s="177">
        <f t="shared" si="13"/>
        <v>0</v>
      </c>
      <c r="T63" s="178">
        <f t="shared" si="6"/>
        <v>1744.3000000000002</v>
      </c>
    </row>
    <row r="64" spans="1:20" ht="90" x14ac:dyDescent="0.3">
      <c r="A64" s="50" t="s">
        <v>75</v>
      </c>
      <c r="B64" s="142" t="s">
        <v>311</v>
      </c>
      <c r="C64" s="142" t="s">
        <v>193</v>
      </c>
      <c r="D64" s="142" t="s">
        <v>92</v>
      </c>
      <c r="E64" s="142">
        <v>100</v>
      </c>
      <c r="F64" s="177">
        <f t="shared" si="13"/>
        <v>1611.4</v>
      </c>
      <c r="G64" s="177">
        <f t="shared" si="13"/>
        <v>0</v>
      </c>
      <c r="H64" s="178">
        <f t="shared" si="0"/>
        <v>1611.4</v>
      </c>
      <c r="I64" s="177">
        <f t="shared" si="13"/>
        <v>0</v>
      </c>
      <c r="J64" s="178">
        <f t="shared" si="1"/>
        <v>1611.4</v>
      </c>
      <c r="K64" s="177">
        <f t="shared" si="13"/>
        <v>0</v>
      </c>
      <c r="L64" s="178">
        <f t="shared" si="2"/>
        <v>1611.4</v>
      </c>
      <c r="M64" s="177">
        <f t="shared" si="13"/>
        <v>0</v>
      </c>
      <c r="N64" s="178">
        <f t="shared" si="3"/>
        <v>1611.4</v>
      </c>
      <c r="O64" s="177">
        <f t="shared" si="13"/>
        <v>0</v>
      </c>
      <c r="P64" s="178">
        <f t="shared" si="4"/>
        <v>1611.4</v>
      </c>
      <c r="Q64" s="177">
        <f t="shared" si="13"/>
        <v>132.9</v>
      </c>
      <c r="R64" s="178">
        <f t="shared" si="5"/>
        <v>1744.3000000000002</v>
      </c>
      <c r="S64" s="177">
        <f t="shared" si="13"/>
        <v>0</v>
      </c>
      <c r="T64" s="178">
        <f t="shared" si="6"/>
        <v>1744.3000000000002</v>
      </c>
    </row>
    <row r="65" spans="1:20" ht="30" x14ac:dyDescent="0.3">
      <c r="A65" s="50" t="s">
        <v>76</v>
      </c>
      <c r="B65" s="142" t="s">
        <v>311</v>
      </c>
      <c r="C65" s="142" t="s">
        <v>193</v>
      </c>
      <c r="D65" s="142" t="s">
        <v>92</v>
      </c>
      <c r="E65" s="142">
        <v>120</v>
      </c>
      <c r="F65" s="177">
        <v>1611.4</v>
      </c>
      <c r="G65" s="177"/>
      <c r="H65" s="178">
        <f t="shared" si="0"/>
        <v>1611.4</v>
      </c>
      <c r="I65" s="177"/>
      <c r="J65" s="178">
        <f t="shared" si="1"/>
        <v>1611.4</v>
      </c>
      <c r="K65" s="177"/>
      <c r="L65" s="178">
        <f t="shared" si="2"/>
        <v>1611.4</v>
      </c>
      <c r="M65" s="177"/>
      <c r="N65" s="178">
        <f t="shared" si="3"/>
        <v>1611.4</v>
      </c>
      <c r="O65" s="177"/>
      <c r="P65" s="178">
        <f t="shared" si="4"/>
        <v>1611.4</v>
      </c>
      <c r="Q65" s="177">
        <v>132.9</v>
      </c>
      <c r="R65" s="178">
        <f t="shared" si="5"/>
        <v>1744.3000000000002</v>
      </c>
      <c r="S65" s="177"/>
      <c r="T65" s="178">
        <f t="shared" si="6"/>
        <v>1744.3000000000002</v>
      </c>
    </row>
    <row r="66" spans="1:20" ht="30" x14ac:dyDescent="0.3">
      <c r="A66" s="50" t="s">
        <v>77</v>
      </c>
      <c r="B66" s="142" t="s">
        <v>312</v>
      </c>
      <c r="C66" s="76"/>
      <c r="D66" s="76"/>
      <c r="E66" s="142"/>
      <c r="F66" s="177">
        <f>F67</f>
        <v>0</v>
      </c>
      <c r="G66" s="177">
        <f>G67</f>
        <v>0</v>
      </c>
      <c r="H66" s="178">
        <f t="shared" si="0"/>
        <v>0</v>
      </c>
      <c r="I66" s="177">
        <f>I67</f>
        <v>0</v>
      </c>
      <c r="J66" s="178">
        <f t="shared" si="1"/>
        <v>0</v>
      </c>
      <c r="K66" s="177">
        <f>K67</f>
        <v>0</v>
      </c>
      <c r="L66" s="178">
        <f t="shared" si="2"/>
        <v>0</v>
      </c>
      <c r="M66" s="177">
        <f>M67</f>
        <v>0</v>
      </c>
      <c r="N66" s="178">
        <f t="shared" si="3"/>
        <v>0</v>
      </c>
      <c r="O66" s="177">
        <f>O67</f>
        <v>0</v>
      </c>
      <c r="P66" s="178">
        <f t="shared" si="4"/>
        <v>0</v>
      </c>
      <c r="Q66" s="177">
        <f>Q67</f>
        <v>0</v>
      </c>
      <c r="R66" s="178">
        <f t="shared" si="5"/>
        <v>0</v>
      </c>
      <c r="S66" s="177">
        <f>S67</f>
        <v>0</v>
      </c>
      <c r="T66" s="178">
        <f t="shared" si="6"/>
        <v>0</v>
      </c>
    </row>
    <row r="67" spans="1:20" ht="30" x14ac:dyDescent="0.3">
      <c r="A67" s="50" t="s">
        <v>87</v>
      </c>
      <c r="B67" s="142" t="s">
        <v>312</v>
      </c>
      <c r="C67" s="142" t="s">
        <v>193</v>
      </c>
      <c r="D67" s="142" t="s">
        <v>92</v>
      </c>
      <c r="E67" s="142">
        <v>200</v>
      </c>
      <c r="F67" s="177">
        <f>F68</f>
        <v>0</v>
      </c>
      <c r="G67" s="177">
        <f>G68</f>
        <v>0</v>
      </c>
      <c r="H67" s="178">
        <f t="shared" si="0"/>
        <v>0</v>
      </c>
      <c r="I67" s="177">
        <f>I68</f>
        <v>0</v>
      </c>
      <c r="J67" s="178">
        <f t="shared" si="1"/>
        <v>0</v>
      </c>
      <c r="K67" s="177">
        <f>K68</f>
        <v>0</v>
      </c>
      <c r="L67" s="178">
        <f t="shared" si="2"/>
        <v>0</v>
      </c>
      <c r="M67" s="177">
        <f>M68</f>
        <v>0</v>
      </c>
      <c r="N67" s="178">
        <f t="shared" si="3"/>
        <v>0</v>
      </c>
      <c r="O67" s="177">
        <f>O68</f>
        <v>0</v>
      </c>
      <c r="P67" s="178">
        <f t="shared" si="4"/>
        <v>0</v>
      </c>
      <c r="Q67" s="177">
        <f>Q68</f>
        <v>0</v>
      </c>
      <c r="R67" s="178">
        <f t="shared" si="5"/>
        <v>0</v>
      </c>
      <c r="S67" s="177">
        <f>S68</f>
        <v>0</v>
      </c>
      <c r="T67" s="178">
        <f t="shared" si="6"/>
        <v>0</v>
      </c>
    </row>
    <row r="68" spans="1:20" ht="45" x14ac:dyDescent="0.3">
      <c r="A68" s="50" t="s">
        <v>88</v>
      </c>
      <c r="B68" s="142" t="s">
        <v>312</v>
      </c>
      <c r="C68" s="142" t="s">
        <v>193</v>
      </c>
      <c r="D68" s="142" t="s">
        <v>92</v>
      </c>
      <c r="E68" s="142">
        <v>240</v>
      </c>
      <c r="F68" s="177">
        <v>0</v>
      </c>
      <c r="G68" s="177">
        <v>0</v>
      </c>
      <c r="H68" s="178">
        <f t="shared" si="0"/>
        <v>0</v>
      </c>
      <c r="I68" s="177">
        <v>0</v>
      </c>
      <c r="J68" s="178">
        <f t="shared" si="1"/>
        <v>0</v>
      </c>
      <c r="K68" s="177">
        <v>0</v>
      </c>
      <c r="L68" s="178">
        <f t="shared" si="2"/>
        <v>0</v>
      </c>
      <c r="M68" s="177">
        <v>0</v>
      </c>
      <c r="N68" s="178">
        <f t="shared" si="3"/>
        <v>0</v>
      </c>
      <c r="O68" s="177">
        <v>0</v>
      </c>
      <c r="P68" s="178">
        <f t="shared" si="4"/>
        <v>0</v>
      </c>
      <c r="Q68" s="177">
        <v>0</v>
      </c>
      <c r="R68" s="178">
        <f t="shared" si="5"/>
        <v>0</v>
      </c>
      <c r="S68" s="177"/>
      <c r="T68" s="178">
        <f t="shared" si="6"/>
        <v>0</v>
      </c>
    </row>
    <row r="69" spans="1:20" ht="30" x14ac:dyDescent="0.3">
      <c r="A69" s="50" t="s">
        <v>455</v>
      </c>
      <c r="B69" s="142" t="s">
        <v>314</v>
      </c>
      <c r="C69" s="76"/>
      <c r="D69" s="76"/>
      <c r="E69" s="142"/>
      <c r="F69" s="177">
        <f>F70</f>
        <v>3104.9999999999995</v>
      </c>
      <c r="G69" s="177">
        <f>G70</f>
        <v>0</v>
      </c>
      <c r="H69" s="178">
        <f t="shared" si="0"/>
        <v>3104.9999999999995</v>
      </c>
      <c r="I69" s="177">
        <f>I70</f>
        <v>0</v>
      </c>
      <c r="J69" s="178">
        <f t="shared" si="1"/>
        <v>3104.9999999999995</v>
      </c>
      <c r="K69" s="177">
        <f>K70</f>
        <v>0</v>
      </c>
      <c r="L69" s="178">
        <f t="shared" si="2"/>
        <v>3104.9999999999995</v>
      </c>
      <c r="M69" s="177">
        <f>M70</f>
        <v>75.400000000000006</v>
      </c>
      <c r="N69" s="178">
        <f t="shared" si="3"/>
        <v>3180.3999999999996</v>
      </c>
      <c r="O69" s="177">
        <f>O70</f>
        <v>60.4</v>
      </c>
      <c r="P69" s="178">
        <f t="shared" si="4"/>
        <v>3240.7999999999997</v>
      </c>
      <c r="Q69" s="177">
        <f>Q70</f>
        <v>199.2</v>
      </c>
      <c r="R69" s="178">
        <f t="shared" si="5"/>
        <v>3439.9999999999995</v>
      </c>
      <c r="S69" s="177">
        <f>S70</f>
        <v>0</v>
      </c>
      <c r="T69" s="178">
        <f t="shared" si="6"/>
        <v>3439.9999999999995</v>
      </c>
    </row>
    <row r="70" spans="1:20" x14ac:dyDescent="0.3">
      <c r="A70" s="50" t="s">
        <v>288</v>
      </c>
      <c r="B70" s="142" t="s">
        <v>314</v>
      </c>
      <c r="C70" s="142" t="s">
        <v>193</v>
      </c>
      <c r="D70" s="76"/>
      <c r="E70" s="142"/>
      <c r="F70" s="177">
        <f>F71</f>
        <v>3104.9999999999995</v>
      </c>
      <c r="G70" s="177">
        <f>G71</f>
        <v>0</v>
      </c>
      <c r="H70" s="178">
        <f t="shared" si="0"/>
        <v>3104.9999999999995</v>
      </c>
      <c r="I70" s="177">
        <f>I71</f>
        <v>0</v>
      </c>
      <c r="J70" s="178">
        <f t="shared" si="1"/>
        <v>3104.9999999999995</v>
      </c>
      <c r="K70" s="177">
        <f>K71</f>
        <v>0</v>
      </c>
      <c r="L70" s="178">
        <f t="shared" si="2"/>
        <v>3104.9999999999995</v>
      </c>
      <c r="M70" s="177">
        <f>M71</f>
        <v>75.400000000000006</v>
      </c>
      <c r="N70" s="178">
        <f t="shared" si="3"/>
        <v>3180.3999999999996</v>
      </c>
      <c r="O70" s="177">
        <f>O71</f>
        <v>60.4</v>
      </c>
      <c r="P70" s="178">
        <f t="shared" si="4"/>
        <v>3240.7999999999997</v>
      </c>
      <c r="Q70" s="177">
        <f>Q71</f>
        <v>199.2</v>
      </c>
      <c r="R70" s="178">
        <f t="shared" si="5"/>
        <v>3439.9999999999995</v>
      </c>
      <c r="S70" s="177">
        <f>S71</f>
        <v>0</v>
      </c>
      <c r="T70" s="178">
        <f t="shared" si="6"/>
        <v>3439.9999999999995</v>
      </c>
    </row>
    <row r="71" spans="1:20" ht="30" x14ac:dyDescent="0.3">
      <c r="A71" s="50" t="s">
        <v>308</v>
      </c>
      <c r="B71" s="142" t="s">
        <v>314</v>
      </c>
      <c r="C71" s="142" t="s">
        <v>193</v>
      </c>
      <c r="D71" s="142" t="s">
        <v>92</v>
      </c>
      <c r="E71" s="142"/>
      <c r="F71" s="177">
        <f>F72+F74+F76</f>
        <v>3104.9999999999995</v>
      </c>
      <c r="G71" s="177">
        <f>G72+G74+G76</f>
        <v>0</v>
      </c>
      <c r="H71" s="178">
        <f t="shared" si="0"/>
        <v>3104.9999999999995</v>
      </c>
      <c r="I71" s="177">
        <f>I72+I74+I76</f>
        <v>0</v>
      </c>
      <c r="J71" s="178">
        <f t="shared" si="1"/>
        <v>3104.9999999999995</v>
      </c>
      <c r="K71" s="177">
        <f>K72+K74+K76</f>
        <v>0</v>
      </c>
      <c r="L71" s="178">
        <f t="shared" si="2"/>
        <v>3104.9999999999995</v>
      </c>
      <c r="M71" s="177">
        <f>M72+M74+M76</f>
        <v>75.400000000000006</v>
      </c>
      <c r="N71" s="178">
        <f t="shared" si="3"/>
        <v>3180.3999999999996</v>
      </c>
      <c r="O71" s="177">
        <f>O72+O74+O76</f>
        <v>60.4</v>
      </c>
      <c r="P71" s="178">
        <f t="shared" si="4"/>
        <v>3240.7999999999997</v>
      </c>
      <c r="Q71" s="177">
        <f>Q72+Q74+Q76</f>
        <v>199.2</v>
      </c>
      <c r="R71" s="178">
        <f t="shared" si="5"/>
        <v>3439.9999999999995</v>
      </c>
      <c r="S71" s="177">
        <f>S72+S74+S76</f>
        <v>0</v>
      </c>
      <c r="T71" s="178">
        <f t="shared" si="6"/>
        <v>3439.9999999999995</v>
      </c>
    </row>
    <row r="72" spans="1:20" ht="90" x14ac:dyDescent="0.3">
      <c r="A72" s="50" t="s">
        <v>75</v>
      </c>
      <c r="B72" s="142" t="s">
        <v>314</v>
      </c>
      <c r="C72" s="142" t="s">
        <v>193</v>
      </c>
      <c r="D72" s="142" t="s">
        <v>92</v>
      </c>
      <c r="E72" s="142">
        <v>100</v>
      </c>
      <c r="F72" s="177">
        <f>F73</f>
        <v>2125.6</v>
      </c>
      <c r="G72" s="177">
        <f>G73</f>
        <v>0</v>
      </c>
      <c r="H72" s="178">
        <f t="shared" si="0"/>
        <v>2125.6</v>
      </c>
      <c r="I72" s="177">
        <f>I73</f>
        <v>0</v>
      </c>
      <c r="J72" s="178">
        <f t="shared" si="1"/>
        <v>2125.6</v>
      </c>
      <c r="K72" s="177">
        <f>K73</f>
        <v>0</v>
      </c>
      <c r="L72" s="178">
        <f t="shared" si="2"/>
        <v>2125.6</v>
      </c>
      <c r="M72" s="177">
        <f>M73</f>
        <v>0</v>
      </c>
      <c r="N72" s="178">
        <f t="shared" si="3"/>
        <v>2125.6</v>
      </c>
      <c r="O72" s="177">
        <f>O73</f>
        <v>0</v>
      </c>
      <c r="P72" s="178">
        <f t="shared" si="4"/>
        <v>2125.6</v>
      </c>
      <c r="Q72" s="177">
        <f>Q73</f>
        <v>199.2</v>
      </c>
      <c r="R72" s="178">
        <f t="shared" si="5"/>
        <v>2324.7999999999997</v>
      </c>
      <c r="S72" s="177">
        <f>S73</f>
        <v>0</v>
      </c>
      <c r="T72" s="178">
        <f t="shared" si="6"/>
        <v>2324.7999999999997</v>
      </c>
    </row>
    <row r="73" spans="1:20" ht="30" x14ac:dyDescent="0.3">
      <c r="A73" s="50" t="s">
        <v>137</v>
      </c>
      <c r="B73" s="142" t="s">
        <v>314</v>
      </c>
      <c r="C73" s="142" t="s">
        <v>193</v>
      </c>
      <c r="D73" s="142" t="s">
        <v>92</v>
      </c>
      <c r="E73" s="142">
        <v>110</v>
      </c>
      <c r="F73" s="177">
        <v>2125.6</v>
      </c>
      <c r="G73" s="177"/>
      <c r="H73" s="178">
        <f t="shared" si="0"/>
        <v>2125.6</v>
      </c>
      <c r="I73" s="177"/>
      <c r="J73" s="178">
        <f t="shared" si="1"/>
        <v>2125.6</v>
      </c>
      <c r="K73" s="177"/>
      <c r="L73" s="178">
        <f t="shared" si="2"/>
        <v>2125.6</v>
      </c>
      <c r="M73" s="177"/>
      <c r="N73" s="178">
        <f t="shared" si="3"/>
        <v>2125.6</v>
      </c>
      <c r="O73" s="177"/>
      <c r="P73" s="178">
        <f t="shared" si="4"/>
        <v>2125.6</v>
      </c>
      <c r="Q73" s="177">
        <v>199.2</v>
      </c>
      <c r="R73" s="178">
        <f t="shared" si="5"/>
        <v>2324.7999999999997</v>
      </c>
      <c r="S73" s="177"/>
      <c r="T73" s="178">
        <f t="shared" si="6"/>
        <v>2324.7999999999997</v>
      </c>
    </row>
    <row r="74" spans="1:20" ht="30" x14ac:dyDescent="0.3">
      <c r="A74" s="50" t="s">
        <v>87</v>
      </c>
      <c r="B74" s="142" t="s">
        <v>314</v>
      </c>
      <c r="C74" s="142" t="s">
        <v>193</v>
      </c>
      <c r="D74" s="142" t="s">
        <v>92</v>
      </c>
      <c r="E74" s="142">
        <v>200</v>
      </c>
      <c r="F74" s="177">
        <f>F75</f>
        <v>975.3</v>
      </c>
      <c r="G74" s="177">
        <f>G75</f>
        <v>0</v>
      </c>
      <c r="H74" s="178">
        <f t="shared" si="0"/>
        <v>975.3</v>
      </c>
      <c r="I74" s="177">
        <f>I75</f>
        <v>0</v>
      </c>
      <c r="J74" s="178">
        <f t="shared" si="1"/>
        <v>975.3</v>
      </c>
      <c r="K74" s="177">
        <f>K75</f>
        <v>0</v>
      </c>
      <c r="L74" s="178">
        <f t="shared" si="2"/>
        <v>975.3</v>
      </c>
      <c r="M74" s="177">
        <f>M75</f>
        <v>75.400000000000006</v>
      </c>
      <c r="N74" s="178">
        <f t="shared" si="3"/>
        <v>1050.7</v>
      </c>
      <c r="O74" s="177">
        <f>O75</f>
        <v>60.4</v>
      </c>
      <c r="P74" s="178">
        <f t="shared" si="4"/>
        <v>1111.1000000000001</v>
      </c>
      <c r="Q74" s="177">
        <f>Q75</f>
        <v>0.9</v>
      </c>
      <c r="R74" s="178">
        <f t="shared" si="5"/>
        <v>1112.0000000000002</v>
      </c>
      <c r="S74" s="177">
        <f>S75</f>
        <v>0</v>
      </c>
      <c r="T74" s="178">
        <f t="shared" si="6"/>
        <v>1112.0000000000002</v>
      </c>
    </row>
    <row r="75" spans="1:20" ht="45" x14ac:dyDescent="0.3">
      <c r="A75" s="50" t="s">
        <v>88</v>
      </c>
      <c r="B75" s="142" t="s">
        <v>314</v>
      </c>
      <c r="C75" s="142" t="s">
        <v>193</v>
      </c>
      <c r="D75" s="142" t="s">
        <v>92</v>
      </c>
      <c r="E75" s="142">
        <v>240</v>
      </c>
      <c r="F75" s="177">
        <v>975.3</v>
      </c>
      <c r="G75" s="177"/>
      <c r="H75" s="178">
        <f t="shared" si="0"/>
        <v>975.3</v>
      </c>
      <c r="I75" s="177"/>
      <c r="J75" s="178">
        <f t="shared" si="1"/>
        <v>975.3</v>
      </c>
      <c r="K75" s="177"/>
      <c r="L75" s="178">
        <f t="shared" si="2"/>
        <v>975.3</v>
      </c>
      <c r="M75" s="177">
        <v>75.400000000000006</v>
      </c>
      <c r="N75" s="178">
        <f t="shared" si="3"/>
        <v>1050.7</v>
      </c>
      <c r="O75" s="177">
        <v>60.4</v>
      </c>
      <c r="P75" s="178">
        <f t="shared" si="4"/>
        <v>1111.1000000000001</v>
      </c>
      <c r="Q75" s="177">
        <v>0.9</v>
      </c>
      <c r="R75" s="178">
        <f t="shared" si="5"/>
        <v>1112.0000000000002</v>
      </c>
      <c r="S75" s="177"/>
      <c r="T75" s="178">
        <f t="shared" si="6"/>
        <v>1112.0000000000002</v>
      </c>
    </row>
    <row r="76" spans="1:20" x14ac:dyDescent="0.3">
      <c r="A76" s="50" t="s">
        <v>89</v>
      </c>
      <c r="B76" s="142" t="s">
        <v>314</v>
      </c>
      <c r="C76" s="142" t="s">
        <v>193</v>
      </c>
      <c r="D76" s="142" t="s">
        <v>92</v>
      </c>
      <c r="E76" s="142">
        <v>800</v>
      </c>
      <c r="F76" s="177">
        <f>F77</f>
        <v>4.0999999999999996</v>
      </c>
      <c r="G76" s="177">
        <f>G77</f>
        <v>0</v>
      </c>
      <c r="H76" s="178">
        <f t="shared" si="0"/>
        <v>4.0999999999999996</v>
      </c>
      <c r="I76" s="177">
        <f>I77</f>
        <v>0</v>
      </c>
      <c r="J76" s="178">
        <f t="shared" si="1"/>
        <v>4.0999999999999996</v>
      </c>
      <c r="K76" s="177">
        <f>K77</f>
        <v>0</v>
      </c>
      <c r="L76" s="178">
        <f t="shared" si="2"/>
        <v>4.0999999999999996</v>
      </c>
      <c r="M76" s="177">
        <f>M77</f>
        <v>0</v>
      </c>
      <c r="N76" s="178">
        <f t="shared" si="3"/>
        <v>4.0999999999999996</v>
      </c>
      <c r="O76" s="177">
        <f>O77</f>
        <v>0</v>
      </c>
      <c r="P76" s="178">
        <f t="shared" si="4"/>
        <v>4.0999999999999996</v>
      </c>
      <c r="Q76" s="177">
        <f>Q77</f>
        <v>-0.9</v>
      </c>
      <c r="R76" s="178">
        <f t="shared" si="5"/>
        <v>3.1999999999999997</v>
      </c>
      <c r="S76" s="177">
        <f>S77</f>
        <v>0</v>
      </c>
      <c r="T76" s="178">
        <f t="shared" si="6"/>
        <v>3.1999999999999997</v>
      </c>
    </row>
    <row r="77" spans="1:20" x14ac:dyDescent="0.3">
      <c r="A77" s="50" t="s">
        <v>90</v>
      </c>
      <c r="B77" s="142" t="s">
        <v>314</v>
      </c>
      <c r="C77" s="142" t="s">
        <v>193</v>
      </c>
      <c r="D77" s="142" t="s">
        <v>92</v>
      </c>
      <c r="E77" s="142">
        <v>850</v>
      </c>
      <c r="F77" s="177">
        <v>4.0999999999999996</v>
      </c>
      <c r="G77" s="177"/>
      <c r="H77" s="178">
        <f t="shared" si="0"/>
        <v>4.0999999999999996</v>
      </c>
      <c r="I77" s="177"/>
      <c r="J77" s="178">
        <f t="shared" si="1"/>
        <v>4.0999999999999996</v>
      </c>
      <c r="K77" s="177"/>
      <c r="L77" s="178">
        <f t="shared" si="2"/>
        <v>4.0999999999999996</v>
      </c>
      <c r="M77" s="177"/>
      <c r="N77" s="178">
        <f t="shared" si="3"/>
        <v>4.0999999999999996</v>
      </c>
      <c r="O77" s="177"/>
      <c r="P77" s="178">
        <f t="shared" si="4"/>
        <v>4.0999999999999996</v>
      </c>
      <c r="Q77" s="177">
        <v>-0.9</v>
      </c>
      <c r="R77" s="178">
        <f t="shared" si="5"/>
        <v>3.1999999999999997</v>
      </c>
      <c r="S77" s="177"/>
      <c r="T77" s="178">
        <f t="shared" si="6"/>
        <v>3.1999999999999997</v>
      </c>
    </row>
    <row r="78" spans="1:20" ht="30" x14ac:dyDescent="0.3">
      <c r="A78" s="50" t="s">
        <v>305</v>
      </c>
      <c r="B78" s="142" t="s">
        <v>306</v>
      </c>
      <c r="C78" s="76"/>
      <c r="D78" s="76"/>
      <c r="E78" s="142"/>
      <c r="F78" s="177">
        <f>F79</f>
        <v>236.2</v>
      </c>
      <c r="G78" s="177">
        <f>G79</f>
        <v>0</v>
      </c>
      <c r="H78" s="178">
        <f t="shared" si="0"/>
        <v>236.2</v>
      </c>
      <c r="I78" s="177">
        <f>I79</f>
        <v>0</v>
      </c>
      <c r="J78" s="178">
        <f t="shared" si="1"/>
        <v>236.2</v>
      </c>
      <c r="K78" s="177">
        <f>K79</f>
        <v>-119.8</v>
      </c>
      <c r="L78" s="178">
        <f t="shared" si="2"/>
        <v>116.39999999999999</v>
      </c>
      <c r="M78" s="177">
        <f>M79</f>
        <v>0</v>
      </c>
      <c r="N78" s="178">
        <f t="shared" si="3"/>
        <v>116.39999999999999</v>
      </c>
      <c r="O78" s="177">
        <f>O79</f>
        <v>0</v>
      </c>
      <c r="P78" s="178">
        <f t="shared" si="4"/>
        <v>116.39999999999999</v>
      </c>
      <c r="Q78" s="177">
        <f>Q79</f>
        <v>0</v>
      </c>
      <c r="R78" s="178">
        <f t="shared" si="5"/>
        <v>116.39999999999999</v>
      </c>
      <c r="S78" s="177">
        <f>S79</f>
        <v>0</v>
      </c>
      <c r="T78" s="178">
        <f t="shared" si="6"/>
        <v>116.39999999999999</v>
      </c>
    </row>
    <row r="79" spans="1:20" x14ac:dyDescent="0.3">
      <c r="A79" s="50" t="s">
        <v>288</v>
      </c>
      <c r="B79" s="142" t="s">
        <v>306</v>
      </c>
      <c r="C79" s="142" t="s">
        <v>193</v>
      </c>
      <c r="D79" s="76"/>
      <c r="E79" s="142"/>
      <c r="F79" s="177">
        <f>F80</f>
        <v>236.2</v>
      </c>
      <c r="G79" s="177">
        <f>G80</f>
        <v>0</v>
      </c>
      <c r="H79" s="178">
        <f t="shared" si="0"/>
        <v>236.2</v>
      </c>
      <c r="I79" s="177">
        <f>I80</f>
        <v>0</v>
      </c>
      <c r="J79" s="178">
        <f t="shared" si="1"/>
        <v>236.2</v>
      </c>
      <c r="K79" s="177">
        <f>K80</f>
        <v>-119.8</v>
      </c>
      <c r="L79" s="178">
        <f t="shared" si="2"/>
        <v>116.39999999999999</v>
      </c>
      <c r="M79" s="177">
        <f>M80</f>
        <v>0</v>
      </c>
      <c r="N79" s="178">
        <f t="shared" si="3"/>
        <v>116.39999999999999</v>
      </c>
      <c r="O79" s="177">
        <f>O80</f>
        <v>0</v>
      </c>
      <c r="P79" s="178">
        <f t="shared" si="4"/>
        <v>116.39999999999999</v>
      </c>
      <c r="Q79" s="177">
        <f>Q80</f>
        <v>0</v>
      </c>
      <c r="R79" s="178">
        <f t="shared" si="5"/>
        <v>116.39999999999999</v>
      </c>
      <c r="S79" s="177">
        <f>S80</f>
        <v>0</v>
      </c>
      <c r="T79" s="178">
        <f t="shared" si="6"/>
        <v>116.39999999999999</v>
      </c>
    </row>
    <row r="80" spans="1:20" x14ac:dyDescent="0.3">
      <c r="A80" s="50" t="s">
        <v>289</v>
      </c>
      <c r="B80" s="142" t="s">
        <v>306</v>
      </c>
      <c r="C80" s="142" t="s">
        <v>193</v>
      </c>
      <c r="D80" s="142" t="s">
        <v>63</v>
      </c>
      <c r="E80" s="142"/>
      <c r="F80" s="177">
        <f>F81+F83</f>
        <v>236.2</v>
      </c>
      <c r="G80" s="177">
        <f>G81+G83</f>
        <v>0</v>
      </c>
      <c r="H80" s="178">
        <f t="shared" si="0"/>
        <v>236.2</v>
      </c>
      <c r="I80" s="177">
        <f>I81+I83</f>
        <v>0</v>
      </c>
      <c r="J80" s="178">
        <f t="shared" si="1"/>
        <v>236.2</v>
      </c>
      <c r="K80" s="177">
        <f>K81+K83</f>
        <v>-119.8</v>
      </c>
      <c r="L80" s="178">
        <f t="shared" si="2"/>
        <v>116.39999999999999</v>
      </c>
      <c r="M80" s="177">
        <f>M81+M83</f>
        <v>0</v>
      </c>
      <c r="N80" s="178">
        <f t="shared" si="3"/>
        <v>116.39999999999999</v>
      </c>
      <c r="O80" s="177">
        <f>O81+O83</f>
        <v>0</v>
      </c>
      <c r="P80" s="178">
        <f t="shared" si="4"/>
        <v>116.39999999999999</v>
      </c>
      <c r="Q80" s="177">
        <f>Q81+Q83</f>
        <v>0</v>
      </c>
      <c r="R80" s="178">
        <f t="shared" si="5"/>
        <v>116.39999999999999</v>
      </c>
      <c r="S80" s="177">
        <f>S81+S83</f>
        <v>0</v>
      </c>
      <c r="T80" s="178">
        <f t="shared" si="6"/>
        <v>116.39999999999999</v>
      </c>
    </row>
    <row r="81" spans="1:20" ht="30" x14ac:dyDescent="0.3">
      <c r="A81" s="50" t="s">
        <v>87</v>
      </c>
      <c r="B81" s="142" t="s">
        <v>306</v>
      </c>
      <c r="C81" s="142" t="s">
        <v>193</v>
      </c>
      <c r="D81" s="142" t="s">
        <v>63</v>
      </c>
      <c r="E81" s="142">
        <v>200</v>
      </c>
      <c r="F81" s="177">
        <f>F82</f>
        <v>236.2</v>
      </c>
      <c r="G81" s="177">
        <f>G82</f>
        <v>0</v>
      </c>
      <c r="H81" s="178">
        <f t="shared" si="0"/>
        <v>236.2</v>
      </c>
      <c r="I81" s="177">
        <f>I82</f>
        <v>0</v>
      </c>
      <c r="J81" s="178">
        <f t="shared" si="1"/>
        <v>236.2</v>
      </c>
      <c r="K81" s="177">
        <f>K82</f>
        <v>-119.8</v>
      </c>
      <c r="L81" s="178">
        <f t="shared" si="2"/>
        <v>116.39999999999999</v>
      </c>
      <c r="M81" s="177">
        <f>M82</f>
        <v>0</v>
      </c>
      <c r="N81" s="178">
        <f t="shared" si="3"/>
        <v>116.39999999999999</v>
      </c>
      <c r="O81" s="177">
        <f>O82</f>
        <v>0</v>
      </c>
      <c r="P81" s="178">
        <f t="shared" si="4"/>
        <v>116.39999999999999</v>
      </c>
      <c r="Q81" s="177">
        <f>Q82</f>
        <v>0</v>
      </c>
      <c r="R81" s="178">
        <f t="shared" si="5"/>
        <v>116.39999999999999</v>
      </c>
      <c r="S81" s="177">
        <f>S82</f>
        <v>0</v>
      </c>
      <c r="T81" s="178">
        <f t="shared" si="6"/>
        <v>116.39999999999999</v>
      </c>
    </row>
    <row r="82" spans="1:20" ht="45" x14ac:dyDescent="0.3">
      <c r="A82" s="50" t="s">
        <v>88</v>
      </c>
      <c r="B82" s="142" t="s">
        <v>306</v>
      </c>
      <c r="C82" s="142" t="s">
        <v>193</v>
      </c>
      <c r="D82" s="142" t="s">
        <v>63</v>
      </c>
      <c r="E82" s="142">
        <v>240</v>
      </c>
      <c r="F82" s="177">
        <v>236.2</v>
      </c>
      <c r="G82" s="177"/>
      <c r="H82" s="178">
        <f t="shared" si="0"/>
        <v>236.2</v>
      </c>
      <c r="I82" s="177"/>
      <c r="J82" s="178">
        <f t="shared" si="1"/>
        <v>236.2</v>
      </c>
      <c r="K82" s="177">
        <v>-119.8</v>
      </c>
      <c r="L82" s="178">
        <f t="shared" si="2"/>
        <v>116.39999999999999</v>
      </c>
      <c r="M82" s="177"/>
      <c r="N82" s="178">
        <f t="shared" si="3"/>
        <v>116.39999999999999</v>
      </c>
      <c r="O82" s="177"/>
      <c r="P82" s="178">
        <f t="shared" si="4"/>
        <v>116.39999999999999</v>
      </c>
      <c r="Q82" s="177"/>
      <c r="R82" s="178">
        <f t="shared" si="5"/>
        <v>116.39999999999999</v>
      </c>
      <c r="S82" s="177"/>
      <c r="T82" s="178">
        <f t="shared" si="6"/>
        <v>116.39999999999999</v>
      </c>
    </row>
    <row r="83" spans="1:20" x14ac:dyDescent="0.3">
      <c r="A83" s="50" t="s">
        <v>89</v>
      </c>
      <c r="B83" s="142" t="s">
        <v>306</v>
      </c>
      <c r="C83" s="142" t="s">
        <v>193</v>
      </c>
      <c r="D83" s="142" t="s">
        <v>63</v>
      </c>
      <c r="E83" s="142">
        <v>800</v>
      </c>
      <c r="F83" s="177">
        <f>F84</f>
        <v>0</v>
      </c>
      <c r="G83" s="177">
        <f>G84</f>
        <v>0</v>
      </c>
      <c r="H83" s="178">
        <f t="shared" si="0"/>
        <v>0</v>
      </c>
      <c r="I83" s="177">
        <f>I84</f>
        <v>0</v>
      </c>
      <c r="J83" s="178">
        <f t="shared" si="1"/>
        <v>0</v>
      </c>
      <c r="K83" s="177">
        <f>K84</f>
        <v>0</v>
      </c>
      <c r="L83" s="178">
        <f t="shared" si="2"/>
        <v>0</v>
      </c>
      <c r="M83" s="177">
        <f>M84</f>
        <v>0</v>
      </c>
      <c r="N83" s="178">
        <f t="shared" si="3"/>
        <v>0</v>
      </c>
      <c r="O83" s="177">
        <f>O84</f>
        <v>0</v>
      </c>
      <c r="P83" s="178">
        <f t="shared" si="4"/>
        <v>0</v>
      </c>
      <c r="Q83" s="177">
        <f>Q84</f>
        <v>0</v>
      </c>
      <c r="R83" s="178">
        <f t="shared" si="5"/>
        <v>0</v>
      </c>
      <c r="S83" s="177">
        <f>S84</f>
        <v>0</v>
      </c>
      <c r="T83" s="178">
        <f t="shared" si="6"/>
        <v>0</v>
      </c>
    </row>
    <row r="84" spans="1:20" x14ac:dyDescent="0.3">
      <c r="A84" s="50" t="s">
        <v>90</v>
      </c>
      <c r="B84" s="142" t="s">
        <v>306</v>
      </c>
      <c r="C84" s="142" t="s">
        <v>193</v>
      </c>
      <c r="D84" s="142" t="s">
        <v>63</v>
      </c>
      <c r="E84" s="142">
        <v>850</v>
      </c>
      <c r="F84" s="177">
        <v>0</v>
      </c>
      <c r="G84" s="177">
        <v>0</v>
      </c>
      <c r="H84" s="178">
        <f t="shared" si="0"/>
        <v>0</v>
      </c>
      <c r="I84" s="177">
        <v>0</v>
      </c>
      <c r="J84" s="178">
        <f t="shared" si="1"/>
        <v>0</v>
      </c>
      <c r="K84" s="177">
        <v>0</v>
      </c>
      <c r="L84" s="178">
        <f t="shared" si="2"/>
        <v>0</v>
      </c>
      <c r="M84" s="177">
        <v>0</v>
      </c>
      <c r="N84" s="178">
        <f t="shared" si="3"/>
        <v>0</v>
      </c>
      <c r="O84" s="177">
        <v>0</v>
      </c>
      <c r="P84" s="178">
        <f t="shared" si="4"/>
        <v>0</v>
      </c>
      <c r="Q84" s="177">
        <v>0</v>
      </c>
      <c r="R84" s="178">
        <f t="shared" si="5"/>
        <v>0</v>
      </c>
      <c r="S84" s="177"/>
      <c r="T84" s="178">
        <f t="shared" si="6"/>
        <v>0</v>
      </c>
    </row>
    <row r="85" spans="1:20" ht="44.25" customHeight="1" x14ac:dyDescent="0.3">
      <c r="A85" s="172" t="s">
        <v>726</v>
      </c>
      <c r="B85" s="173" t="s">
        <v>169</v>
      </c>
      <c r="C85" s="76"/>
      <c r="D85" s="76"/>
      <c r="E85" s="142"/>
      <c r="F85" s="174">
        <f>F86+F93</f>
        <v>1168.9000000000001</v>
      </c>
      <c r="G85" s="174">
        <f>G86+G93</f>
        <v>0</v>
      </c>
      <c r="H85" s="171">
        <f t="shared" si="0"/>
        <v>1168.9000000000001</v>
      </c>
      <c r="I85" s="174">
        <f>I86+I93</f>
        <v>0</v>
      </c>
      <c r="J85" s="171">
        <f t="shared" si="1"/>
        <v>1168.9000000000001</v>
      </c>
      <c r="K85" s="174">
        <f>K86+K93</f>
        <v>0</v>
      </c>
      <c r="L85" s="171">
        <f t="shared" si="2"/>
        <v>1168.9000000000001</v>
      </c>
      <c r="M85" s="174">
        <f>M86+M93</f>
        <v>0</v>
      </c>
      <c r="N85" s="171">
        <f t="shared" si="3"/>
        <v>1168.9000000000001</v>
      </c>
      <c r="O85" s="174">
        <f>O86+O93</f>
        <v>325.89999999999998</v>
      </c>
      <c r="P85" s="171">
        <f t="shared" si="4"/>
        <v>1494.8000000000002</v>
      </c>
      <c r="Q85" s="174">
        <f>Q86+Q93</f>
        <v>0</v>
      </c>
      <c r="R85" s="171">
        <f t="shared" si="5"/>
        <v>1494.8000000000002</v>
      </c>
      <c r="S85" s="174">
        <f>S86+S93</f>
        <v>0</v>
      </c>
      <c r="T85" s="171">
        <f t="shared" si="6"/>
        <v>1494.8000000000002</v>
      </c>
    </row>
    <row r="86" spans="1:20" ht="51" x14ac:dyDescent="0.3">
      <c r="A86" s="172" t="s">
        <v>456</v>
      </c>
      <c r="B86" s="173" t="s">
        <v>171</v>
      </c>
      <c r="C86" s="76"/>
      <c r="D86" s="76"/>
      <c r="E86" s="142"/>
      <c r="F86" s="174">
        <f t="shared" ref="F86:S91" si="14">F87</f>
        <v>1098.9000000000001</v>
      </c>
      <c r="G86" s="174">
        <f t="shared" si="14"/>
        <v>0</v>
      </c>
      <c r="H86" s="171">
        <f t="shared" si="0"/>
        <v>1098.9000000000001</v>
      </c>
      <c r="I86" s="174">
        <f t="shared" si="14"/>
        <v>0</v>
      </c>
      <c r="J86" s="171">
        <f t="shared" si="1"/>
        <v>1098.9000000000001</v>
      </c>
      <c r="K86" s="174">
        <f t="shared" si="14"/>
        <v>0</v>
      </c>
      <c r="L86" s="171">
        <f t="shared" si="2"/>
        <v>1098.9000000000001</v>
      </c>
      <c r="M86" s="174">
        <f t="shared" si="14"/>
        <v>0</v>
      </c>
      <c r="N86" s="171">
        <f t="shared" si="3"/>
        <v>1098.9000000000001</v>
      </c>
      <c r="O86" s="174">
        <f t="shared" si="14"/>
        <v>325.89999999999998</v>
      </c>
      <c r="P86" s="171">
        <f t="shared" si="4"/>
        <v>1424.8000000000002</v>
      </c>
      <c r="Q86" s="174">
        <f t="shared" si="14"/>
        <v>0</v>
      </c>
      <c r="R86" s="171">
        <f t="shared" si="5"/>
        <v>1424.8000000000002</v>
      </c>
      <c r="S86" s="174">
        <f t="shared" si="14"/>
        <v>0</v>
      </c>
      <c r="T86" s="171">
        <f t="shared" si="6"/>
        <v>1424.8000000000002</v>
      </c>
    </row>
    <row r="87" spans="1:20" ht="60" x14ac:dyDescent="0.3">
      <c r="A87" s="50" t="s">
        <v>172</v>
      </c>
      <c r="B87" s="142" t="s">
        <v>457</v>
      </c>
      <c r="C87" s="76"/>
      <c r="D87" s="76"/>
      <c r="E87" s="142"/>
      <c r="F87" s="177">
        <f t="shared" si="14"/>
        <v>1098.9000000000001</v>
      </c>
      <c r="G87" s="177">
        <f t="shared" si="14"/>
        <v>0</v>
      </c>
      <c r="H87" s="178">
        <f t="shared" ref="H87:H150" si="15">F87+G87</f>
        <v>1098.9000000000001</v>
      </c>
      <c r="I87" s="177">
        <f t="shared" si="14"/>
        <v>0</v>
      </c>
      <c r="J87" s="178">
        <f t="shared" ref="J87:J150" si="16">H87+I87</f>
        <v>1098.9000000000001</v>
      </c>
      <c r="K87" s="177">
        <f t="shared" si="14"/>
        <v>0</v>
      </c>
      <c r="L87" s="178">
        <f t="shared" ref="L87:L150" si="17">J87+K87</f>
        <v>1098.9000000000001</v>
      </c>
      <c r="M87" s="177">
        <f t="shared" si="14"/>
        <v>0</v>
      </c>
      <c r="N87" s="178">
        <f t="shared" ref="N87:N150" si="18">L87+M87</f>
        <v>1098.9000000000001</v>
      </c>
      <c r="O87" s="177">
        <f t="shared" si="14"/>
        <v>325.89999999999998</v>
      </c>
      <c r="P87" s="178">
        <f t="shared" ref="P87:P150" si="19">N87+O87</f>
        <v>1424.8000000000002</v>
      </c>
      <c r="Q87" s="177">
        <f t="shared" si="14"/>
        <v>0</v>
      </c>
      <c r="R87" s="178">
        <f t="shared" ref="R87:R150" si="20">P87+Q87</f>
        <v>1424.8000000000002</v>
      </c>
      <c r="S87" s="177">
        <f t="shared" si="14"/>
        <v>0</v>
      </c>
      <c r="T87" s="178">
        <f t="shared" ref="T87:T150" si="21">R87+S87</f>
        <v>1424.8000000000002</v>
      </c>
    </row>
    <row r="88" spans="1:20" ht="60" x14ac:dyDescent="0.3">
      <c r="A88" s="50" t="s">
        <v>174</v>
      </c>
      <c r="B88" s="142" t="s">
        <v>175</v>
      </c>
      <c r="C88" s="76"/>
      <c r="D88" s="76"/>
      <c r="E88" s="142"/>
      <c r="F88" s="177">
        <f t="shared" si="14"/>
        <v>1098.9000000000001</v>
      </c>
      <c r="G88" s="177">
        <f t="shared" si="14"/>
        <v>0</v>
      </c>
      <c r="H88" s="178">
        <f t="shared" si="15"/>
        <v>1098.9000000000001</v>
      </c>
      <c r="I88" s="177">
        <f t="shared" si="14"/>
        <v>0</v>
      </c>
      <c r="J88" s="178">
        <f t="shared" si="16"/>
        <v>1098.9000000000001</v>
      </c>
      <c r="K88" s="177">
        <f t="shared" si="14"/>
        <v>0</v>
      </c>
      <c r="L88" s="178">
        <f t="shared" si="17"/>
        <v>1098.9000000000001</v>
      </c>
      <c r="M88" s="177">
        <f t="shared" si="14"/>
        <v>0</v>
      </c>
      <c r="N88" s="178">
        <f t="shared" si="18"/>
        <v>1098.9000000000001</v>
      </c>
      <c r="O88" s="177">
        <f t="shared" si="14"/>
        <v>325.89999999999998</v>
      </c>
      <c r="P88" s="178">
        <f t="shared" si="19"/>
        <v>1424.8000000000002</v>
      </c>
      <c r="Q88" s="177">
        <f t="shared" si="14"/>
        <v>0</v>
      </c>
      <c r="R88" s="178">
        <f t="shared" si="20"/>
        <v>1424.8000000000002</v>
      </c>
      <c r="S88" s="177">
        <f t="shared" si="14"/>
        <v>0</v>
      </c>
      <c r="T88" s="178">
        <f t="shared" si="21"/>
        <v>1424.8000000000002</v>
      </c>
    </row>
    <row r="89" spans="1:20" ht="30" x14ac:dyDescent="0.3">
      <c r="A89" s="50" t="s">
        <v>148</v>
      </c>
      <c r="B89" s="142" t="s">
        <v>175</v>
      </c>
      <c r="C89" s="142" t="s">
        <v>80</v>
      </c>
      <c r="D89" s="76"/>
      <c r="E89" s="142"/>
      <c r="F89" s="177">
        <f t="shared" si="14"/>
        <v>1098.9000000000001</v>
      </c>
      <c r="G89" s="177">
        <f t="shared" si="14"/>
        <v>0</v>
      </c>
      <c r="H89" s="178">
        <f t="shared" si="15"/>
        <v>1098.9000000000001</v>
      </c>
      <c r="I89" s="177">
        <f t="shared" si="14"/>
        <v>0</v>
      </c>
      <c r="J89" s="178">
        <f t="shared" si="16"/>
        <v>1098.9000000000001</v>
      </c>
      <c r="K89" s="177">
        <f t="shared" si="14"/>
        <v>0</v>
      </c>
      <c r="L89" s="178">
        <f t="shared" si="17"/>
        <v>1098.9000000000001</v>
      </c>
      <c r="M89" s="177">
        <f t="shared" si="14"/>
        <v>0</v>
      </c>
      <c r="N89" s="178">
        <f t="shared" si="18"/>
        <v>1098.9000000000001</v>
      </c>
      <c r="O89" s="177">
        <f t="shared" si="14"/>
        <v>325.89999999999998</v>
      </c>
      <c r="P89" s="178">
        <f t="shared" si="19"/>
        <v>1424.8000000000002</v>
      </c>
      <c r="Q89" s="177">
        <f t="shared" si="14"/>
        <v>0</v>
      </c>
      <c r="R89" s="178">
        <f t="shared" si="20"/>
        <v>1424.8000000000002</v>
      </c>
      <c r="S89" s="177">
        <f t="shared" si="14"/>
        <v>0</v>
      </c>
      <c r="T89" s="178">
        <f t="shared" si="21"/>
        <v>1424.8000000000002</v>
      </c>
    </row>
    <row r="90" spans="1:20" ht="45" x14ac:dyDescent="0.3">
      <c r="A90" s="50" t="s">
        <v>167</v>
      </c>
      <c r="B90" s="142" t="s">
        <v>175</v>
      </c>
      <c r="C90" s="142" t="s">
        <v>80</v>
      </c>
      <c r="D90" s="142">
        <v>14</v>
      </c>
      <c r="E90" s="142"/>
      <c r="F90" s="177">
        <f t="shared" si="14"/>
        <v>1098.9000000000001</v>
      </c>
      <c r="G90" s="177">
        <f t="shared" si="14"/>
        <v>0</v>
      </c>
      <c r="H90" s="178">
        <f t="shared" si="15"/>
        <v>1098.9000000000001</v>
      </c>
      <c r="I90" s="177">
        <f t="shared" si="14"/>
        <v>0</v>
      </c>
      <c r="J90" s="178">
        <f t="shared" si="16"/>
        <v>1098.9000000000001</v>
      </c>
      <c r="K90" s="177">
        <f t="shared" si="14"/>
        <v>0</v>
      </c>
      <c r="L90" s="178">
        <f t="shared" si="17"/>
        <v>1098.9000000000001</v>
      </c>
      <c r="M90" s="177">
        <f t="shared" si="14"/>
        <v>0</v>
      </c>
      <c r="N90" s="178">
        <f t="shared" si="18"/>
        <v>1098.9000000000001</v>
      </c>
      <c r="O90" s="177">
        <f t="shared" si="14"/>
        <v>325.89999999999998</v>
      </c>
      <c r="P90" s="178">
        <f t="shared" si="19"/>
        <v>1424.8000000000002</v>
      </c>
      <c r="Q90" s="177">
        <f t="shared" si="14"/>
        <v>0</v>
      </c>
      <c r="R90" s="178">
        <f t="shared" si="20"/>
        <v>1424.8000000000002</v>
      </c>
      <c r="S90" s="177">
        <f t="shared" si="14"/>
        <v>0</v>
      </c>
      <c r="T90" s="178">
        <f t="shared" si="21"/>
        <v>1424.8000000000002</v>
      </c>
    </row>
    <row r="91" spans="1:20" ht="45" x14ac:dyDescent="0.3">
      <c r="A91" s="50" t="s">
        <v>176</v>
      </c>
      <c r="B91" s="142" t="s">
        <v>175</v>
      </c>
      <c r="C91" s="142" t="s">
        <v>80</v>
      </c>
      <c r="D91" s="142">
        <v>14</v>
      </c>
      <c r="E91" s="142">
        <v>600</v>
      </c>
      <c r="F91" s="177">
        <f t="shared" si="14"/>
        <v>1098.9000000000001</v>
      </c>
      <c r="G91" s="177">
        <f t="shared" si="14"/>
        <v>0</v>
      </c>
      <c r="H91" s="178">
        <f t="shared" si="15"/>
        <v>1098.9000000000001</v>
      </c>
      <c r="I91" s="177">
        <f t="shared" si="14"/>
        <v>0</v>
      </c>
      <c r="J91" s="178">
        <f t="shared" si="16"/>
        <v>1098.9000000000001</v>
      </c>
      <c r="K91" s="177">
        <f t="shared" si="14"/>
        <v>0</v>
      </c>
      <c r="L91" s="178">
        <f t="shared" si="17"/>
        <v>1098.9000000000001</v>
      </c>
      <c r="M91" s="177">
        <f t="shared" si="14"/>
        <v>0</v>
      </c>
      <c r="N91" s="178">
        <f t="shared" si="18"/>
        <v>1098.9000000000001</v>
      </c>
      <c r="O91" s="177">
        <f t="shared" si="14"/>
        <v>325.89999999999998</v>
      </c>
      <c r="P91" s="178">
        <f t="shared" si="19"/>
        <v>1424.8000000000002</v>
      </c>
      <c r="Q91" s="177">
        <f t="shared" si="14"/>
        <v>0</v>
      </c>
      <c r="R91" s="178">
        <f t="shared" si="20"/>
        <v>1424.8000000000002</v>
      </c>
      <c r="S91" s="177">
        <f t="shared" si="14"/>
        <v>0</v>
      </c>
      <c r="T91" s="178">
        <f t="shared" si="21"/>
        <v>1424.8000000000002</v>
      </c>
    </row>
    <row r="92" spans="1:20" x14ac:dyDescent="0.3">
      <c r="A92" s="50" t="s">
        <v>184</v>
      </c>
      <c r="B92" s="142" t="s">
        <v>175</v>
      </c>
      <c r="C92" s="142" t="s">
        <v>80</v>
      </c>
      <c r="D92" s="142">
        <v>14</v>
      </c>
      <c r="E92" s="142">
        <v>610</v>
      </c>
      <c r="F92" s="177">
        <v>1098.9000000000001</v>
      </c>
      <c r="G92" s="177"/>
      <c r="H92" s="178">
        <f t="shared" si="15"/>
        <v>1098.9000000000001</v>
      </c>
      <c r="I92" s="177"/>
      <c r="J92" s="178">
        <f t="shared" si="16"/>
        <v>1098.9000000000001</v>
      </c>
      <c r="K92" s="177"/>
      <c r="L92" s="178">
        <f t="shared" si="17"/>
        <v>1098.9000000000001</v>
      </c>
      <c r="M92" s="177"/>
      <c r="N92" s="178">
        <f t="shared" si="18"/>
        <v>1098.9000000000001</v>
      </c>
      <c r="O92" s="177">
        <v>325.89999999999998</v>
      </c>
      <c r="P92" s="178">
        <f t="shared" si="19"/>
        <v>1424.8000000000002</v>
      </c>
      <c r="Q92" s="177"/>
      <c r="R92" s="178">
        <f t="shared" si="20"/>
        <v>1424.8000000000002</v>
      </c>
      <c r="S92" s="177"/>
      <c r="T92" s="178">
        <f t="shared" si="21"/>
        <v>1424.8000000000002</v>
      </c>
    </row>
    <row r="93" spans="1:20" ht="51" x14ac:dyDescent="0.3">
      <c r="A93" s="172" t="s">
        <v>787</v>
      </c>
      <c r="B93" s="173" t="s">
        <v>491</v>
      </c>
      <c r="C93" s="76"/>
      <c r="D93" s="76"/>
      <c r="E93" s="142"/>
      <c r="F93" s="177">
        <f t="shared" ref="F93:S98" si="22">F94</f>
        <v>70</v>
      </c>
      <c r="G93" s="177">
        <f t="shared" si="22"/>
        <v>0</v>
      </c>
      <c r="H93" s="178">
        <f t="shared" si="15"/>
        <v>70</v>
      </c>
      <c r="I93" s="177">
        <f t="shared" si="22"/>
        <v>0</v>
      </c>
      <c r="J93" s="178">
        <f t="shared" si="16"/>
        <v>70</v>
      </c>
      <c r="K93" s="177">
        <f t="shared" si="22"/>
        <v>0</v>
      </c>
      <c r="L93" s="178">
        <f t="shared" si="17"/>
        <v>70</v>
      </c>
      <c r="M93" s="177">
        <f t="shared" si="22"/>
        <v>0</v>
      </c>
      <c r="N93" s="178">
        <f t="shared" si="18"/>
        <v>70</v>
      </c>
      <c r="O93" s="177">
        <f t="shared" si="22"/>
        <v>0</v>
      </c>
      <c r="P93" s="178">
        <f t="shared" si="19"/>
        <v>70</v>
      </c>
      <c r="Q93" s="177">
        <f t="shared" si="22"/>
        <v>0</v>
      </c>
      <c r="R93" s="178">
        <f t="shared" si="20"/>
        <v>70</v>
      </c>
      <c r="S93" s="177">
        <f t="shared" si="22"/>
        <v>0</v>
      </c>
      <c r="T93" s="178">
        <f t="shared" si="21"/>
        <v>70</v>
      </c>
    </row>
    <row r="94" spans="1:20" ht="30" x14ac:dyDescent="0.3">
      <c r="A94" s="50" t="s">
        <v>488</v>
      </c>
      <c r="B94" s="142" t="s">
        <v>508</v>
      </c>
      <c r="C94" s="76"/>
      <c r="D94" s="76"/>
      <c r="E94" s="142"/>
      <c r="F94" s="177">
        <f t="shared" si="22"/>
        <v>70</v>
      </c>
      <c r="G94" s="177">
        <f t="shared" si="22"/>
        <v>0</v>
      </c>
      <c r="H94" s="178">
        <f t="shared" si="15"/>
        <v>70</v>
      </c>
      <c r="I94" s="177">
        <f t="shared" si="22"/>
        <v>0</v>
      </c>
      <c r="J94" s="178">
        <f t="shared" si="16"/>
        <v>70</v>
      </c>
      <c r="K94" s="177">
        <f t="shared" si="22"/>
        <v>0</v>
      </c>
      <c r="L94" s="178">
        <f t="shared" si="17"/>
        <v>70</v>
      </c>
      <c r="M94" s="177">
        <f t="shared" si="22"/>
        <v>0</v>
      </c>
      <c r="N94" s="178">
        <f t="shared" si="18"/>
        <v>70</v>
      </c>
      <c r="O94" s="177">
        <f t="shared" si="22"/>
        <v>0</v>
      </c>
      <c r="P94" s="178">
        <f t="shared" si="19"/>
        <v>70</v>
      </c>
      <c r="Q94" s="177">
        <f t="shared" si="22"/>
        <v>0</v>
      </c>
      <c r="R94" s="178">
        <f t="shared" si="20"/>
        <v>70</v>
      </c>
      <c r="S94" s="177">
        <f t="shared" si="22"/>
        <v>0</v>
      </c>
      <c r="T94" s="178">
        <f t="shared" si="21"/>
        <v>70</v>
      </c>
    </row>
    <row r="95" spans="1:20" ht="45" x14ac:dyDescent="0.3">
      <c r="A95" s="50" t="s">
        <v>509</v>
      </c>
      <c r="B95" s="142" t="s">
        <v>493</v>
      </c>
      <c r="C95" s="76"/>
      <c r="D95" s="76"/>
      <c r="E95" s="142"/>
      <c r="F95" s="177">
        <f t="shared" si="22"/>
        <v>70</v>
      </c>
      <c r="G95" s="177">
        <f t="shared" si="22"/>
        <v>0</v>
      </c>
      <c r="H95" s="178">
        <f t="shared" si="15"/>
        <v>70</v>
      </c>
      <c r="I95" s="177">
        <f t="shared" si="22"/>
        <v>0</v>
      </c>
      <c r="J95" s="178">
        <f t="shared" si="16"/>
        <v>70</v>
      </c>
      <c r="K95" s="177">
        <f t="shared" si="22"/>
        <v>0</v>
      </c>
      <c r="L95" s="178">
        <f t="shared" si="17"/>
        <v>70</v>
      </c>
      <c r="M95" s="177">
        <f t="shared" si="22"/>
        <v>0</v>
      </c>
      <c r="N95" s="178">
        <f t="shared" si="18"/>
        <v>70</v>
      </c>
      <c r="O95" s="177">
        <f t="shared" si="22"/>
        <v>0</v>
      </c>
      <c r="P95" s="178">
        <f t="shared" si="19"/>
        <v>70</v>
      </c>
      <c r="Q95" s="177">
        <f t="shared" si="22"/>
        <v>0</v>
      </c>
      <c r="R95" s="178">
        <f t="shared" si="20"/>
        <v>70</v>
      </c>
      <c r="S95" s="177">
        <f t="shared" si="22"/>
        <v>0</v>
      </c>
      <c r="T95" s="178">
        <f t="shared" si="21"/>
        <v>70</v>
      </c>
    </row>
    <row r="96" spans="1:20" ht="30" x14ac:dyDescent="0.3">
      <c r="A96" s="50" t="s">
        <v>148</v>
      </c>
      <c r="B96" s="142" t="s">
        <v>493</v>
      </c>
      <c r="C96" s="142" t="s">
        <v>80</v>
      </c>
      <c r="D96" s="76"/>
      <c r="E96" s="142"/>
      <c r="F96" s="177">
        <f t="shared" si="22"/>
        <v>70</v>
      </c>
      <c r="G96" s="177">
        <f t="shared" si="22"/>
        <v>0</v>
      </c>
      <c r="H96" s="178">
        <f t="shared" si="15"/>
        <v>70</v>
      </c>
      <c r="I96" s="177">
        <f t="shared" si="22"/>
        <v>0</v>
      </c>
      <c r="J96" s="178">
        <f t="shared" si="16"/>
        <v>70</v>
      </c>
      <c r="K96" s="177">
        <f t="shared" si="22"/>
        <v>0</v>
      </c>
      <c r="L96" s="178">
        <f t="shared" si="17"/>
        <v>70</v>
      </c>
      <c r="M96" s="177">
        <f t="shared" si="22"/>
        <v>0</v>
      </c>
      <c r="N96" s="178">
        <f t="shared" si="18"/>
        <v>70</v>
      </c>
      <c r="O96" s="177">
        <f t="shared" si="22"/>
        <v>0</v>
      </c>
      <c r="P96" s="178">
        <f t="shared" si="19"/>
        <v>70</v>
      </c>
      <c r="Q96" s="177">
        <f t="shared" si="22"/>
        <v>0</v>
      </c>
      <c r="R96" s="178">
        <f t="shared" si="20"/>
        <v>70</v>
      </c>
      <c r="S96" s="177">
        <f t="shared" si="22"/>
        <v>0</v>
      </c>
      <c r="T96" s="178">
        <f t="shared" si="21"/>
        <v>70</v>
      </c>
    </row>
    <row r="97" spans="1:20" ht="45" x14ac:dyDescent="0.3">
      <c r="A97" s="50" t="s">
        <v>167</v>
      </c>
      <c r="B97" s="142" t="s">
        <v>493</v>
      </c>
      <c r="C97" s="142" t="s">
        <v>80</v>
      </c>
      <c r="D97" s="142">
        <v>14</v>
      </c>
      <c r="E97" s="142"/>
      <c r="F97" s="177">
        <f t="shared" si="22"/>
        <v>70</v>
      </c>
      <c r="G97" s="177">
        <f t="shared" si="22"/>
        <v>0</v>
      </c>
      <c r="H97" s="178">
        <f t="shared" si="15"/>
        <v>70</v>
      </c>
      <c r="I97" s="177">
        <f t="shared" si="22"/>
        <v>0</v>
      </c>
      <c r="J97" s="178">
        <f t="shared" si="16"/>
        <v>70</v>
      </c>
      <c r="K97" s="177">
        <f t="shared" si="22"/>
        <v>0</v>
      </c>
      <c r="L97" s="178">
        <f t="shared" si="17"/>
        <v>70</v>
      </c>
      <c r="M97" s="177">
        <f t="shared" si="22"/>
        <v>0</v>
      </c>
      <c r="N97" s="178">
        <f t="shared" si="18"/>
        <v>70</v>
      </c>
      <c r="O97" s="177">
        <f t="shared" si="22"/>
        <v>0</v>
      </c>
      <c r="P97" s="178">
        <f t="shared" si="19"/>
        <v>70</v>
      </c>
      <c r="Q97" s="177">
        <f t="shared" si="22"/>
        <v>0</v>
      </c>
      <c r="R97" s="178">
        <f t="shared" si="20"/>
        <v>70</v>
      </c>
      <c r="S97" s="177">
        <f t="shared" si="22"/>
        <v>0</v>
      </c>
      <c r="T97" s="178">
        <f t="shared" si="21"/>
        <v>70</v>
      </c>
    </row>
    <row r="98" spans="1:20" ht="30" x14ac:dyDescent="0.3">
      <c r="A98" s="50" t="s">
        <v>87</v>
      </c>
      <c r="B98" s="142" t="s">
        <v>493</v>
      </c>
      <c r="C98" s="142" t="s">
        <v>80</v>
      </c>
      <c r="D98" s="142">
        <v>14</v>
      </c>
      <c r="E98" s="142" t="s">
        <v>490</v>
      </c>
      <c r="F98" s="177">
        <f t="shared" si="22"/>
        <v>70</v>
      </c>
      <c r="G98" s="177">
        <f t="shared" si="22"/>
        <v>0</v>
      </c>
      <c r="H98" s="178">
        <f t="shared" si="15"/>
        <v>70</v>
      </c>
      <c r="I98" s="177">
        <f t="shared" si="22"/>
        <v>0</v>
      </c>
      <c r="J98" s="178">
        <f t="shared" si="16"/>
        <v>70</v>
      </c>
      <c r="K98" s="177">
        <f t="shared" si="22"/>
        <v>0</v>
      </c>
      <c r="L98" s="178">
        <f t="shared" si="17"/>
        <v>70</v>
      </c>
      <c r="M98" s="177">
        <f t="shared" si="22"/>
        <v>0</v>
      </c>
      <c r="N98" s="178">
        <f t="shared" si="18"/>
        <v>70</v>
      </c>
      <c r="O98" s="177">
        <f t="shared" si="22"/>
        <v>0</v>
      </c>
      <c r="P98" s="178">
        <f t="shared" si="19"/>
        <v>70</v>
      </c>
      <c r="Q98" s="177">
        <f t="shared" si="22"/>
        <v>0</v>
      </c>
      <c r="R98" s="178">
        <f t="shared" si="20"/>
        <v>70</v>
      </c>
      <c r="S98" s="177">
        <f t="shared" si="22"/>
        <v>0</v>
      </c>
      <c r="T98" s="178">
        <f t="shared" si="21"/>
        <v>70</v>
      </c>
    </row>
    <row r="99" spans="1:20" ht="45" x14ac:dyDescent="0.3">
      <c r="A99" s="50" t="s">
        <v>88</v>
      </c>
      <c r="B99" s="142" t="s">
        <v>493</v>
      </c>
      <c r="C99" s="142" t="s">
        <v>80</v>
      </c>
      <c r="D99" s="142">
        <v>14</v>
      </c>
      <c r="E99" s="142" t="s">
        <v>486</v>
      </c>
      <c r="F99" s="177">
        <v>70</v>
      </c>
      <c r="G99" s="177"/>
      <c r="H99" s="178">
        <f t="shared" si="15"/>
        <v>70</v>
      </c>
      <c r="I99" s="177"/>
      <c r="J99" s="178">
        <f t="shared" si="16"/>
        <v>70</v>
      </c>
      <c r="K99" s="177"/>
      <c r="L99" s="178">
        <f t="shared" si="17"/>
        <v>70</v>
      </c>
      <c r="M99" s="177"/>
      <c r="N99" s="178">
        <f t="shared" si="18"/>
        <v>70</v>
      </c>
      <c r="O99" s="177"/>
      <c r="P99" s="178">
        <f t="shared" si="19"/>
        <v>70</v>
      </c>
      <c r="Q99" s="177"/>
      <c r="R99" s="178">
        <f t="shared" si="20"/>
        <v>70</v>
      </c>
      <c r="S99" s="177"/>
      <c r="T99" s="178">
        <f t="shared" si="21"/>
        <v>70</v>
      </c>
    </row>
    <row r="100" spans="1:20" ht="38.25" x14ac:dyDescent="0.3">
      <c r="A100" s="172" t="s">
        <v>716</v>
      </c>
      <c r="B100" s="173" t="s">
        <v>222</v>
      </c>
      <c r="C100" s="76"/>
      <c r="D100" s="76"/>
      <c r="E100" s="142"/>
      <c r="F100" s="174">
        <f>F101+F113+F135+F142+F160+F187+F194+F201+F218</f>
        <v>1016657.4000000003</v>
      </c>
      <c r="G100" s="174">
        <f>G101+G113+G135+G142+G160+G187+G194+G201+G218</f>
        <v>15857.399999999998</v>
      </c>
      <c r="H100" s="171">
        <f t="shared" si="15"/>
        <v>1032514.8000000003</v>
      </c>
      <c r="I100" s="174">
        <f>I101+I113+I135+I142+I160+I187+I194+I201+I218</f>
        <v>-6982.6</v>
      </c>
      <c r="J100" s="171">
        <f t="shared" si="16"/>
        <v>1025532.2000000003</v>
      </c>
      <c r="K100" s="174">
        <f>K101+K113+K135+K142+K160+K187+K194+K201+K218</f>
        <v>18766.699999999997</v>
      </c>
      <c r="L100" s="171">
        <f t="shared" si="17"/>
        <v>1044298.9000000003</v>
      </c>
      <c r="M100" s="174">
        <f>M101+M113+M135+M142+M160+M187+M194+M201+M218</f>
        <v>18332.199999999997</v>
      </c>
      <c r="N100" s="171">
        <f t="shared" si="18"/>
        <v>1062631.1000000003</v>
      </c>
      <c r="O100" s="174">
        <f>O101+O113+O135+O142+O160+O187+O194+O201+O218</f>
        <v>24801.899999999998</v>
      </c>
      <c r="P100" s="171">
        <f t="shared" si="19"/>
        <v>1087433.0000000002</v>
      </c>
      <c r="Q100" s="174">
        <f>Q101+Q113+Q135+Q142+Q160+Q187+Q194+Q201+Q218</f>
        <v>45245</v>
      </c>
      <c r="R100" s="171">
        <f t="shared" si="20"/>
        <v>1132678.0000000002</v>
      </c>
      <c r="S100" s="174">
        <f>S101+S113+S135+S142+S160+S187+S194+S201+S218</f>
        <v>59222</v>
      </c>
      <c r="T100" s="171">
        <f t="shared" si="21"/>
        <v>1191900.0000000002</v>
      </c>
    </row>
    <row r="101" spans="1:20" ht="25.5" x14ac:dyDescent="0.3">
      <c r="A101" s="172" t="s">
        <v>427</v>
      </c>
      <c r="B101" s="173" t="s">
        <v>236</v>
      </c>
      <c r="C101" s="76"/>
      <c r="D101" s="76"/>
      <c r="E101" s="142"/>
      <c r="F101" s="174">
        <f>F102</f>
        <v>290121.7</v>
      </c>
      <c r="G101" s="174">
        <f>G102</f>
        <v>1958.3999999999999</v>
      </c>
      <c r="H101" s="171">
        <f t="shared" si="15"/>
        <v>292080.10000000003</v>
      </c>
      <c r="I101" s="174">
        <f>I102</f>
        <v>0</v>
      </c>
      <c r="J101" s="171">
        <f t="shared" si="16"/>
        <v>292080.10000000003</v>
      </c>
      <c r="K101" s="174">
        <f>K102</f>
        <v>363.6</v>
      </c>
      <c r="L101" s="171">
        <f t="shared" si="17"/>
        <v>292443.7</v>
      </c>
      <c r="M101" s="174">
        <f>M102</f>
        <v>697.8</v>
      </c>
      <c r="N101" s="171">
        <f t="shared" si="18"/>
        <v>293141.5</v>
      </c>
      <c r="O101" s="174">
        <f>O102</f>
        <v>1770.2</v>
      </c>
      <c r="P101" s="171">
        <f t="shared" si="19"/>
        <v>294911.7</v>
      </c>
      <c r="Q101" s="174">
        <f>Q102</f>
        <v>7624.7</v>
      </c>
      <c r="R101" s="171">
        <f t="shared" si="20"/>
        <v>302536.40000000002</v>
      </c>
      <c r="S101" s="174">
        <f>S102</f>
        <v>18540</v>
      </c>
      <c r="T101" s="171">
        <f t="shared" si="21"/>
        <v>321076.40000000002</v>
      </c>
    </row>
    <row r="102" spans="1:20" ht="75" x14ac:dyDescent="0.3">
      <c r="A102" s="50" t="s">
        <v>237</v>
      </c>
      <c r="B102" s="142" t="s">
        <v>238</v>
      </c>
      <c r="C102" s="76"/>
      <c r="D102" s="76"/>
      <c r="E102" s="142"/>
      <c r="F102" s="177">
        <f>F103+F108</f>
        <v>290121.7</v>
      </c>
      <c r="G102" s="177">
        <f>G103+G108</f>
        <v>1958.3999999999999</v>
      </c>
      <c r="H102" s="178">
        <f t="shared" si="15"/>
        <v>292080.10000000003</v>
      </c>
      <c r="I102" s="177">
        <f>I103+I108</f>
        <v>0</v>
      </c>
      <c r="J102" s="178">
        <f t="shared" si="16"/>
        <v>292080.10000000003</v>
      </c>
      <c r="K102" s="177">
        <f>K103+K108</f>
        <v>363.6</v>
      </c>
      <c r="L102" s="178">
        <f t="shared" si="17"/>
        <v>292443.7</v>
      </c>
      <c r="M102" s="177">
        <f>M103+M108</f>
        <v>697.8</v>
      </c>
      <c r="N102" s="178">
        <f t="shared" si="18"/>
        <v>293141.5</v>
      </c>
      <c r="O102" s="177">
        <f>O103+O108</f>
        <v>1770.2</v>
      </c>
      <c r="P102" s="178">
        <f t="shared" si="19"/>
        <v>294911.7</v>
      </c>
      <c r="Q102" s="177">
        <f>Q103+Q108</f>
        <v>7624.7</v>
      </c>
      <c r="R102" s="178">
        <f t="shared" si="20"/>
        <v>302536.40000000002</v>
      </c>
      <c r="S102" s="177">
        <f>S103+S108</f>
        <v>18540</v>
      </c>
      <c r="T102" s="178">
        <f t="shared" si="21"/>
        <v>321076.40000000002</v>
      </c>
    </row>
    <row r="103" spans="1:20" ht="60" x14ac:dyDescent="0.3">
      <c r="A103" s="50" t="s">
        <v>458</v>
      </c>
      <c r="B103" s="142" t="s">
        <v>240</v>
      </c>
      <c r="C103" s="76"/>
      <c r="D103" s="76"/>
      <c r="E103" s="142"/>
      <c r="F103" s="177">
        <f t="shared" ref="F103:S106" si="23">F104</f>
        <v>186430</v>
      </c>
      <c r="G103" s="177">
        <f t="shared" si="23"/>
        <v>0</v>
      </c>
      <c r="H103" s="178">
        <f t="shared" si="15"/>
        <v>186430</v>
      </c>
      <c r="I103" s="177">
        <f t="shared" si="23"/>
        <v>0</v>
      </c>
      <c r="J103" s="178">
        <f t="shared" si="16"/>
        <v>186430</v>
      </c>
      <c r="K103" s="177">
        <f t="shared" si="23"/>
        <v>0</v>
      </c>
      <c r="L103" s="178">
        <f t="shared" si="17"/>
        <v>186430</v>
      </c>
      <c r="M103" s="177">
        <f t="shared" si="23"/>
        <v>0</v>
      </c>
      <c r="N103" s="178">
        <f t="shared" si="18"/>
        <v>186430</v>
      </c>
      <c r="O103" s="177">
        <f t="shared" si="23"/>
        <v>0</v>
      </c>
      <c r="P103" s="178">
        <f t="shared" si="19"/>
        <v>186430</v>
      </c>
      <c r="Q103" s="177">
        <f t="shared" si="23"/>
        <v>0</v>
      </c>
      <c r="R103" s="178">
        <f t="shared" si="20"/>
        <v>186430</v>
      </c>
      <c r="S103" s="177">
        <f t="shared" si="23"/>
        <v>18540</v>
      </c>
      <c r="T103" s="178">
        <f t="shared" si="21"/>
        <v>204970</v>
      </c>
    </row>
    <row r="104" spans="1:20" x14ac:dyDescent="0.3">
      <c r="A104" s="50" t="s">
        <v>233</v>
      </c>
      <c r="B104" s="142" t="s">
        <v>240</v>
      </c>
      <c r="C104" s="142" t="s">
        <v>110</v>
      </c>
      <c r="D104" s="76"/>
      <c r="E104" s="142"/>
      <c r="F104" s="177">
        <f t="shared" si="23"/>
        <v>186430</v>
      </c>
      <c r="G104" s="177">
        <f t="shared" si="23"/>
        <v>0</v>
      </c>
      <c r="H104" s="178">
        <f t="shared" si="15"/>
        <v>186430</v>
      </c>
      <c r="I104" s="177">
        <f t="shared" si="23"/>
        <v>0</v>
      </c>
      <c r="J104" s="178">
        <f t="shared" si="16"/>
        <v>186430</v>
      </c>
      <c r="K104" s="177">
        <f t="shared" si="23"/>
        <v>0</v>
      </c>
      <c r="L104" s="178">
        <f t="shared" si="17"/>
        <v>186430</v>
      </c>
      <c r="M104" s="177">
        <f t="shared" si="23"/>
        <v>0</v>
      </c>
      <c r="N104" s="178">
        <f t="shared" si="18"/>
        <v>186430</v>
      </c>
      <c r="O104" s="177">
        <f t="shared" si="23"/>
        <v>0</v>
      </c>
      <c r="P104" s="178">
        <f t="shared" si="19"/>
        <v>186430</v>
      </c>
      <c r="Q104" s="177">
        <f t="shared" si="23"/>
        <v>0</v>
      </c>
      <c r="R104" s="178">
        <f t="shared" si="20"/>
        <v>186430</v>
      </c>
      <c r="S104" s="177">
        <f t="shared" si="23"/>
        <v>18540</v>
      </c>
      <c r="T104" s="178">
        <f t="shared" si="21"/>
        <v>204970</v>
      </c>
    </row>
    <row r="105" spans="1:20" x14ac:dyDescent="0.3">
      <c r="A105" s="50" t="s">
        <v>234</v>
      </c>
      <c r="B105" s="142" t="s">
        <v>240</v>
      </c>
      <c r="C105" s="142" t="s">
        <v>110</v>
      </c>
      <c r="D105" s="142" t="s">
        <v>63</v>
      </c>
      <c r="E105" s="142"/>
      <c r="F105" s="177">
        <f t="shared" si="23"/>
        <v>186430</v>
      </c>
      <c r="G105" s="177">
        <f t="shared" si="23"/>
        <v>0</v>
      </c>
      <c r="H105" s="178">
        <f t="shared" si="15"/>
        <v>186430</v>
      </c>
      <c r="I105" s="177">
        <f t="shared" si="23"/>
        <v>0</v>
      </c>
      <c r="J105" s="178">
        <f t="shared" si="16"/>
        <v>186430</v>
      </c>
      <c r="K105" s="177">
        <f t="shared" si="23"/>
        <v>0</v>
      </c>
      <c r="L105" s="178">
        <f t="shared" si="17"/>
        <v>186430</v>
      </c>
      <c r="M105" s="177">
        <f t="shared" si="23"/>
        <v>0</v>
      </c>
      <c r="N105" s="178">
        <f t="shared" si="18"/>
        <v>186430</v>
      </c>
      <c r="O105" s="177">
        <f t="shared" si="23"/>
        <v>0</v>
      </c>
      <c r="P105" s="178">
        <f t="shared" si="19"/>
        <v>186430</v>
      </c>
      <c r="Q105" s="177">
        <f t="shared" si="23"/>
        <v>0</v>
      </c>
      <c r="R105" s="178">
        <f t="shared" si="20"/>
        <v>186430</v>
      </c>
      <c r="S105" s="177">
        <f t="shared" si="23"/>
        <v>18540</v>
      </c>
      <c r="T105" s="178">
        <f t="shared" si="21"/>
        <v>204970</v>
      </c>
    </row>
    <row r="106" spans="1:20" ht="45" x14ac:dyDescent="0.3">
      <c r="A106" s="50" t="s">
        <v>176</v>
      </c>
      <c r="B106" s="142" t="s">
        <v>240</v>
      </c>
      <c r="C106" s="142" t="s">
        <v>110</v>
      </c>
      <c r="D106" s="142" t="s">
        <v>63</v>
      </c>
      <c r="E106" s="142">
        <v>600</v>
      </c>
      <c r="F106" s="177">
        <f t="shared" si="23"/>
        <v>186430</v>
      </c>
      <c r="G106" s="177">
        <f t="shared" si="23"/>
        <v>0</v>
      </c>
      <c r="H106" s="178">
        <f t="shared" si="15"/>
        <v>186430</v>
      </c>
      <c r="I106" s="177">
        <f t="shared" si="23"/>
        <v>0</v>
      </c>
      <c r="J106" s="178">
        <f t="shared" si="16"/>
        <v>186430</v>
      </c>
      <c r="K106" s="177">
        <f t="shared" si="23"/>
        <v>0</v>
      </c>
      <c r="L106" s="178">
        <f t="shared" si="17"/>
        <v>186430</v>
      </c>
      <c r="M106" s="177">
        <f t="shared" si="23"/>
        <v>0</v>
      </c>
      <c r="N106" s="178">
        <f t="shared" si="18"/>
        <v>186430</v>
      </c>
      <c r="O106" s="177">
        <f t="shared" si="23"/>
        <v>0</v>
      </c>
      <c r="P106" s="178">
        <f t="shared" si="19"/>
        <v>186430</v>
      </c>
      <c r="Q106" s="177">
        <f t="shared" si="23"/>
        <v>0</v>
      </c>
      <c r="R106" s="178">
        <f t="shared" si="20"/>
        <v>186430</v>
      </c>
      <c r="S106" s="177">
        <f t="shared" si="23"/>
        <v>18540</v>
      </c>
      <c r="T106" s="178">
        <f t="shared" si="21"/>
        <v>204970</v>
      </c>
    </row>
    <row r="107" spans="1:20" x14ac:dyDescent="0.3">
      <c r="A107" s="50" t="s">
        <v>184</v>
      </c>
      <c r="B107" s="142" t="s">
        <v>240</v>
      </c>
      <c r="C107" s="142" t="s">
        <v>110</v>
      </c>
      <c r="D107" s="142" t="s">
        <v>63</v>
      </c>
      <c r="E107" s="142">
        <v>610</v>
      </c>
      <c r="F107" s="177">
        <v>186430</v>
      </c>
      <c r="G107" s="177"/>
      <c r="H107" s="178">
        <f t="shared" si="15"/>
        <v>186430</v>
      </c>
      <c r="I107" s="177"/>
      <c r="J107" s="178">
        <f t="shared" si="16"/>
        <v>186430</v>
      </c>
      <c r="K107" s="177"/>
      <c r="L107" s="178">
        <f t="shared" si="17"/>
        <v>186430</v>
      </c>
      <c r="M107" s="177"/>
      <c r="N107" s="178">
        <f t="shared" si="18"/>
        <v>186430</v>
      </c>
      <c r="O107" s="177"/>
      <c r="P107" s="178">
        <f t="shared" si="19"/>
        <v>186430</v>
      </c>
      <c r="Q107" s="177"/>
      <c r="R107" s="178">
        <f t="shared" si="20"/>
        <v>186430</v>
      </c>
      <c r="S107" s="177">
        <v>18540</v>
      </c>
      <c r="T107" s="178">
        <f t="shared" si="21"/>
        <v>204970</v>
      </c>
    </row>
    <row r="108" spans="1:20" ht="45" x14ac:dyDescent="0.3">
      <c r="A108" s="50" t="s">
        <v>459</v>
      </c>
      <c r="B108" s="142" t="s">
        <v>242</v>
      </c>
      <c r="C108" s="76"/>
      <c r="D108" s="76"/>
      <c r="E108" s="142"/>
      <c r="F108" s="177">
        <f t="shared" ref="F108:S111" si="24">F109</f>
        <v>103691.7</v>
      </c>
      <c r="G108" s="177">
        <f t="shared" si="24"/>
        <v>1958.3999999999999</v>
      </c>
      <c r="H108" s="178">
        <f t="shared" si="15"/>
        <v>105650.09999999999</v>
      </c>
      <c r="I108" s="177">
        <f t="shared" si="24"/>
        <v>0</v>
      </c>
      <c r="J108" s="178">
        <f t="shared" si="16"/>
        <v>105650.09999999999</v>
      </c>
      <c r="K108" s="177">
        <f t="shared" si="24"/>
        <v>363.6</v>
      </c>
      <c r="L108" s="178">
        <f t="shared" si="17"/>
        <v>106013.7</v>
      </c>
      <c r="M108" s="177">
        <f t="shared" si="24"/>
        <v>697.8</v>
      </c>
      <c r="N108" s="178">
        <f t="shared" si="18"/>
        <v>106711.5</v>
      </c>
      <c r="O108" s="177">
        <f t="shared" si="24"/>
        <v>1770.2</v>
      </c>
      <c r="P108" s="178">
        <f t="shared" si="19"/>
        <v>108481.7</v>
      </c>
      <c r="Q108" s="177">
        <f t="shared" si="24"/>
        <v>7624.7</v>
      </c>
      <c r="R108" s="178">
        <f t="shared" si="20"/>
        <v>116106.4</v>
      </c>
      <c r="S108" s="177">
        <f t="shared" si="24"/>
        <v>0</v>
      </c>
      <c r="T108" s="178">
        <f t="shared" si="21"/>
        <v>116106.4</v>
      </c>
    </row>
    <row r="109" spans="1:20" x14ac:dyDescent="0.3">
      <c r="A109" s="50" t="s">
        <v>233</v>
      </c>
      <c r="B109" s="142" t="s">
        <v>242</v>
      </c>
      <c r="C109" s="142" t="s">
        <v>110</v>
      </c>
      <c r="D109" s="76"/>
      <c r="E109" s="142"/>
      <c r="F109" s="177">
        <f t="shared" si="24"/>
        <v>103691.7</v>
      </c>
      <c r="G109" s="177">
        <f t="shared" si="24"/>
        <v>1958.3999999999999</v>
      </c>
      <c r="H109" s="178">
        <f t="shared" si="15"/>
        <v>105650.09999999999</v>
      </c>
      <c r="I109" s="177">
        <f t="shared" si="24"/>
        <v>0</v>
      </c>
      <c r="J109" s="178">
        <f t="shared" si="16"/>
        <v>105650.09999999999</v>
      </c>
      <c r="K109" s="177">
        <f t="shared" si="24"/>
        <v>363.6</v>
      </c>
      <c r="L109" s="178">
        <f t="shared" si="17"/>
        <v>106013.7</v>
      </c>
      <c r="M109" s="177">
        <f t="shared" si="24"/>
        <v>697.8</v>
      </c>
      <c r="N109" s="178">
        <f t="shared" si="18"/>
        <v>106711.5</v>
      </c>
      <c r="O109" s="177">
        <f t="shared" si="24"/>
        <v>1770.2</v>
      </c>
      <c r="P109" s="178">
        <f t="shared" si="19"/>
        <v>108481.7</v>
      </c>
      <c r="Q109" s="177">
        <f t="shared" si="24"/>
        <v>7624.7</v>
      </c>
      <c r="R109" s="178">
        <f t="shared" si="20"/>
        <v>116106.4</v>
      </c>
      <c r="S109" s="177">
        <f t="shared" si="24"/>
        <v>0</v>
      </c>
      <c r="T109" s="178">
        <f t="shared" si="21"/>
        <v>116106.4</v>
      </c>
    </row>
    <row r="110" spans="1:20" x14ac:dyDescent="0.3">
      <c r="A110" s="50" t="s">
        <v>234</v>
      </c>
      <c r="B110" s="142" t="s">
        <v>242</v>
      </c>
      <c r="C110" s="142" t="s">
        <v>110</v>
      </c>
      <c r="D110" s="142" t="s">
        <v>63</v>
      </c>
      <c r="E110" s="142"/>
      <c r="F110" s="177">
        <f t="shared" si="24"/>
        <v>103691.7</v>
      </c>
      <c r="G110" s="177">
        <f t="shared" si="24"/>
        <v>1958.3999999999999</v>
      </c>
      <c r="H110" s="178">
        <f t="shared" si="15"/>
        <v>105650.09999999999</v>
      </c>
      <c r="I110" s="177">
        <f t="shared" si="24"/>
        <v>0</v>
      </c>
      <c r="J110" s="178">
        <f t="shared" si="16"/>
        <v>105650.09999999999</v>
      </c>
      <c r="K110" s="177">
        <f t="shared" si="24"/>
        <v>363.6</v>
      </c>
      <c r="L110" s="178">
        <f t="shared" si="17"/>
        <v>106013.7</v>
      </c>
      <c r="M110" s="177">
        <f t="shared" si="24"/>
        <v>697.8</v>
      </c>
      <c r="N110" s="178">
        <f t="shared" si="18"/>
        <v>106711.5</v>
      </c>
      <c r="O110" s="177">
        <f t="shared" si="24"/>
        <v>1770.2</v>
      </c>
      <c r="P110" s="178">
        <f t="shared" si="19"/>
        <v>108481.7</v>
      </c>
      <c r="Q110" s="177">
        <f t="shared" si="24"/>
        <v>7624.7</v>
      </c>
      <c r="R110" s="178">
        <f t="shared" si="20"/>
        <v>116106.4</v>
      </c>
      <c r="S110" s="177">
        <f t="shared" si="24"/>
        <v>0</v>
      </c>
      <c r="T110" s="178">
        <f t="shared" si="21"/>
        <v>116106.4</v>
      </c>
    </row>
    <row r="111" spans="1:20" ht="45" x14ac:dyDescent="0.3">
      <c r="A111" s="50" t="s">
        <v>176</v>
      </c>
      <c r="B111" s="142" t="s">
        <v>242</v>
      </c>
      <c r="C111" s="142" t="s">
        <v>110</v>
      </c>
      <c r="D111" s="142" t="s">
        <v>63</v>
      </c>
      <c r="E111" s="142">
        <v>600</v>
      </c>
      <c r="F111" s="177">
        <f t="shared" si="24"/>
        <v>103691.7</v>
      </c>
      <c r="G111" s="177">
        <f t="shared" si="24"/>
        <v>1958.3999999999999</v>
      </c>
      <c r="H111" s="178">
        <f t="shared" si="15"/>
        <v>105650.09999999999</v>
      </c>
      <c r="I111" s="177">
        <f t="shared" si="24"/>
        <v>0</v>
      </c>
      <c r="J111" s="178">
        <f t="shared" si="16"/>
        <v>105650.09999999999</v>
      </c>
      <c r="K111" s="177">
        <f t="shared" si="24"/>
        <v>363.6</v>
      </c>
      <c r="L111" s="178">
        <f t="shared" si="17"/>
        <v>106013.7</v>
      </c>
      <c r="M111" s="177">
        <f t="shared" si="24"/>
        <v>697.8</v>
      </c>
      <c r="N111" s="178">
        <f t="shared" si="18"/>
        <v>106711.5</v>
      </c>
      <c r="O111" s="177">
        <f t="shared" si="24"/>
        <v>1770.2</v>
      </c>
      <c r="P111" s="178">
        <f t="shared" si="19"/>
        <v>108481.7</v>
      </c>
      <c r="Q111" s="177">
        <f t="shared" si="24"/>
        <v>7624.7</v>
      </c>
      <c r="R111" s="178">
        <f t="shared" si="20"/>
        <v>116106.4</v>
      </c>
      <c r="S111" s="177">
        <f t="shared" si="24"/>
        <v>0</v>
      </c>
      <c r="T111" s="178">
        <f t="shared" si="21"/>
        <v>116106.4</v>
      </c>
    </row>
    <row r="112" spans="1:20" x14ac:dyDescent="0.3">
      <c r="A112" s="50" t="s">
        <v>184</v>
      </c>
      <c r="B112" s="142" t="s">
        <v>242</v>
      </c>
      <c r="C112" s="142" t="s">
        <v>110</v>
      </c>
      <c r="D112" s="142" t="s">
        <v>63</v>
      </c>
      <c r="E112" s="142">
        <v>610</v>
      </c>
      <c r="F112" s="177">
        <v>103691.7</v>
      </c>
      <c r="G112" s="177">
        <f>1907.8+50.6</f>
        <v>1958.3999999999999</v>
      </c>
      <c r="H112" s="178">
        <f t="shared" si="15"/>
        <v>105650.09999999999</v>
      </c>
      <c r="I112" s="177"/>
      <c r="J112" s="178">
        <f t="shared" si="16"/>
        <v>105650.09999999999</v>
      </c>
      <c r="K112" s="177">
        <v>363.6</v>
      </c>
      <c r="L112" s="178">
        <f t="shared" si="17"/>
        <v>106013.7</v>
      </c>
      <c r="M112" s="177">
        <v>697.8</v>
      </c>
      <c r="N112" s="178">
        <f t="shared" si="18"/>
        <v>106711.5</v>
      </c>
      <c r="O112" s="177">
        <v>1770.2</v>
      </c>
      <c r="P112" s="178">
        <f t="shared" si="19"/>
        <v>108481.7</v>
      </c>
      <c r="Q112" s="177">
        <v>7624.7</v>
      </c>
      <c r="R112" s="178">
        <f t="shared" si="20"/>
        <v>116106.4</v>
      </c>
      <c r="S112" s="177"/>
      <c r="T112" s="178">
        <f t="shared" si="21"/>
        <v>116106.4</v>
      </c>
    </row>
    <row r="113" spans="1:20" ht="25.5" x14ac:dyDescent="0.3">
      <c r="A113" s="172" t="s">
        <v>605</v>
      </c>
      <c r="B113" s="173" t="s">
        <v>259</v>
      </c>
      <c r="C113" s="76"/>
      <c r="D113" s="76"/>
      <c r="E113" s="142"/>
      <c r="F113" s="174">
        <f>F114</f>
        <v>528559.20000000007</v>
      </c>
      <c r="G113" s="174">
        <f>G114</f>
        <v>3976.7</v>
      </c>
      <c r="H113" s="171">
        <f t="shared" si="15"/>
        <v>532535.9</v>
      </c>
      <c r="I113" s="174">
        <f>I114</f>
        <v>-6982.6</v>
      </c>
      <c r="J113" s="171">
        <f t="shared" si="16"/>
        <v>525553.30000000005</v>
      </c>
      <c r="K113" s="174">
        <f>K114</f>
        <v>7667</v>
      </c>
      <c r="L113" s="171">
        <f t="shared" si="17"/>
        <v>533220.30000000005</v>
      </c>
      <c r="M113" s="174">
        <f>M114</f>
        <v>2741</v>
      </c>
      <c r="N113" s="171">
        <f t="shared" si="18"/>
        <v>535961.30000000005</v>
      </c>
      <c r="O113" s="174">
        <f>O114</f>
        <v>4094.5</v>
      </c>
      <c r="P113" s="171">
        <f t="shared" si="19"/>
        <v>540055.80000000005</v>
      </c>
      <c r="Q113" s="174">
        <f>Q114</f>
        <v>12400.5</v>
      </c>
      <c r="R113" s="171">
        <f t="shared" si="20"/>
        <v>552456.30000000005</v>
      </c>
      <c r="S113" s="174">
        <f>S114</f>
        <v>41330</v>
      </c>
      <c r="T113" s="171">
        <f t="shared" si="21"/>
        <v>593786.30000000005</v>
      </c>
    </row>
    <row r="114" spans="1:20" ht="105" x14ac:dyDescent="0.3">
      <c r="A114" s="50" t="s">
        <v>460</v>
      </c>
      <c r="B114" s="142" t="s">
        <v>261</v>
      </c>
      <c r="C114" s="76"/>
      <c r="D114" s="76"/>
      <c r="E114" s="142"/>
      <c r="F114" s="177">
        <f>F115+F120+F125+F130</f>
        <v>528559.20000000007</v>
      </c>
      <c r="G114" s="177">
        <f>G115+G120+G125+G130</f>
        <v>3976.7</v>
      </c>
      <c r="H114" s="178">
        <f t="shared" si="15"/>
        <v>532535.9</v>
      </c>
      <c r="I114" s="177">
        <f>I115+I120+I125+I130</f>
        <v>-6982.6</v>
      </c>
      <c r="J114" s="178">
        <f t="shared" si="16"/>
        <v>525553.30000000005</v>
      </c>
      <c r="K114" s="177">
        <f>K115+K120+K125+K130</f>
        <v>7667</v>
      </c>
      <c r="L114" s="178">
        <f t="shared" si="17"/>
        <v>533220.30000000005</v>
      </c>
      <c r="M114" s="177">
        <f>M115+M120+M125+M130</f>
        <v>2741</v>
      </c>
      <c r="N114" s="178">
        <f t="shared" si="18"/>
        <v>535961.30000000005</v>
      </c>
      <c r="O114" s="177">
        <f>O115+O120+O125+O130</f>
        <v>4094.5</v>
      </c>
      <c r="P114" s="178">
        <f t="shared" si="19"/>
        <v>540055.80000000005</v>
      </c>
      <c r="Q114" s="177">
        <f>Q115+Q120+Q125+Q130</f>
        <v>12400.5</v>
      </c>
      <c r="R114" s="178">
        <f t="shared" si="20"/>
        <v>552456.30000000005</v>
      </c>
      <c r="S114" s="177">
        <f>S115+S120+S125+S130</f>
        <v>41330</v>
      </c>
      <c r="T114" s="178">
        <f t="shared" si="21"/>
        <v>593786.30000000005</v>
      </c>
    </row>
    <row r="115" spans="1:20" ht="45" x14ac:dyDescent="0.3">
      <c r="A115" s="50" t="s">
        <v>262</v>
      </c>
      <c r="B115" s="142" t="s">
        <v>263</v>
      </c>
      <c r="C115" s="76"/>
      <c r="D115" s="76"/>
      <c r="E115" s="142"/>
      <c r="F115" s="177">
        <f t="shared" ref="F115:S118" si="25">F116</f>
        <v>365529</v>
      </c>
      <c r="G115" s="177">
        <f t="shared" si="25"/>
        <v>0</v>
      </c>
      <c r="H115" s="178">
        <f t="shared" si="15"/>
        <v>365529</v>
      </c>
      <c r="I115" s="177">
        <f t="shared" si="25"/>
        <v>0</v>
      </c>
      <c r="J115" s="178">
        <f t="shared" si="16"/>
        <v>365529</v>
      </c>
      <c r="K115" s="177">
        <f t="shared" si="25"/>
        <v>0</v>
      </c>
      <c r="L115" s="178">
        <f t="shared" si="17"/>
        <v>365529</v>
      </c>
      <c r="M115" s="177">
        <f t="shared" si="25"/>
        <v>0</v>
      </c>
      <c r="N115" s="178">
        <f t="shared" si="18"/>
        <v>365529</v>
      </c>
      <c r="O115" s="177">
        <f t="shared" si="25"/>
        <v>0</v>
      </c>
      <c r="P115" s="178">
        <f t="shared" si="19"/>
        <v>365529</v>
      </c>
      <c r="Q115" s="177">
        <f t="shared" si="25"/>
        <v>0</v>
      </c>
      <c r="R115" s="178">
        <f t="shared" si="20"/>
        <v>365529</v>
      </c>
      <c r="S115" s="177">
        <f t="shared" si="25"/>
        <v>41330</v>
      </c>
      <c r="T115" s="178">
        <f t="shared" si="21"/>
        <v>406859</v>
      </c>
    </row>
    <row r="116" spans="1:20" x14ac:dyDescent="0.3">
      <c r="A116" s="50" t="s">
        <v>233</v>
      </c>
      <c r="B116" s="142" t="s">
        <v>263</v>
      </c>
      <c r="C116" s="142" t="s">
        <v>110</v>
      </c>
      <c r="D116" s="76"/>
      <c r="E116" s="142"/>
      <c r="F116" s="177">
        <f t="shared" si="25"/>
        <v>365529</v>
      </c>
      <c r="G116" s="177">
        <f t="shared" si="25"/>
        <v>0</v>
      </c>
      <c r="H116" s="178">
        <f t="shared" si="15"/>
        <v>365529</v>
      </c>
      <c r="I116" s="177">
        <f t="shared" si="25"/>
        <v>0</v>
      </c>
      <c r="J116" s="178">
        <f t="shared" si="16"/>
        <v>365529</v>
      </c>
      <c r="K116" s="177">
        <f t="shared" si="25"/>
        <v>0</v>
      </c>
      <c r="L116" s="178">
        <f t="shared" si="17"/>
        <v>365529</v>
      </c>
      <c r="M116" s="177">
        <f t="shared" si="25"/>
        <v>0</v>
      </c>
      <c r="N116" s="178">
        <f t="shared" si="18"/>
        <v>365529</v>
      </c>
      <c r="O116" s="177">
        <f t="shared" si="25"/>
        <v>0</v>
      </c>
      <c r="P116" s="178">
        <f t="shared" si="19"/>
        <v>365529</v>
      </c>
      <c r="Q116" s="177">
        <f t="shared" si="25"/>
        <v>0</v>
      </c>
      <c r="R116" s="178">
        <f t="shared" si="20"/>
        <v>365529</v>
      </c>
      <c r="S116" s="177">
        <f t="shared" si="25"/>
        <v>41330</v>
      </c>
      <c r="T116" s="178">
        <f t="shared" si="21"/>
        <v>406859</v>
      </c>
    </row>
    <row r="117" spans="1:20" x14ac:dyDescent="0.3">
      <c r="A117" s="50" t="s">
        <v>258</v>
      </c>
      <c r="B117" s="142" t="s">
        <v>263</v>
      </c>
      <c r="C117" s="142" t="s">
        <v>110</v>
      </c>
      <c r="D117" s="142" t="s">
        <v>68</v>
      </c>
      <c r="E117" s="142"/>
      <c r="F117" s="177">
        <f t="shared" si="25"/>
        <v>365529</v>
      </c>
      <c r="G117" s="177">
        <f t="shared" si="25"/>
        <v>0</v>
      </c>
      <c r="H117" s="178">
        <f t="shared" si="15"/>
        <v>365529</v>
      </c>
      <c r="I117" s="177">
        <f t="shared" si="25"/>
        <v>0</v>
      </c>
      <c r="J117" s="178">
        <f t="shared" si="16"/>
        <v>365529</v>
      </c>
      <c r="K117" s="177">
        <f t="shared" si="25"/>
        <v>0</v>
      </c>
      <c r="L117" s="178">
        <f t="shared" si="17"/>
        <v>365529</v>
      </c>
      <c r="M117" s="177">
        <f t="shared" si="25"/>
        <v>0</v>
      </c>
      <c r="N117" s="178">
        <f t="shared" si="18"/>
        <v>365529</v>
      </c>
      <c r="O117" s="177">
        <f t="shared" si="25"/>
        <v>0</v>
      </c>
      <c r="P117" s="178">
        <f t="shared" si="19"/>
        <v>365529</v>
      </c>
      <c r="Q117" s="177">
        <f t="shared" si="25"/>
        <v>0</v>
      </c>
      <c r="R117" s="178">
        <f t="shared" si="20"/>
        <v>365529</v>
      </c>
      <c r="S117" s="177">
        <f t="shared" si="25"/>
        <v>41330</v>
      </c>
      <c r="T117" s="178">
        <f t="shared" si="21"/>
        <v>406859</v>
      </c>
    </row>
    <row r="118" spans="1:20" ht="45" x14ac:dyDescent="0.3">
      <c r="A118" s="50" t="s">
        <v>176</v>
      </c>
      <c r="B118" s="142" t="s">
        <v>263</v>
      </c>
      <c r="C118" s="142" t="s">
        <v>110</v>
      </c>
      <c r="D118" s="142" t="s">
        <v>68</v>
      </c>
      <c r="E118" s="142">
        <v>600</v>
      </c>
      <c r="F118" s="177">
        <f t="shared" si="25"/>
        <v>365529</v>
      </c>
      <c r="G118" s="177">
        <f t="shared" si="25"/>
        <v>0</v>
      </c>
      <c r="H118" s="178">
        <f t="shared" si="15"/>
        <v>365529</v>
      </c>
      <c r="I118" s="177">
        <f t="shared" si="25"/>
        <v>0</v>
      </c>
      <c r="J118" s="178">
        <f t="shared" si="16"/>
        <v>365529</v>
      </c>
      <c r="K118" s="177">
        <f t="shared" si="25"/>
        <v>0</v>
      </c>
      <c r="L118" s="178">
        <f t="shared" si="17"/>
        <v>365529</v>
      </c>
      <c r="M118" s="177">
        <f t="shared" si="25"/>
        <v>0</v>
      </c>
      <c r="N118" s="178">
        <f t="shared" si="18"/>
        <v>365529</v>
      </c>
      <c r="O118" s="177">
        <f t="shared" si="25"/>
        <v>0</v>
      </c>
      <c r="P118" s="178">
        <f t="shared" si="19"/>
        <v>365529</v>
      </c>
      <c r="Q118" s="177">
        <f t="shared" si="25"/>
        <v>0</v>
      </c>
      <c r="R118" s="178">
        <f t="shared" si="20"/>
        <v>365529</v>
      </c>
      <c r="S118" s="177">
        <f t="shared" si="25"/>
        <v>41330</v>
      </c>
      <c r="T118" s="178">
        <f t="shared" si="21"/>
        <v>406859</v>
      </c>
    </row>
    <row r="119" spans="1:20" x14ac:dyDescent="0.3">
      <c r="A119" s="50" t="s">
        <v>184</v>
      </c>
      <c r="B119" s="142" t="s">
        <v>263</v>
      </c>
      <c r="C119" s="142" t="s">
        <v>110</v>
      </c>
      <c r="D119" s="142" t="s">
        <v>68</v>
      </c>
      <c r="E119" s="142">
        <v>610</v>
      </c>
      <c r="F119" s="177">
        <v>365529</v>
      </c>
      <c r="G119" s="177"/>
      <c r="H119" s="178">
        <f t="shared" si="15"/>
        <v>365529</v>
      </c>
      <c r="I119" s="177"/>
      <c r="J119" s="178">
        <f t="shared" si="16"/>
        <v>365529</v>
      </c>
      <c r="K119" s="177"/>
      <c r="L119" s="178">
        <f t="shared" si="17"/>
        <v>365529</v>
      </c>
      <c r="M119" s="177"/>
      <c r="N119" s="178">
        <f t="shared" si="18"/>
        <v>365529</v>
      </c>
      <c r="O119" s="177"/>
      <c r="P119" s="178">
        <f t="shared" si="19"/>
        <v>365529</v>
      </c>
      <c r="Q119" s="177"/>
      <c r="R119" s="178">
        <f t="shared" si="20"/>
        <v>365529</v>
      </c>
      <c r="S119" s="177">
        <v>41330</v>
      </c>
      <c r="T119" s="178">
        <f t="shared" si="21"/>
        <v>406859</v>
      </c>
    </row>
    <row r="120" spans="1:20" ht="45" x14ac:dyDescent="0.3">
      <c r="A120" s="50" t="s">
        <v>264</v>
      </c>
      <c r="B120" s="142" t="s">
        <v>265</v>
      </c>
      <c r="C120" s="76"/>
      <c r="D120" s="76"/>
      <c r="E120" s="142"/>
      <c r="F120" s="177">
        <f t="shared" ref="F120:S123" si="26">F121</f>
        <v>112285.7</v>
      </c>
      <c r="G120" s="177">
        <f t="shared" si="26"/>
        <v>3889.5</v>
      </c>
      <c r="H120" s="178">
        <f t="shared" si="15"/>
        <v>116175.2</v>
      </c>
      <c r="I120" s="177">
        <f t="shared" si="26"/>
        <v>-6982.6</v>
      </c>
      <c r="J120" s="178">
        <f t="shared" si="16"/>
        <v>109192.59999999999</v>
      </c>
      <c r="K120" s="177">
        <f t="shared" si="26"/>
        <v>7656.2</v>
      </c>
      <c r="L120" s="178">
        <f t="shared" si="17"/>
        <v>116848.79999999999</v>
      </c>
      <c r="M120" s="177">
        <f t="shared" si="26"/>
        <v>2628.3</v>
      </c>
      <c r="N120" s="178">
        <f t="shared" si="18"/>
        <v>119477.09999999999</v>
      </c>
      <c r="O120" s="177">
        <f t="shared" si="26"/>
        <v>3866.4</v>
      </c>
      <c r="P120" s="178">
        <f t="shared" si="19"/>
        <v>123343.49999999999</v>
      </c>
      <c r="Q120" s="177">
        <f t="shared" si="26"/>
        <v>11864</v>
      </c>
      <c r="R120" s="178">
        <f t="shared" si="20"/>
        <v>135207.5</v>
      </c>
      <c r="S120" s="177">
        <f t="shared" si="26"/>
        <v>0</v>
      </c>
      <c r="T120" s="178">
        <f t="shared" si="21"/>
        <v>135207.5</v>
      </c>
    </row>
    <row r="121" spans="1:20" x14ac:dyDescent="0.3">
      <c r="A121" s="50" t="s">
        <v>233</v>
      </c>
      <c r="B121" s="142" t="s">
        <v>265</v>
      </c>
      <c r="C121" s="142" t="s">
        <v>110</v>
      </c>
      <c r="D121" s="76"/>
      <c r="E121" s="142"/>
      <c r="F121" s="177">
        <f t="shared" si="26"/>
        <v>112285.7</v>
      </c>
      <c r="G121" s="177">
        <f t="shared" si="26"/>
        <v>3889.5</v>
      </c>
      <c r="H121" s="178">
        <f t="shared" si="15"/>
        <v>116175.2</v>
      </c>
      <c r="I121" s="177">
        <f t="shared" si="26"/>
        <v>-6982.6</v>
      </c>
      <c r="J121" s="178">
        <f t="shared" si="16"/>
        <v>109192.59999999999</v>
      </c>
      <c r="K121" s="177">
        <f t="shared" si="26"/>
        <v>7656.2</v>
      </c>
      <c r="L121" s="178">
        <f t="shared" si="17"/>
        <v>116848.79999999999</v>
      </c>
      <c r="M121" s="177">
        <f t="shared" si="26"/>
        <v>2628.3</v>
      </c>
      <c r="N121" s="178">
        <f t="shared" si="18"/>
        <v>119477.09999999999</v>
      </c>
      <c r="O121" s="177">
        <f t="shared" si="26"/>
        <v>3866.4</v>
      </c>
      <c r="P121" s="178">
        <f t="shared" si="19"/>
        <v>123343.49999999999</v>
      </c>
      <c r="Q121" s="177">
        <f t="shared" si="26"/>
        <v>11864</v>
      </c>
      <c r="R121" s="178">
        <f t="shared" si="20"/>
        <v>135207.5</v>
      </c>
      <c r="S121" s="177">
        <f t="shared" si="26"/>
        <v>0</v>
      </c>
      <c r="T121" s="178">
        <f t="shared" si="21"/>
        <v>135207.5</v>
      </c>
    </row>
    <row r="122" spans="1:20" x14ac:dyDescent="0.3">
      <c r="A122" s="50" t="s">
        <v>258</v>
      </c>
      <c r="B122" s="142" t="s">
        <v>265</v>
      </c>
      <c r="C122" s="142" t="s">
        <v>110</v>
      </c>
      <c r="D122" s="142" t="s">
        <v>68</v>
      </c>
      <c r="E122" s="142"/>
      <c r="F122" s="177">
        <f t="shared" si="26"/>
        <v>112285.7</v>
      </c>
      <c r="G122" s="177">
        <f t="shared" si="26"/>
        <v>3889.5</v>
      </c>
      <c r="H122" s="178">
        <f t="shared" si="15"/>
        <v>116175.2</v>
      </c>
      <c r="I122" s="177">
        <f t="shared" si="26"/>
        <v>-6982.6</v>
      </c>
      <c r="J122" s="178">
        <f t="shared" si="16"/>
        <v>109192.59999999999</v>
      </c>
      <c r="K122" s="177">
        <f t="shared" si="26"/>
        <v>7656.2</v>
      </c>
      <c r="L122" s="178">
        <f t="shared" si="17"/>
        <v>116848.79999999999</v>
      </c>
      <c r="M122" s="177">
        <f t="shared" si="26"/>
        <v>2628.3</v>
      </c>
      <c r="N122" s="178">
        <f t="shared" si="18"/>
        <v>119477.09999999999</v>
      </c>
      <c r="O122" s="177">
        <f t="shared" si="26"/>
        <v>3866.4</v>
      </c>
      <c r="P122" s="178">
        <f t="shared" si="19"/>
        <v>123343.49999999999</v>
      </c>
      <c r="Q122" s="177">
        <f t="shared" si="26"/>
        <v>11864</v>
      </c>
      <c r="R122" s="178">
        <f t="shared" si="20"/>
        <v>135207.5</v>
      </c>
      <c r="S122" s="177">
        <f t="shared" si="26"/>
        <v>0</v>
      </c>
      <c r="T122" s="178">
        <f t="shared" si="21"/>
        <v>135207.5</v>
      </c>
    </row>
    <row r="123" spans="1:20" ht="45" x14ac:dyDescent="0.3">
      <c r="A123" s="50" t="s">
        <v>176</v>
      </c>
      <c r="B123" s="142" t="s">
        <v>265</v>
      </c>
      <c r="C123" s="142" t="s">
        <v>110</v>
      </c>
      <c r="D123" s="142" t="s">
        <v>68</v>
      </c>
      <c r="E123" s="142">
        <v>600</v>
      </c>
      <c r="F123" s="177">
        <f t="shared" si="26"/>
        <v>112285.7</v>
      </c>
      <c r="G123" s="177">
        <f t="shared" si="26"/>
        <v>3889.5</v>
      </c>
      <c r="H123" s="178">
        <f t="shared" si="15"/>
        <v>116175.2</v>
      </c>
      <c r="I123" s="177">
        <f t="shared" si="26"/>
        <v>-6982.6</v>
      </c>
      <c r="J123" s="178">
        <f t="shared" si="16"/>
        <v>109192.59999999999</v>
      </c>
      <c r="K123" s="177">
        <f t="shared" si="26"/>
        <v>7656.2</v>
      </c>
      <c r="L123" s="178">
        <f t="shared" si="17"/>
        <v>116848.79999999999</v>
      </c>
      <c r="M123" s="177">
        <f t="shared" si="26"/>
        <v>2628.3</v>
      </c>
      <c r="N123" s="178">
        <f t="shared" si="18"/>
        <v>119477.09999999999</v>
      </c>
      <c r="O123" s="177">
        <f t="shared" si="26"/>
        <v>3866.4</v>
      </c>
      <c r="P123" s="178">
        <f t="shared" si="19"/>
        <v>123343.49999999999</v>
      </c>
      <c r="Q123" s="177">
        <f t="shared" si="26"/>
        <v>11864</v>
      </c>
      <c r="R123" s="178">
        <f t="shared" si="20"/>
        <v>135207.5</v>
      </c>
      <c r="S123" s="177">
        <f t="shared" si="26"/>
        <v>0</v>
      </c>
      <c r="T123" s="178">
        <f t="shared" si="21"/>
        <v>135207.5</v>
      </c>
    </row>
    <row r="124" spans="1:20" x14ac:dyDescent="0.3">
      <c r="A124" s="50" t="s">
        <v>184</v>
      </c>
      <c r="B124" s="142" t="s">
        <v>265</v>
      </c>
      <c r="C124" s="142" t="s">
        <v>110</v>
      </c>
      <c r="D124" s="142" t="s">
        <v>68</v>
      </c>
      <c r="E124" s="142">
        <v>610</v>
      </c>
      <c r="F124" s="177">
        <v>112285.7</v>
      </c>
      <c r="G124" s="177">
        <f>4199.7-330.7+20.5</f>
        <v>3889.5</v>
      </c>
      <c r="H124" s="178">
        <f t="shared" si="15"/>
        <v>116175.2</v>
      </c>
      <c r="I124" s="177">
        <v>-6982.6</v>
      </c>
      <c r="J124" s="178">
        <f t="shared" si="16"/>
        <v>109192.59999999999</v>
      </c>
      <c r="K124" s="177">
        <v>7656.2</v>
      </c>
      <c r="L124" s="178">
        <f t="shared" si="17"/>
        <v>116848.79999999999</v>
      </c>
      <c r="M124" s="177">
        <v>2628.3</v>
      </c>
      <c r="N124" s="178">
        <f t="shared" si="18"/>
        <v>119477.09999999999</v>
      </c>
      <c r="O124" s="177">
        <v>3866.4</v>
      </c>
      <c r="P124" s="178">
        <f t="shared" si="19"/>
        <v>123343.49999999999</v>
      </c>
      <c r="Q124" s="177">
        <v>11864</v>
      </c>
      <c r="R124" s="178">
        <f t="shared" si="20"/>
        <v>135207.5</v>
      </c>
      <c r="S124" s="177"/>
      <c r="T124" s="178">
        <f t="shared" si="21"/>
        <v>135207.5</v>
      </c>
    </row>
    <row r="125" spans="1:20" ht="30" x14ac:dyDescent="0.3">
      <c r="A125" s="50" t="s">
        <v>461</v>
      </c>
      <c r="B125" s="142" t="s">
        <v>267</v>
      </c>
      <c r="C125" s="76"/>
      <c r="D125" s="76"/>
      <c r="E125" s="142"/>
      <c r="F125" s="177">
        <f t="shared" ref="F125:S128" si="27">F126</f>
        <v>7075.4</v>
      </c>
      <c r="G125" s="177">
        <f t="shared" si="27"/>
        <v>87.2</v>
      </c>
      <c r="H125" s="178">
        <f t="shared" si="15"/>
        <v>7162.5999999999995</v>
      </c>
      <c r="I125" s="177">
        <f t="shared" si="27"/>
        <v>0</v>
      </c>
      <c r="J125" s="178">
        <f t="shared" si="16"/>
        <v>7162.5999999999995</v>
      </c>
      <c r="K125" s="177">
        <f t="shared" si="27"/>
        <v>10.8</v>
      </c>
      <c r="L125" s="178">
        <f t="shared" si="17"/>
        <v>7173.4</v>
      </c>
      <c r="M125" s="177">
        <f t="shared" si="27"/>
        <v>112.7</v>
      </c>
      <c r="N125" s="178">
        <f t="shared" si="18"/>
        <v>7286.0999999999995</v>
      </c>
      <c r="O125" s="177">
        <f t="shared" si="27"/>
        <v>228.1</v>
      </c>
      <c r="P125" s="178">
        <f t="shared" si="19"/>
        <v>7514.2</v>
      </c>
      <c r="Q125" s="177">
        <f t="shared" si="27"/>
        <v>536.5</v>
      </c>
      <c r="R125" s="178">
        <f t="shared" si="20"/>
        <v>8050.7</v>
      </c>
      <c r="S125" s="177">
        <f t="shared" si="27"/>
        <v>0</v>
      </c>
      <c r="T125" s="178">
        <f t="shared" si="21"/>
        <v>8050.7</v>
      </c>
    </row>
    <row r="126" spans="1:20" x14ac:dyDescent="0.3">
      <c r="A126" s="50" t="s">
        <v>233</v>
      </c>
      <c r="B126" s="142" t="s">
        <v>267</v>
      </c>
      <c r="C126" s="142" t="s">
        <v>110</v>
      </c>
      <c r="D126" s="76"/>
      <c r="E126" s="142"/>
      <c r="F126" s="177">
        <f t="shared" si="27"/>
        <v>7075.4</v>
      </c>
      <c r="G126" s="177">
        <f t="shared" si="27"/>
        <v>87.2</v>
      </c>
      <c r="H126" s="178">
        <f t="shared" si="15"/>
        <v>7162.5999999999995</v>
      </c>
      <c r="I126" s="177">
        <f t="shared" si="27"/>
        <v>0</v>
      </c>
      <c r="J126" s="178">
        <f t="shared" si="16"/>
        <v>7162.5999999999995</v>
      </c>
      <c r="K126" s="177">
        <f t="shared" si="27"/>
        <v>10.8</v>
      </c>
      <c r="L126" s="178">
        <f t="shared" si="17"/>
        <v>7173.4</v>
      </c>
      <c r="M126" s="177">
        <f t="shared" si="27"/>
        <v>112.7</v>
      </c>
      <c r="N126" s="178">
        <f t="shared" si="18"/>
        <v>7286.0999999999995</v>
      </c>
      <c r="O126" s="177">
        <f t="shared" si="27"/>
        <v>228.1</v>
      </c>
      <c r="P126" s="178">
        <f t="shared" si="19"/>
        <v>7514.2</v>
      </c>
      <c r="Q126" s="177">
        <f t="shared" si="27"/>
        <v>536.5</v>
      </c>
      <c r="R126" s="178">
        <f t="shared" si="20"/>
        <v>8050.7</v>
      </c>
      <c r="S126" s="177">
        <f t="shared" si="27"/>
        <v>0</v>
      </c>
      <c r="T126" s="178">
        <f t="shared" si="21"/>
        <v>8050.7</v>
      </c>
    </row>
    <row r="127" spans="1:20" x14ac:dyDescent="0.3">
      <c r="A127" s="50" t="s">
        <v>258</v>
      </c>
      <c r="B127" s="142" t="s">
        <v>267</v>
      </c>
      <c r="C127" s="142" t="s">
        <v>110</v>
      </c>
      <c r="D127" s="142" t="s">
        <v>68</v>
      </c>
      <c r="E127" s="142"/>
      <c r="F127" s="177">
        <f t="shared" si="27"/>
        <v>7075.4</v>
      </c>
      <c r="G127" s="177">
        <f t="shared" si="27"/>
        <v>87.2</v>
      </c>
      <c r="H127" s="178">
        <f t="shared" si="15"/>
        <v>7162.5999999999995</v>
      </c>
      <c r="I127" s="177">
        <f t="shared" si="27"/>
        <v>0</v>
      </c>
      <c r="J127" s="178">
        <f t="shared" si="16"/>
        <v>7162.5999999999995</v>
      </c>
      <c r="K127" s="177">
        <f t="shared" si="27"/>
        <v>10.8</v>
      </c>
      <c r="L127" s="178">
        <f t="shared" si="17"/>
        <v>7173.4</v>
      </c>
      <c r="M127" s="177">
        <f t="shared" si="27"/>
        <v>112.7</v>
      </c>
      <c r="N127" s="178">
        <f t="shared" si="18"/>
        <v>7286.0999999999995</v>
      </c>
      <c r="O127" s="177">
        <f t="shared" si="27"/>
        <v>228.1</v>
      </c>
      <c r="P127" s="178">
        <f t="shared" si="19"/>
        <v>7514.2</v>
      </c>
      <c r="Q127" s="177">
        <f t="shared" si="27"/>
        <v>536.5</v>
      </c>
      <c r="R127" s="178">
        <f t="shared" si="20"/>
        <v>8050.7</v>
      </c>
      <c r="S127" s="177">
        <f t="shared" si="27"/>
        <v>0</v>
      </c>
      <c r="T127" s="178">
        <f t="shared" si="21"/>
        <v>8050.7</v>
      </c>
    </row>
    <row r="128" spans="1:20" ht="45" x14ac:dyDescent="0.3">
      <c r="A128" s="50" t="s">
        <v>176</v>
      </c>
      <c r="B128" s="142" t="s">
        <v>267</v>
      </c>
      <c r="C128" s="142" t="s">
        <v>110</v>
      </c>
      <c r="D128" s="142" t="s">
        <v>68</v>
      </c>
      <c r="E128" s="142">
        <v>600</v>
      </c>
      <c r="F128" s="177">
        <f t="shared" si="27"/>
        <v>7075.4</v>
      </c>
      <c r="G128" s="177">
        <f t="shared" si="27"/>
        <v>87.2</v>
      </c>
      <c r="H128" s="178">
        <f t="shared" si="15"/>
        <v>7162.5999999999995</v>
      </c>
      <c r="I128" s="177">
        <f t="shared" si="27"/>
        <v>0</v>
      </c>
      <c r="J128" s="178">
        <f t="shared" si="16"/>
        <v>7162.5999999999995</v>
      </c>
      <c r="K128" s="177">
        <f t="shared" si="27"/>
        <v>10.8</v>
      </c>
      <c r="L128" s="178">
        <f t="shared" si="17"/>
        <v>7173.4</v>
      </c>
      <c r="M128" s="177">
        <f t="shared" si="27"/>
        <v>112.7</v>
      </c>
      <c r="N128" s="178">
        <f t="shared" si="18"/>
        <v>7286.0999999999995</v>
      </c>
      <c r="O128" s="177">
        <f t="shared" si="27"/>
        <v>228.1</v>
      </c>
      <c r="P128" s="178">
        <f t="shared" si="19"/>
        <v>7514.2</v>
      </c>
      <c r="Q128" s="177">
        <f t="shared" si="27"/>
        <v>536.5</v>
      </c>
      <c r="R128" s="178">
        <f t="shared" si="20"/>
        <v>8050.7</v>
      </c>
      <c r="S128" s="177">
        <f t="shared" si="27"/>
        <v>0</v>
      </c>
      <c r="T128" s="178">
        <f t="shared" si="21"/>
        <v>8050.7</v>
      </c>
    </row>
    <row r="129" spans="1:20" x14ac:dyDescent="0.3">
      <c r="A129" s="50" t="s">
        <v>184</v>
      </c>
      <c r="B129" s="142" t="s">
        <v>267</v>
      </c>
      <c r="C129" s="142" t="s">
        <v>110</v>
      </c>
      <c r="D129" s="142" t="s">
        <v>68</v>
      </c>
      <c r="E129" s="142">
        <v>610</v>
      </c>
      <c r="F129" s="177">
        <v>7075.4</v>
      </c>
      <c r="G129" s="177">
        <v>87.2</v>
      </c>
      <c r="H129" s="178">
        <f t="shared" si="15"/>
        <v>7162.5999999999995</v>
      </c>
      <c r="I129" s="177"/>
      <c r="J129" s="178">
        <f t="shared" si="16"/>
        <v>7162.5999999999995</v>
      </c>
      <c r="K129" s="177">
        <v>10.8</v>
      </c>
      <c r="L129" s="178">
        <f t="shared" si="17"/>
        <v>7173.4</v>
      </c>
      <c r="M129" s="177">
        <v>112.7</v>
      </c>
      <c r="N129" s="178">
        <f t="shared" si="18"/>
        <v>7286.0999999999995</v>
      </c>
      <c r="O129" s="177">
        <v>228.1</v>
      </c>
      <c r="P129" s="178">
        <f t="shared" si="19"/>
        <v>7514.2</v>
      </c>
      <c r="Q129" s="177">
        <v>536.5</v>
      </c>
      <c r="R129" s="178">
        <f t="shared" si="20"/>
        <v>8050.7</v>
      </c>
      <c r="S129" s="177"/>
      <c r="T129" s="178">
        <f t="shared" si="21"/>
        <v>8050.7</v>
      </c>
    </row>
    <row r="130" spans="1:20" ht="150" x14ac:dyDescent="0.3">
      <c r="A130" s="180" t="s">
        <v>871</v>
      </c>
      <c r="B130" s="142" t="s">
        <v>872</v>
      </c>
      <c r="C130" s="142"/>
      <c r="D130" s="142"/>
      <c r="E130" s="142"/>
      <c r="F130" s="177">
        <f t="shared" ref="F130:S133" si="28">F131</f>
        <v>43669.1</v>
      </c>
      <c r="G130" s="177">
        <f t="shared" si="28"/>
        <v>0</v>
      </c>
      <c r="H130" s="178">
        <f t="shared" si="15"/>
        <v>43669.1</v>
      </c>
      <c r="I130" s="177">
        <f t="shared" si="28"/>
        <v>0</v>
      </c>
      <c r="J130" s="178">
        <f t="shared" si="16"/>
        <v>43669.1</v>
      </c>
      <c r="K130" s="177">
        <f t="shared" si="28"/>
        <v>0</v>
      </c>
      <c r="L130" s="178">
        <f t="shared" si="17"/>
        <v>43669.1</v>
      </c>
      <c r="M130" s="177">
        <f t="shared" si="28"/>
        <v>0</v>
      </c>
      <c r="N130" s="178">
        <f t="shared" si="18"/>
        <v>43669.1</v>
      </c>
      <c r="O130" s="177">
        <f t="shared" si="28"/>
        <v>0</v>
      </c>
      <c r="P130" s="178">
        <f t="shared" si="19"/>
        <v>43669.1</v>
      </c>
      <c r="Q130" s="177">
        <f t="shared" si="28"/>
        <v>0</v>
      </c>
      <c r="R130" s="178">
        <f t="shared" si="20"/>
        <v>43669.1</v>
      </c>
      <c r="S130" s="177">
        <f t="shared" si="28"/>
        <v>0</v>
      </c>
      <c r="T130" s="178">
        <f t="shared" si="21"/>
        <v>43669.1</v>
      </c>
    </row>
    <row r="131" spans="1:20" x14ac:dyDescent="0.3">
      <c r="A131" s="50" t="s">
        <v>233</v>
      </c>
      <c r="B131" s="142" t="s">
        <v>872</v>
      </c>
      <c r="C131" s="142" t="s">
        <v>110</v>
      </c>
      <c r="D131" s="76"/>
      <c r="E131" s="142"/>
      <c r="F131" s="177">
        <f t="shared" si="28"/>
        <v>43669.1</v>
      </c>
      <c r="G131" s="177">
        <f t="shared" si="28"/>
        <v>0</v>
      </c>
      <c r="H131" s="178">
        <f t="shared" si="15"/>
        <v>43669.1</v>
      </c>
      <c r="I131" s="177">
        <f t="shared" si="28"/>
        <v>0</v>
      </c>
      <c r="J131" s="178">
        <f t="shared" si="16"/>
        <v>43669.1</v>
      </c>
      <c r="K131" s="177">
        <f t="shared" si="28"/>
        <v>0</v>
      </c>
      <c r="L131" s="178">
        <f t="shared" si="17"/>
        <v>43669.1</v>
      </c>
      <c r="M131" s="177">
        <f t="shared" si="28"/>
        <v>0</v>
      </c>
      <c r="N131" s="178">
        <f t="shared" si="18"/>
        <v>43669.1</v>
      </c>
      <c r="O131" s="177">
        <f t="shared" si="28"/>
        <v>0</v>
      </c>
      <c r="P131" s="178">
        <f t="shared" si="19"/>
        <v>43669.1</v>
      </c>
      <c r="Q131" s="177">
        <f t="shared" si="28"/>
        <v>0</v>
      </c>
      <c r="R131" s="178">
        <f t="shared" si="20"/>
        <v>43669.1</v>
      </c>
      <c r="S131" s="177">
        <f t="shared" si="28"/>
        <v>0</v>
      </c>
      <c r="T131" s="178">
        <f t="shared" si="21"/>
        <v>43669.1</v>
      </c>
    </row>
    <row r="132" spans="1:20" x14ac:dyDescent="0.3">
      <c r="A132" s="50" t="s">
        <v>258</v>
      </c>
      <c r="B132" s="142" t="s">
        <v>872</v>
      </c>
      <c r="C132" s="142" t="s">
        <v>110</v>
      </c>
      <c r="D132" s="142" t="s">
        <v>68</v>
      </c>
      <c r="E132" s="142"/>
      <c r="F132" s="177">
        <f t="shared" si="28"/>
        <v>43669.1</v>
      </c>
      <c r="G132" s="177">
        <f t="shared" si="28"/>
        <v>0</v>
      </c>
      <c r="H132" s="178">
        <f t="shared" si="15"/>
        <v>43669.1</v>
      </c>
      <c r="I132" s="177">
        <f t="shared" si="28"/>
        <v>0</v>
      </c>
      <c r="J132" s="178">
        <f t="shared" si="16"/>
        <v>43669.1</v>
      </c>
      <c r="K132" s="177">
        <f t="shared" si="28"/>
        <v>0</v>
      </c>
      <c r="L132" s="178">
        <f t="shared" si="17"/>
        <v>43669.1</v>
      </c>
      <c r="M132" s="177">
        <f t="shared" si="28"/>
        <v>0</v>
      </c>
      <c r="N132" s="178">
        <f t="shared" si="18"/>
        <v>43669.1</v>
      </c>
      <c r="O132" s="177">
        <f t="shared" si="28"/>
        <v>0</v>
      </c>
      <c r="P132" s="178">
        <f t="shared" si="19"/>
        <v>43669.1</v>
      </c>
      <c r="Q132" s="177">
        <f t="shared" si="28"/>
        <v>0</v>
      </c>
      <c r="R132" s="178">
        <f t="shared" si="20"/>
        <v>43669.1</v>
      </c>
      <c r="S132" s="177">
        <f t="shared" si="28"/>
        <v>0</v>
      </c>
      <c r="T132" s="178">
        <f t="shared" si="21"/>
        <v>43669.1</v>
      </c>
    </row>
    <row r="133" spans="1:20" ht="45" x14ac:dyDescent="0.3">
      <c r="A133" s="50" t="s">
        <v>176</v>
      </c>
      <c r="B133" s="142" t="s">
        <v>872</v>
      </c>
      <c r="C133" s="142" t="s">
        <v>110</v>
      </c>
      <c r="D133" s="142" t="s">
        <v>68</v>
      </c>
      <c r="E133" s="142">
        <v>600</v>
      </c>
      <c r="F133" s="177">
        <f t="shared" si="28"/>
        <v>43669.1</v>
      </c>
      <c r="G133" s="177">
        <f t="shared" si="28"/>
        <v>0</v>
      </c>
      <c r="H133" s="178">
        <f t="shared" si="15"/>
        <v>43669.1</v>
      </c>
      <c r="I133" s="177">
        <f t="shared" si="28"/>
        <v>0</v>
      </c>
      <c r="J133" s="178">
        <f t="shared" si="16"/>
        <v>43669.1</v>
      </c>
      <c r="K133" s="177">
        <f t="shared" si="28"/>
        <v>0</v>
      </c>
      <c r="L133" s="178">
        <f t="shared" si="17"/>
        <v>43669.1</v>
      </c>
      <c r="M133" s="177">
        <f t="shared" si="28"/>
        <v>0</v>
      </c>
      <c r="N133" s="178">
        <f t="shared" si="18"/>
        <v>43669.1</v>
      </c>
      <c r="O133" s="177">
        <f t="shared" si="28"/>
        <v>0</v>
      </c>
      <c r="P133" s="178">
        <f t="shared" si="19"/>
        <v>43669.1</v>
      </c>
      <c r="Q133" s="177">
        <f t="shared" si="28"/>
        <v>0</v>
      </c>
      <c r="R133" s="178">
        <f t="shared" si="20"/>
        <v>43669.1</v>
      </c>
      <c r="S133" s="177">
        <f t="shared" si="28"/>
        <v>0</v>
      </c>
      <c r="T133" s="178">
        <f t="shared" si="21"/>
        <v>43669.1</v>
      </c>
    </row>
    <row r="134" spans="1:20" x14ac:dyDescent="0.3">
      <c r="A134" s="50" t="s">
        <v>184</v>
      </c>
      <c r="B134" s="142" t="s">
        <v>872</v>
      </c>
      <c r="C134" s="142" t="s">
        <v>110</v>
      </c>
      <c r="D134" s="142" t="s">
        <v>68</v>
      </c>
      <c r="E134" s="142">
        <v>610</v>
      </c>
      <c r="F134" s="177">
        <v>43669.1</v>
      </c>
      <c r="G134" s="177"/>
      <c r="H134" s="178">
        <f t="shared" si="15"/>
        <v>43669.1</v>
      </c>
      <c r="I134" s="177"/>
      <c r="J134" s="178">
        <f t="shared" si="16"/>
        <v>43669.1</v>
      </c>
      <c r="K134" s="177"/>
      <c r="L134" s="178">
        <f t="shared" si="17"/>
        <v>43669.1</v>
      </c>
      <c r="M134" s="177"/>
      <c r="N134" s="178">
        <f t="shared" si="18"/>
        <v>43669.1</v>
      </c>
      <c r="O134" s="177"/>
      <c r="P134" s="178">
        <f t="shared" si="19"/>
        <v>43669.1</v>
      </c>
      <c r="Q134" s="177"/>
      <c r="R134" s="178">
        <f t="shared" si="20"/>
        <v>43669.1</v>
      </c>
      <c r="S134" s="177"/>
      <c r="T134" s="178">
        <f t="shared" si="21"/>
        <v>43669.1</v>
      </c>
    </row>
    <row r="135" spans="1:20" ht="25.5" x14ac:dyDescent="0.3">
      <c r="A135" s="172" t="s">
        <v>606</v>
      </c>
      <c r="B135" s="173" t="s">
        <v>244</v>
      </c>
      <c r="C135" s="76"/>
      <c r="D135" s="76"/>
      <c r="E135" s="142"/>
      <c r="F135" s="174">
        <f t="shared" ref="F135:S140" si="29">F136</f>
        <v>41978.400000000001</v>
      </c>
      <c r="G135" s="174">
        <f t="shared" si="29"/>
        <v>77</v>
      </c>
      <c r="H135" s="171">
        <f t="shared" si="15"/>
        <v>42055.4</v>
      </c>
      <c r="I135" s="174">
        <f t="shared" si="29"/>
        <v>0</v>
      </c>
      <c r="J135" s="171">
        <f t="shared" si="16"/>
        <v>42055.4</v>
      </c>
      <c r="K135" s="174">
        <f t="shared" si="29"/>
        <v>28.4</v>
      </c>
      <c r="L135" s="171">
        <f t="shared" si="17"/>
        <v>42083.8</v>
      </c>
      <c r="M135" s="174">
        <f t="shared" si="29"/>
        <v>21.7</v>
      </c>
      <c r="N135" s="171">
        <f t="shared" si="18"/>
        <v>42105.5</v>
      </c>
      <c r="O135" s="174">
        <f t="shared" si="29"/>
        <v>43.3</v>
      </c>
      <c r="P135" s="171">
        <f t="shared" si="19"/>
        <v>42148.800000000003</v>
      </c>
      <c r="Q135" s="174">
        <f t="shared" si="29"/>
        <v>864.4</v>
      </c>
      <c r="R135" s="171">
        <f t="shared" si="20"/>
        <v>43013.200000000004</v>
      </c>
      <c r="S135" s="174">
        <f t="shared" si="29"/>
        <v>0</v>
      </c>
      <c r="T135" s="171">
        <f t="shared" si="21"/>
        <v>43013.200000000004</v>
      </c>
    </row>
    <row r="136" spans="1:20" ht="60" x14ac:dyDescent="0.3">
      <c r="A136" s="50" t="s">
        <v>281</v>
      </c>
      <c r="B136" s="142" t="s">
        <v>246</v>
      </c>
      <c r="C136" s="76"/>
      <c r="D136" s="76"/>
      <c r="E136" s="142"/>
      <c r="F136" s="177">
        <f t="shared" si="29"/>
        <v>41978.400000000001</v>
      </c>
      <c r="G136" s="177">
        <f t="shared" si="29"/>
        <v>77</v>
      </c>
      <c r="H136" s="178">
        <f t="shared" si="15"/>
        <v>42055.4</v>
      </c>
      <c r="I136" s="177">
        <f t="shared" si="29"/>
        <v>0</v>
      </c>
      <c r="J136" s="178">
        <f t="shared" si="16"/>
        <v>42055.4</v>
      </c>
      <c r="K136" s="177">
        <f t="shared" si="29"/>
        <v>28.4</v>
      </c>
      <c r="L136" s="178">
        <f t="shared" si="17"/>
        <v>42083.8</v>
      </c>
      <c r="M136" s="177">
        <f t="shared" si="29"/>
        <v>21.7</v>
      </c>
      <c r="N136" s="178">
        <f t="shared" si="18"/>
        <v>42105.5</v>
      </c>
      <c r="O136" s="177">
        <f t="shared" si="29"/>
        <v>43.3</v>
      </c>
      <c r="P136" s="178">
        <f t="shared" si="19"/>
        <v>42148.800000000003</v>
      </c>
      <c r="Q136" s="177">
        <f t="shared" si="29"/>
        <v>864.4</v>
      </c>
      <c r="R136" s="178">
        <f t="shared" si="20"/>
        <v>43013.200000000004</v>
      </c>
      <c r="S136" s="177">
        <f t="shared" si="29"/>
        <v>0</v>
      </c>
      <c r="T136" s="178">
        <f t="shared" si="21"/>
        <v>43013.200000000004</v>
      </c>
    </row>
    <row r="137" spans="1:20" ht="45" x14ac:dyDescent="0.3">
      <c r="A137" s="50" t="s">
        <v>467</v>
      </c>
      <c r="B137" s="142" t="s">
        <v>816</v>
      </c>
      <c r="C137" s="76"/>
      <c r="D137" s="76"/>
      <c r="E137" s="142"/>
      <c r="F137" s="177">
        <f t="shared" si="29"/>
        <v>41978.400000000001</v>
      </c>
      <c r="G137" s="177">
        <f t="shared" si="29"/>
        <v>77</v>
      </c>
      <c r="H137" s="178">
        <f t="shared" si="15"/>
        <v>42055.4</v>
      </c>
      <c r="I137" s="177">
        <f t="shared" si="29"/>
        <v>0</v>
      </c>
      <c r="J137" s="178">
        <f t="shared" si="16"/>
        <v>42055.4</v>
      </c>
      <c r="K137" s="177">
        <f t="shared" si="29"/>
        <v>28.4</v>
      </c>
      <c r="L137" s="178">
        <f t="shared" si="17"/>
        <v>42083.8</v>
      </c>
      <c r="M137" s="177">
        <f t="shared" si="29"/>
        <v>21.7</v>
      </c>
      <c r="N137" s="178">
        <f t="shared" si="18"/>
        <v>42105.5</v>
      </c>
      <c r="O137" s="177">
        <f t="shared" si="29"/>
        <v>43.3</v>
      </c>
      <c r="P137" s="178">
        <f t="shared" si="19"/>
        <v>42148.800000000003</v>
      </c>
      <c r="Q137" s="177">
        <f t="shared" si="29"/>
        <v>864.4</v>
      </c>
      <c r="R137" s="178">
        <f t="shared" si="20"/>
        <v>43013.200000000004</v>
      </c>
      <c r="S137" s="177">
        <f t="shared" si="29"/>
        <v>0</v>
      </c>
      <c r="T137" s="178">
        <f t="shared" si="21"/>
        <v>43013.200000000004</v>
      </c>
    </row>
    <row r="138" spans="1:20" x14ac:dyDescent="0.3">
      <c r="A138" s="50" t="s">
        <v>233</v>
      </c>
      <c r="B138" s="142" t="s">
        <v>816</v>
      </c>
      <c r="C138" s="142" t="s">
        <v>110</v>
      </c>
      <c r="D138" s="76"/>
      <c r="E138" s="142"/>
      <c r="F138" s="177">
        <f t="shared" si="29"/>
        <v>41978.400000000001</v>
      </c>
      <c r="G138" s="177">
        <f t="shared" si="29"/>
        <v>77</v>
      </c>
      <c r="H138" s="178">
        <f t="shared" si="15"/>
        <v>42055.4</v>
      </c>
      <c r="I138" s="177">
        <f t="shared" si="29"/>
        <v>0</v>
      </c>
      <c r="J138" s="178">
        <f t="shared" si="16"/>
        <v>42055.4</v>
      </c>
      <c r="K138" s="177">
        <f t="shared" si="29"/>
        <v>28.4</v>
      </c>
      <c r="L138" s="178">
        <f t="shared" si="17"/>
        <v>42083.8</v>
      </c>
      <c r="M138" s="177">
        <f t="shared" si="29"/>
        <v>21.7</v>
      </c>
      <c r="N138" s="178">
        <f t="shared" si="18"/>
        <v>42105.5</v>
      </c>
      <c r="O138" s="177">
        <f t="shared" si="29"/>
        <v>43.3</v>
      </c>
      <c r="P138" s="178">
        <f t="shared" si="19"/>
        <v>42148.800000000003</v>
      </c>
      <c r="Q138" s="177">
        <f t="shared" si="29"/>
        <v>864.4</v>
      </c>
      <c r="R138" s="178">
        <f t="shared" si="20"/>
        <v>43013.200000000004</v>
      </c>
      <c r="S138" s="177">
        <f t="shared" si="29"/>
        <v>0</v>
      </c>
      <c r="T138" s="178">
        <f t="shared" si="21"/>
        <v>43013.200000000004</v>
      </c>
    </row>
    <row r="139" spans="1:20" x14ac:dyDescent="0.3">
      <c r="A139" s="40" t="s">
        <v>272</v>
      </c>
      <c r="B139" s="142" t="s">
        <v>816</v>
      </c>
      <c r="C139" s="142" t="s">
        <v>110</v>
      </c>
      <c r="D139" s="142" t="s">
        <v>80</v>
      </c>
      <c r="E139" s="142"/>
      <c r="F139" s="177">
        <f t="shared" si="29"/>
        <v>41978.400000000001</v>
      </c>
      <c r="G139" s="177">
        <f t="shared" si="29"/>
        <v>77</v>
      </c>
      <c r="H139" s="178">
        <f t="shared" si="15"/>
        <v>42055.4</v>
      </c>
      <c r="I139" s="177">
        <f t="shared" si="29"/>
        <v>0</v>
      </c>
      <c r="J139" s="178">
        <f t="shared" si="16"/>
        <v>42055.4</v>
      </c>
      <c r="K139" s="177">
        <f t="shared" si="29"/>
        <v>28.4</v>
      </c>
      <c r="L139" s="178">
        <f t="shared" si="17"/>
        <v>42083.8</v>
      </c>
      <c r="M139" s="177">
        <f t="shared" si="29"/>
        <v>21.7</v>
      </c>
      <c r="N139" s="178">
        <f t="shared" si="18"/>
        <v>42105.5</v>
      </c>
      <c r="O139" s="177">
        <f t="shared" si="29"/>
        <v>43.3</v>
      </c>
      <c r="P139" s="178">
        <f t="shared" si="19"/>
        <v>42148.800000000003</v>
      </c>
      <c r="Q139" s="177">
        <f t="shared" si="29"/>
        <v>864.4</v>
      </c>
      <c r="R139" s="178">
        <f t="shared" si="20"/>
        <v>43013.200000000004</v>
      </c>
      <c r="S139" s="177">
        <f t="shared" si="29"/>
        <v>0</v>
      </c>
      <c r="T139" s="178">
        <f t="shared" si="21"/>
        <v>43013.200000000004</v>
      </c>
    </row>
    <row r="140" spans="1:20" ht="45" x14ac:dyDescent="0.3">
      <c r="A140" s="50" t="s">
        <v>176</v>
      </c>
      <c r="B140" s="142" t="s">
        <v>816</v>
      </c>
      <c r="C140" s="142" t="s">
        <v>110</v>
      </c>
      <c r="D140" s="142" t="s">
        <v>80</v>
      </c>
      <c r="E140" s="142">
        <v>600</v>
      </c>
      <c r="F140" s="177">
        <f t="shared" si="29"/>
        <v>41978.400000000001</v>
      </c>
      <c r="G140" s="177">
        <f t="shared" si="29"/>
        <v>77</v>
      </c>
      <c r="H140" s="178">
        <f t="shared" si="15"/>
        <v>42055.4</v>
      </c>
      <c r="I140" s="177">
        <f t="shared" si="29"/>
        <v>0</v>
      </c>
      <c r="J140" s="178">
        <f t="shared" si="16"/>
        <v>42055.4</v>
      </c>
      <c r="K140" s="177">
        <f t="shared" si="29"/>
        <v>28.4</v>
      </c>
      <c r="L140" s="178">
        <f t="shared" si="17"/>
        <v>42083.8</v>
      </c>
      <c r="M140" s="177">
        <f t="shared" si="29"/>
        <v>21.7</v>
      </c>
      <c r="N140" s="178">
        <f t="shared" si="18"/>
        <v>42105.5</v>
      </c>
      <c r="O140" s="177">
        <f t="shared" si="29"/>
        <v>43.3</v>
      </c>
      <c r="P140" s="178">
        <f t="shared" si="19"/>
        <v>42148.800000000003</v>
      </c>
      <c r="Q140" s="177">
        <f t="shared" si="29"/>
        <v>864.4</v>
      </c>
      <c r="R140" s="178">
        <f t="shared" si="20"/>
        <v>43013.200000000004</v>
      </c>
      <c r="S140" s="177">
        <f t="shared" si="29"/>
        <v>0</v>
      </c>
      <c r="T140" s="178">
        <f t="shared" si="21"/>
        <v>43013.200000000004</v>
      </c>
    </row>
    <row r="141" spans="1:20" x14ac:dyDescent="0.3">
      <c r="A141" s="50" t="s">
        <v>184</v>
      </c>
      <c r="B141" s="142" t="s">
        <v>816</v>
      </c>
      <c r="C141" s="142" t="s">
        <v>110</v>
      </c>
      <c r="D141" s="142" t="s">
        <v>80</v>
      </c>
      <c r="E141" s="142">
        <v>610</v>
      </c>
      <c r="F141" s="177">
        <v>41978.400000000001</v>
      </c>
      <c r="G141" s="177">
        <v>77</v>
      </c>
      <c r="H141" s="178">
        <f t="shared" si="15"/>
        <v>42055.4</v>
      </c>
      <c r="I141" s="177"/>
      <c r="J141" s="178">
        <f t="shared" si="16"/>
        <v>42055.4</v>
      </c>
      <c r="K141" s="177">
        <v>28.4</v>
      </c>
      <c r="L141" s="178">
        <f t="shared" si="17"/>
        <v>42083.8</v>
      </c>
      <c r="M141" s="177">
        <v>21.7</v>
      </c>
      <c r="N141" s="178">
        <f t="shared" si="18"/>
        <v>42105.5</v>
      </c>
      <c r="O141" s="177">
        <v>43.3</v>
      </c>
      <c r="P141" s="178">
        <f t="shared" si="19"/>
        <v>42148.800000000003</v>
      </c>
      <c r="Q141" s="177">
        <v>864.4</v>
      </c>
      <c r="R141" s="178">
        <f t="shared" si="20"/>
        <v>43013.200000000004</v>
      </c>
      <c r="S141" s="177"/>
      <c r="T141" s="178">
        <f t="shared" si="21"/>
        <v>43013.200000000004</v>
      </c>
    </row>
    <row r="142" spans="1:20" x14ac:dyDescent="0.3">
      <c r="A142" s="172" t="s">
        <v>243</v>
      </c>
      <c r="B142" s="173" t="s">
        <v>249</v>
      </c>
      <c r="C142" s="76"/>
      <c r="D142" s="76"/>
      <c r="E142" s="142"/>
      <c r="F142" s="174">
        <f>F143</f>
        <v>552.5</v>
      </c>
      <c r="G142" s="174">
        <f>G143</f>
        <v>0</v>
      </c>
      <c r="H142" s="171">
        <f t="shared" si="15"/>
        <v>552.5</v>
      </c>
      <c r="I142" s="174">
        <f>I143</f>
        <v>0</v>
      </c>
      <c r="J142" s="171">
        <f t="shared" si="16"/>
        <v>552.5</v>
      </c>
      <c r="K142" s="174">
        <f>K143</f>
        <v>0</v>
      </c>
      <c r="L142" s="171">
        <f t="shared" si="17"/>
        <v>552.5</v>
      </c>
      <c r="M142" s="174">
        <f>M143</f>
        <v>0</v>
      </c>
      <c r="N142" s="171">
        <f t="shared" si="18"/>
        <v>552.5</v>
      </c>
      <c r="O142" s="174">
        <f>O143</f>
        <v>0</v>
      </c>
      <c r="P142" s="171">
        <f t="shared" si="19"/>
        <v>552.5</v>
      </c>
      <c r="Q142" s="174">
        <f>Q143</f>
        <v>0</v>
      </c>
      <c r="R142" s="171">
        <f t="shared" si="20"/>
        <v>552.5</v>
      </c>
      <c r="S142" s="174">
        <f>S143</f>
        <v>0</v>
      </c>
      <c r="T142" s="171">
        <f t="shared" si="21"/>
        <v>552.5</v>
      </c>
    </row>
    <row r="143" spans="1:20" ht="30" x14ac:dyDescent="0.3">
      <c r="A143" s="50" t="s">
        <v>245</v>
      </c>
      <c r="B143" s="142" t="s">
        <v>251</v>
      </c>
      <c r="C143" s="76"/>
      <c r="D143" s="76"/>
      <c r="E143" s="142"/>
      <c r="F143" s="177">
        <f>F145+F149+F155</f>
        <v>552.5</v>
      </c>
      <c r="G143" s="177"/>
      <c r="H143" s="178">
        <f t="shared" si="15"/>
        <v>552.5</v>
      </c>
      <c r="I143" s="177"/>
      <c r="J143" s="178">
        <f t="shared" si="16"/>
        <v>552.5</v>
      </c>
      <c r="K143" s="177"/>
      <c r="L143" s="178">
        <f t="shared" si="17"/>
        <v>552.5</v>
      </c>
      <c r="M143" s="177"/>
      <c r="N143" s="178">
        <f t="shared" si="18"/>
        <v>552.5</v>
      </c>
      <c r="O143" s="177"/>
      <c r="P143" s="178">
        <f t="shared" si="19"/>
        <v>552.5</v>
      </c>
      <c r="Q143" s="177"/>
      <c r="R143" s="178">
        <f t="shared" si="20"/>
        <v>552.5</v>
      </c>
      <c r="S143" s="177"/>
      <c r="T143" s="178">
        <f t="shared" si="21"/>
        <v>552.5</v>
      </c>
    </row>
    <row r="144" spans="1:20" ht="30" x14ac:dyDescent="0.3">
      <c r="A144" s="50" t="s">
        <v>247</v>
      </c>
      <c r="B144" s="142" t="s">
        <v>806</v>
      </c>
      <c r="C144" s="76"/>
      <c r="D144" s="76"/>
      <c r="E144" s="142"/>
      <c r="F144" s="177">
        <f t="shared" ref="F144:S147" si="30">F145</f>
        <v>40</v>
      </c>
      <c r="G144" s="177">
        <f t="shared" si="30"/>
        <v>0</v>
      </c>
      <c r="H144" s="178">
        <f t="shared" si="15"/>
        <v>40</v>
      </c>
      <c r="I144" s="177">
        <f t="shared" si="30"/>
        <v>0</v>
      </c>
      <c r="J144" s="178">
        <f t="shared" si="16"/>
        <v>40</v>
      </c>
      <c r="K144" s="177">
        <f t="shared" si="30"/>
        <v>0</v>
      </c>
      <c r="L144" s="178">
        <f t="shared" si="17"/>
        <v>40</v>
      </c>
      <c r="M144" s="177">
        <f t="shared" si="30"/>
        <v>0</v>
      </c>
      <c r="N144" s="178">
        <f t="shared" si="18"/>
        <v>40</v>
      </c>
      <c r="O144" s="177">
        <f t="shared" si="30"/>
        <v>0</v>
      </c>
      <c r="P144" s="178">
        <f t="shared" si="19"/>
        <v>40</v>
      </c>
      <c r="Q144" s="177">
        <f t="shared" si="30"/>
        <v>0</v>
      </c>
      <c r="R144" s="178">
        <f t="shared" si="20"/>
        <v>40</v>
      </c>
      <c r="S144" s="177">
        <f t="shared" si="30"/>
        <v>0</v>
      </c>
      <c r="T144" s="178">
        <f t="shared" si="21"/>
        <v>40</v>
      </c>
    </row>
    <row r="145" spans="1:20" x14ac:dyDescent="0.3">
      <c r="A145" s="50" t="s">
        <v>233</v>
      </c>
      <c r="B145" s="142" t="s">
        <v>806</v>
      </c>
      <c r="C145" s="142" t="s">
        <v>110</v>
      </c>
      <c r="D145" s="76"/>
      <c r="E145" s="142"/>
      <c r="F145" s="177">
        <f t="shared" si="30"/>
        <v>40</v>
      </c>
      <c r="G145" s="177">
        <f t="shared" si="30"/>
        <v>0</v>
      </c>
      <c r="H145" s="178">
        <f t="shared" si="15"/>
        <v>40</v>
      </c>
      <c r="I145" s="177">
        <f t="shared" si="30"/>
        <v>0</v>
      </c>
      <c r="J145" s="178">
        <f t="shared" si="16"/>
        <v>40</v>
      </c>
      <c r="K145" s="177">
        <f t="shared" si="30"/>
        <v>0</v>
      </c>
      <c r="L145" s="178">
        <f t="shared" si="17"/>
        <v>40</v>
      </c>
      <c r="M145" s="177">
        <f t="shared" si="30"/>
        <v>0</v>
      </c>
      <c r="N145" s="178">
        <f t="shared" si="18"/>
        <v>40</v>
      </c>
      <c r="O145" s="177">
        <f t="shared" si="30"/>
        <v>0</v>
      </c>
      <c r="P145" s="178">
        <f t="shared" si="19"/>
        <v>40</v>
      </c>
      <c r="Q145" s="177">
        <f t="shared" si="30"/>
        <v>0</v>
      </c>
      <c r="R145" s="178">
        <f t="shared" si="20"/>
        <v>40</v>
      </c>
      <c r="S145" s="177">
        <f t="shared" si="30"/>
        <v>0</v>
      </c>
      <c r="T145" s="178">
        <f t="shared" si="21"/>
        <v>40</v>
      </c>
    </row>
    <row r="146" spans="1:20" x14ac:dyDescent="0.3">
      <c r="A146" s="50" t="s">
        <v>234</v>
      </c>
      <c r="B146" s="142" t="s">
        <v>806</v>
      </c>
      <c r="C146" s="142" t="s">
        <v>110</v>
      </c>
      <c r="D146" s="142" t="s">
        <v>63</v>
      </c>
      <c r="E146" s="142"/>
      <c r="F146" s="177">
        <f t="shared" si="30"/>
        <v>40</v>
      </c>
      <c r="G146" s="177">
        <f t="shared" si="30"/>
        <v>0</v>
      </c>
      <c r="H146" s="178">
        <f t="shared" si="15"/>
        <v>40</v>
      </c>
      <c r="I146" s="177">
        <f t="shared" si="30"/>
        <v>0</v>
      </c>
      <c r="J146" s="178">
        <f t="shared" si="16"/>
        <v>40</v>
      </c>
      <c r="K146" s="177">
        <f t="shared" si="30"/>
        <v>0</v>
      </c>
      <c r="L146" s="178">
        <f t="shared" si="17"/>
        <v>40</v>
      </c>
      <c r="M146" s="177">
        <f t="shared" si="30"/>
        <v>0</v>
      </c>
      <c r="N146" s="178">
        <f t="shared" si="18"/>
        <v>40</v>
      </c>
      <c r="O146" s="177">
        <f t="shared" si="30"/>
        <v>0</v>
      </c>
      <c r="P146" s="178">
        <f t="shared" si="19"/>
        <v>40</v>
      </c>
      <c r="Q146" s="177">
        <f t="shared" si="30"/>
        <v>0</v>
      </c>
      <c r="R146" s="178">
        <f t="shared" si="20"/>
        <v>40</v>
      </c>
      <c r="S146" s="177">
        <f t="shared" si="30"/>
        <v>0</v>
      </c>
      <c r="T146" s="178">
        <f t="shared" si="21"/>
        <v>40</v>
      </c>
    </row>
    <row r="147" spans="1:20" ht="45" x14ac:dyDescent="0.3">
      <c r="A147" s="50" t="s">
        <v>176</v>
      </c>
      <c r="B147" s="142" t="s">
        <v>806</v>
      </c>
      <c r="C147" s="142" t="s">
        <v>110</v>
      </c>
      <c r="D147" s="142" t="s">
        <v>63</v>
      </c>
      <c r="E147" s="142">
        <v>600</v>
      </c>
      <c r="F147" s="177">
        <f t="shared" si="30"/>
        <v>40</v>
      </c>
      <c r="G147" s="177">
        <f t="shared" si="30"/>
        <v>0</v>
      </c>
      <c r="H147" s="178">
        <f t="shared" si="15"/>
        <v>40</v>
      </c>
      <c r="I147" s="177">
        <f t="shared" si="30"/>
        <v>0</v>
      </c>
      <c r="J147" s="178">
        <f t="shared" si="16"/>
        <v>40</v>
      </c>
      <c r="K147" s="177">
        <f t="shared" si="30"/>
        <v>0</v>
      </c>
      <c r="L147" s="178">
        <f t="shared" si="17"/>
        <v>40</v>
      </c>
      <c r="M147" s="177">
        <f t="shared" si="30"/>
        <v>0</v>
      </c>
      <c r="N147" s="178">
        <f t="shared" si="18"/>
        <v>40</v>
      </c>
      <c r="O147" s="177">
        <f t="shared" si="30"/>
        <v>0</v>
      </c>
      <c r="P147" s="178">
        <f t="shared" si="19"/>
        <v>40</v>
      </c>
      <c r="Q147" s="177">
        <f t="shared" si="30"/>
        <v>0</v>
      </c>
      <c r="R147" s="178">
        <f t="shared" si="20"/>
        <v>40</v>
      </c>
      <c r="S147" s="177">
        <f t="shared" si="30"/>
        <v>0</v>
      </c>
      <c r="T147" s="178">
        <f t="shared" si="21"/>
        <v>40</v>
      </c>
    </row>
    <row r="148" spans="1:20" x14ac:dyDescent="0.3">
      <c r="A148" s="50" t="s">
        <v>184</v>
      </c>
      <c r="B148" s="142" t="s">
        <v>806</v>
      </c>
      <c r="C148" s="142" t="s">
        <v>110</v>
      </c>
      <c r="D148" s="142" t="s">
        <v>63</v>
      </c>
      <c r="E148" s="142">
        <v>610</v>
      </c>
      <c r="F148" s="177">
        <v>40</v>
      </c>
      <c r="G148" s="177"/>
      <c r="H148" s="178">
        <f t="shared" si="15"/>
        <v>40</v>
      </c>
      <c r="I148" s="177"/>
      <c r="J148" s="178">
        <f t="shared" si="16"/>
        <v>40</v>
      </c>
      <c r="K148" s="177"/>
      <c r="L148" s="178">
        <f t="shared" si="17"/>
        <v>40</v>
      </c>
      <c r="M148" s="177"/>
      <c r="N148" s="178">
        <f t="shared" si="18"/>
        <v>40</v>
      </c>
      <c r="O148" s="177"/>
      <c r="P148" s="178">
        <f t="shared" si="19"/>
        <v>40</v>
      </c>
      <c r="Q148" s="177"/>
      <c r="R148" s="178">
        <f t="shared" si="20"/>
        <v>40</v>
      </c>
      <c r="S148" s="177"/>
      <c r="T148" s="178">
        <f t="shared" si="21"/>
        <v>40</v>
      </c>
    </row>
    <row r="149" spans="1:20" ht="30" x14ac:dyDescent="0.3">
      <c r="A149" s="50" t="s">
        <v>268</v>
      </c>
      <c r="B149" s="142" t="s">
        <v>811</v>
      </c>
      <c r="C149" s="76"/>
      <c r="D149" s="76"/>
      <c r="E149" s="142"/>
      <c r="F149" s="177">
        <f t="shared" ref="F149:S151" si="31">F150</f>
        <v>452.5</v>
      </c>
      <c r="G149" s="177">
        <f t="shared" si="31"/>
        <v>0</v>
      </c>
      <c r="H149" s="178">
        <f t="shared" si="15"/>
        <v>452.5</v>
      </c>
      <c r="I149" s="177">
        <f t="shared" si="31"/>
        <v>0</v>
      </c>
      <c r="J149" s="178">
        <f t="shared" si="16"/>
        <v>452.5</v>
      </c>
      <c r="K149" s="177">
        <f t="shared" si="31"/>
        <v>0</v>
      </c>
      <c r="L149" s="178">
        <f t="shared" si="17"/>
        <v>452.5</v>
      </c>
      <c r="M149" s="177">
        <f t="shared" si="31"/>
        <v>0</v>
      </c>
      <c r="N149" s="178">
        <f t="shared" si="18"/>
        <v>452.5</v>
      </c>
      <c r="O149" s="177">
        <f t="shared" si="31"/>
        <v>0</v>
      </c>
      <c r="P149" s="178">
        <f t="shared" si="19"/>
        <v>452.5</v>
      </c>
      <c r="Q149" s="177">
        <f t="shared" si="31"/>
        <v>0</v>
      </c>
      <c r="R149" s="178">
        <f t="shared" si="20"/>
        <v>452.5</v>
      </c>
      <c r="S149" s="177">
        <f t="shared" si="31"/>
        <v>0</v>
      </c>
      <c r="T149" s="178">
        <f t="shared" si="21"/>
        <v>452.5</v>
      </c>
    </row>
    <row r="150" spans="1:20" x14ac:dyDescent="0.3">
      <c r="A150" s="50" t="s">
        <v>233</v>
      </c>
      <c r="B150" s="142" t="s">
        <v>811</v>
      </c>
      <c r="C150" s="142" t="s">
        <v>110</v>
      </c>
      <c r="D150" s="76"/>
      <c r="E150" s="142"/>
      <c r="F150" s="177">
        <f t="shared" si="31"/>
        <v>452.5</v>
      </c>
      <c r="G150" s="177">
        <f t="shared" si="31"/>
        <v>0</v>
      </c>
      <c r="H150" s="178">
        <f t="shared" si="15"/>
        <v>452.5</v>
      </c>
      <c r="I150" s="177">
        <f t="shared" si="31"/>
        <v>0</v>
      </c>
      <c r="J150" s="178">
        <f t="shared" si="16"/>
        <v>452.5</v>
      </c>
      <c r="K150" s="177">
        <f t="shared" si="31"/>
        <v>0</v>
      </c>
      <c r="L150" s="178">
        <f t="shared" si="17"/>
        <v>452.5</v>
      </c>
      <c r="M150" s="177">
        <f t="shared" si="31"/>
        <v>0</v>
      </c>
      <c r="N150" s="178">
        <f t="shared" si="18"/>
        <v>452.5</v>
      </c>
      <c r="O150" s="177">
        <f t="shared" si="31"/>
        <v>0</v>
      </c>
      <c r="P150" s="178">
        <f t="shared" si="19"/>
        <v>452.5</v>
      </c>
      <c r="Q150" s="177">
        <f t="shared" si="31"/>
        <v>0</v>
      </c>
      <c r="R150" s="178">
        <f t="shared" si="20"/>
        <v>452.5</v>
      </c>
      <c r="S150" s="177">
        <f t="shared" si="31"/>
        <v>0</v>
      </c>
      <c r="T150" s="178">
        <f t="shared" si="21"/>
        <v>452.5</v>
      </c>
    </row>
    <row r="151" spans="1:20" x14ac:dyDescent="0.3">
      <c r="A151" s="50" t="s">
        <v>258</v>
      </c>
      <c r="B151" s="142" t="s">
        <v>811</v>
      </c>
      <c r="C151" s="142" t="s">
        <v>110</v>
      </c>
      <c r="D151" s="142" t="s">
        <v>68</v>
      </c>
      <c r="E151" s="142"/>
      <c r="F151" s="177">
        <f t="shared" si="31"/>
        <v>452.5</v>
      </c>
      <c r="G151" s="177">
        <f t="shared" si="31"/>
        <v>0</v>
      </c>
      <c r="H151" s="178">
        <f t="shared" ref="H151:H219" si="32">F151+G151</f>
        <v>452.5</v>
      </c>
      <c r="I151" s="177">
        <f t="shared" si="31"/>
        <v>0</v>
      </c>
      <c r="J151" s="178">
        <f t="shared" ref="J151:J219" si="33">H151+I151</f>
        <v>452.5</v>
      </c>
      <c r="K151" s="177">
        <f t="shared" si="31"/>
        <v>0</v>
      </c>
      <c r="L151" s="178">
        <f t="shared" ref="L151:L219" si="34">J151+K151</f>
        <v>452.5</v>
      </c>
      <c r="M151" s="177">
        <f t="shared" si="31"/>
        <v>0</v>
      </c>
      <c r="N151" s="178">
        <f t="shared" ref="N151:N219" si="35">L151+M151</f>
        <v>452.5</v>
      </c>
      <c r="O151" s="177">
        <f t="shared" si="31"/>
        <v>0</v>
      </c>
      <c r="P151" s="178">
        <f t="shared" ref="P151:P219" si="36">N151+O151</f>
        <v>452.5</v>
      </c>
      <c r="Q151" s="177">
        <f t="shared" si="31"/>
        <v>0</v>
      </c>
      <c r="R151" s="178">
        <f t="shared" ref="R151:R219" si="37">P151+Q151</f>
        <v>452.5</v>
      </c>
      <c r="S151" s="177">
        <f t="shared" si="31"/>
        <v>0</v>
      </c>
      <c r="T151" s="178">
        <f t="shared" ref="T151:T219" si="38">R151+S151</f>
        <v>452.5</v>
      </c>
    </row>
    <row r="152" spans="1:20" x14ac:dyDescent="0.3">
      <c r="A152" s="323" t="s">
        <v>176</v>
      </c>
      <c r="B152" s="325" t="s">
        <v>811</v>
      </c>
      <c r="C152" s="325" t="s">
        <v>110</v>
      </c>
      <c r="D152" s="325" t="s">
        <v>68</v>
      </c>
      <c r="E152" s="325">
        <v>600</v>
      </c>
      <c r="F152" s="177">
        <f>F154</f>
        <v>452.5</v>
      </c>
      <c r="G152" s="177">
        <f>G154</f>
        <v>0</v>
      </c>
      <c r="H152" s="178">
        <f t="shared" si="32"/>
        <v>452.5</v>
      </c>
      <c r="I152" s="177">
        <f>I154</f>
        <v>0</v>
      </c>
      <c r="J152" s="178">
        <f t="shared" si="33"/>
        <v>452.5</v>
      </c>
      <c r="K152" s="177">
        <f>K154</f>
        <v>0</v>
      </c>
      <c r="L152" s="178">
        <f t="shared" si="34"/>
        <v>452.5</v>
      </c>
      <c r="M152" s="177">
        <f>M154</f>
        <v>0</v>
      </c>
      <c r="N152" s="178">
        <f t="shared" si="35"/>
        <v>452.5</v>
      </c>
      <c r="O152" s="177">
        <f>O154</f>
        <v>0</v>
      </c>
      <c r="P152" s="178">
        <f t="shared" si="36"/>
        <v>452.5</v>
      </c>
      <c r="Q152" s="177">
        <f>Q154</f>
        <v>0</v>
      </c>
      <c r="R152" s="178">
        <f t="shared" si="37"/>
        <v>452.5</v>
      </c>
      <c r="S152" s="177">
        <f>S154</f>
        <v>0</v>
      </c>
      <c r="T152" s="178">
        <f t="shared" si="38"/>
        <v>452.5</v>
      </c>
    </row>
    <row r="153" spans="1:20" x14ac:dyDescent="0.3">
      <c r="A153" s="324"/>
      <c r="B153" s="326"/>
      <c r="C153" s="326"/>
      <c r="D153" s="326"/>
      <c r="E153" s="326"/>
      <c r="F153" s="177">
        <f>F154</f>
        <v>452.5</v>
      </c>
      <c r="G153" s="177">
        <f>G154</f>
        <v>0</v>
      </c>
      <c r="H153" s="178">
        <f t="shared" si="32"/>
        <v>452.5</v>
      </c>
      <c r="I153" s="177">
        <f>I154</f>
        <v>0</v>
      </c>
      <c r="J153" s="178">
        <f t="shared" si="33"/>
        <v>452.5</v>
      </c>
      <c r="K153" s="177">
        <f>K154</f>
        <v>0</v>
      </c>
      <c r="L153" s="178">
        <f t="shared" si="34"/>
        <v>452.5</v>
      </c>
      <c r="M153" s="177">
        <f>M154</f>
        <v>0</v>
      </c>
      <c r="N153" s="178">
        <f t="shared" si="35"/>
        <v>452.5</v>
      </c>
      <c r="O153" s="177">
        <f>O154</f>
        <v>0</v>
      </c>
      <c r="P153" s="178">
        <f t="shared" si="36"/>
        <v>452.5</v>
      </c>
      <c r="Q153" s="177">
        <f>Q154</f>
        <v>0</v>
      </c>
      <c r="R153" s="178">
        <f t="shared" si="37"/>
        <v>452.5</v>
      </c>
      <c r="S153" s="177">
        <f>S154</f>
        <v>0</v>
      </c>
      <c r="T153" s="178">
        <f t="shared" si="38"/>
        <v>452.5</v>
      </c>
    </row>
    <row r="154" spans="1:20" x14ac:dyDescent="0.3">
      <c r="A154" s="50" t="s">
        <v>184</v>
      </c>
      <c r="B154" s="142" t="s">
        <v>811</v>
      </c>
      <c r="C154" s="142" t="s">
        <v>110</v>
      </c>
      <c r="D154" s="142" t="s">
        <v>68</v>
      </c>
      <c r="E154" s="142">
        <v>610</v>
      </c>
      <c r="F154" s="177">
        <v>452.5</v>
      </c>
      <c r="G154" s="177"/>
      <c r="H154" s="178">
        <f t="shared" si="32"/>
        <v>452.5</v>
      </c>
      <c r="I154" s="177"/>
      <c r="J154" s="178">
        <f t="shared" si="33"/>
        <v>452.5</v>
      </c>
      <c r="K154" s="177"/>
      <c r="L154" s="178">
        <f t="shared" si="34"/>
        <v>452.5</v>
      </c>
      <c r="M154" s="177"/>
      <c r="N154" s="178">
        <f t="shared" si="35"/>
        <v>452.5</v>
      </c>
      <c r="O154" s="177"/>
      <c r="P154" s="178">
        <f t="shared" si="36"/>
        <v>452.5</v>
      </c>
      <c r="Q154" s="177"/>
      <c r="R154" s="178">
        <f t="shared" si="37"/>
        <v>452.5</v>
      </c>
      <c r="S154" s="177"/>
      <c r="T154" s="178">
        <f t="shared" si="38"/>
        <v>452.5</v>
      </c>
    </row>
    <row r="155" spans="1:20" ht="30" x14ac:dyDescent="0.3">
      <c r="A155" s="50" t="s">
        <v>433</v>
      </c>
      <c r="B155" s="142" t="s">
        <v>815</v>
      </c>
      <c r="C155" s="76"/>
      <c r="D155" s="76"/>
      <c r="E155" s="142"/>
      <c r="F155" s="177">
        <f t="shared" ref="F155:S158" si="39">F156</f>
        <v>60</v>
      </c>
      <c r="G155" s="177">
        <f t="shared" si="39"/>
        <v>0</v>
      </c>
      <c r="H155" s="178">
        <f t="shared" si="32"/>
        <v>60</v>
      </c>
      <c r="I155" s="177">
        <f t="shared" si="39"/>
        <v>0</v>
      </c>
      <c r="J155" s="178">
        <f t="shared" si="33"/>
        <v>60</v>
      </c>
      <c r="K155" s="177">
        <f t="shared" si="39"/>
        <v>0</v>
      </c>
      <c r="L155" s="178">
        <f t="shared" si="34"/>
        <v>60</v>
      </c>
      <c r="M155" s="177">
        <f t="shared" si="39"/>
        <v>0</v>
      </c>
      <c r="N155" s="178">
        <f t="shared" si="35"/>
        <v>60</v>
      </c>
      <c r="O155" s="177">
        <f t="shared" si="39"/>
        <v>0</v>
      </c>
      <c r="P155" s="178">
        <f t="shared" si="36"/>
        <v>60</v>
      </c>
      <c r="Q155" s="177">
        <f t="shared" si="39"/>
        <v>0</v>
      </c>
      <c r="R155" s="178">
        <f t="shared" si="37"/>
        <v>60</v>
      </c>
      <c r="S155" s="177">
        <f t="shared" si="39"/>
        <v>0</v>
      </c>
      <c r="T155" s="178">
        <f t="shared" si="38"/>
        <v>60</v>
      </c>
    </row>
    <row r="156" spans="1:20" x14ac:dyDescent="0.3">
      <c r="A156" s="50" t="s">
        <v>233</v>
      </c>
      <c r="B156" s="142" t="s">
        <v>815</v>
      </c>
      <c r="C156" s="142" t="s">
        <v>110</v>
      </c>
      <c r="D156" s="76"/>
      <c r="E156" s="142"/>
      <c r="F156" s="177">
        <f t="shared" si="39"/>
        <v>60</v>
      </c>
      <c r="G156" s="177">
        <f t="shared" si="39"/>
        <v>0</v>
      </c>
      <c r="H156" s="178">
        <f t="shared" si="32"/>
        <v>60</v>
      </c>
      <c r="I156" s="177">
        <f t="shared" si="39"/>
        <v>0</v>
      </c>
      <c r="J156" s="178">
        <f t="shared" si="33"/>
        <v>60</v>
      </c>
      <c r="K156" s="177">
        <f t="shared" si="39"/>
        <v>0</v>
      </c>
      <c r="L156" s="178">
        <f t="shared" si="34"/>
        <v>60</v>
      </c>
      <c r="M156" s="177">
        <f t="shared" si="39"/>
        <v>0</v>
      </c>
      <c r="N156" s="178">
        <f t="shared" si="35"/>
        <v>60</v>
      </c>
      <c r="O156" s="177">
        <f t="shared" si="39"/>
        <v>0</v>
      </c>
      <c r="P156" s="178">
        <f t="shared" si="36"/>
        <v>60</v>
      </c>
      <c r="Q156" s="177">
        <f t="shared" si="39"/>
        <v>0</v>
      </c>
      <c r="R156" s="178">
        <f t="shared" si="37"/>
        <v>60</v>
      </c>
      <c r="S156" s="177">
        <f t="shared" si="39"/>
        <v>0</v>
      </c>
      <c r="T156" s="178">
        <f t="shared" si="38"/>
        <v>60</v>
      </c>
    </row>
    <row r="157" spans="1:20" x14ac:dyDescent="0.3">
      <c r="A157" s="50" t="s">
        <v>258</v>
      </c>
      <c r="B157" s="142" t="s">
        <v>815</v>
      </c>
      <c r="C157" s="142" t="s">
        <v>110</v>
      </c>
      <c r="D157" s="142" t="s">
        <v>68</v>
      </c>
      <c r="E157" s="142"/>
      <c r="F157" s="177">
        <f t="shared" si="39"/>
        <v>60</v>
      </c>
      <c r="G157" s="177">
        <f t="shared" si="39"/>
        <v>0</v>
      </c>
      <c r="H157" s="178">
        <f t="shared" si="32"/>
        <v>60</v>
      </c>
      <c r="I157" s="177">
        <f t="shared" si="39"/>
        <v>0</v>
      </c>
      <c r="J157" s="178">
        <f t="shared" si="33"/>
        <v>60</v>
      </c>
      <c r="K157" s="177">
        <f t="shared" si="39"/>
        <v>0</v>
      </c>
      <c r="L157" s="178">
        <f t="shared" si="34"/>
        <v>60</v>
      </c>
      <c r="M157" s="177">
        <f t="shared" si="39"/>
        <v>0</v>
      </c>
      <c r="N157" s="178">
        <f t="shared" si="35"/>
        <v>60</v>
      </c>
      <c r="O157" s="177">
        <f t="shared" si="39"/>
        <v>0</v>
      </c>
      <c r="P157" s="178">
        <f t="shared" si="36"/>
        <v>60</v>
      </c>
      <c r="Q157" s="177">
        <f t="shared" si="39"/>
        <v>0</v>
      </c>
      <c r="R157" s="178">
        <f t="shared" si="37"/>
        <v>60</v>
      </c>
      <c r="S157" s="177">
        <f t="shared" si="39"/>
        <v>0</v>
      </c>
      <c r="T157" s="178">
        <f t="shared" si="38"/>
        <v>60</v>
      </c>
    </row>
    <row r="158" spans="1:20" ht="45" x14ac:dyDescent="0.3">
      <c r="A158" s="50" t="s">
        <v>176</v>
      </c>
      <c r="B158" s="142" t="s">
        <v>815</v>
      </c>
      <c r="C158" s="142" t="s">
        <v>110</v>
      </c>
      <c r="D158" s="142" t="s">
        <v>68</v>
      </c>
      <c r="E158" s="142">
        <v>600</v>
      </c>
      <c r="F158" s="177">
        <f t="shared" si="39"/>
        <v>60</v>
      </c>
      <c r="G158" s="177">
        <f t="shared" si="39"/>
        <v>0</v>
      </c>
      <c r="H158" s="178">
        <f t="shared" si="32"/>
        <v>60</v>
      </c>
      <c r="I158" s="177">
        <f t="shared" si="39"/>
        <v>0</v>
      </c>
      <c r="J158" s="178">
        <f t="shared" si="33"/>
        <v>60</v>
      </c>
      <c r="K158" s="177">
        <f t="shared" si="39"/>
        <v>0</v>
      </c>
      <c r="L158" s="178">
        <f t="shared" si="34"/>
        <v>60</v>
      </c>
      <c r="M158" s="177">
        <f t="shared" si="39"/>
        <v>0</v>
      </c>
      <c r="N158" s="178">
        <f t="shared" si="35"/>
        <v>60</v>
      </c>
      <c r="O158" s="177">
        <f t="shared" si="39"/>
        <v>0</v>
      </c>
      <c r="P158" s="178">
        <f t="shared" si="36"/>
        <v>60</v>
      </c>
      <c r="Q158" s="177">
        <f t="shared" si="39"/>
        <v>0</v>
      </c>
      <c r="R158" s="178">
        <f t="shared" si="37"/>
        <v>60</v>
      </c>
      <c r="S158" s="177">
        <f t="shared" si="39"/>
        <v>0</v>
      </c>
      <c r="T158" s="178">
        <f t="shared" si="38"/>
        <v>60</v>
      </c>
    </row>
    <row r="159" spans="1:20" x14ac:dyDescent="0.3">
      <c r="A159" s="50" t="s">
        <v>184</v>
      </c>
      <c r="B159" s="142" t="s">
        <v>815</v>
      </c>
      <c r="C159" s="142" t="s">
        <v>110</v>
      </c>
      <c r="D159" s="142" t="s">
        <v>68</v>
      </c>
      <c r="E159" s="142">
        <v>610</v>
      </c>
      <c r="F159" s="177">
        <v>60</v>
      </c>
      <c r="G159" s="177"/>
      <c r="H159" s="178">
        <f t="shared" si="32"/>
        <v>60</v>
      </c>
      <c r="I159" s="177"/>
      <c r="J159" s="178">
        <f t="shared" si="33"/>
        <v>60</v>
      </c>
      <c r="K159" s="177"/>
      <c r="L159" s="178">
        <f t="shared" si="34"/>
        <v>60</v>
      </c>
      <c r="M159" s="177"/>
      <c r="N159" s="178">
        <f t="shared" si="35"/>
        <v>60</v>
      </c>
      <c r="O159" s="177"/>
      <c r="P159" s="178">
        <f t="shared" si="36"/>
        <v>60</v>
      </c>
      <c r="Q159" s="177"/>
      <c r="R159" s="178">
        <f t="shared" si="37"/>
        <v>60</v>
      </c>
      <c r="S159" s="177"/>
      <c r="T159" s="178">
        <f t="shared" si="38"/>
        <v>60</v>
      </c>
    </row>
    <row r="160" spans="1:20" x14ac:dyDescent="0.3">
      <c r="A160" s="172" t="s">
        <v>248</v>
      </c>
      <c r="B160" s="173" t="s">
        <v>223</v>
      </c>
      <c r="C160" s="76"/>
      <c r="D160" s="76"/>
      <c r="E160" s="142"/>
      <c r="F160" s="174">
        <f>F161</f>
        <v>112978.20000000001</v>
      </c>
      <c r="G160" s="174">
        <f>G161</f>
        <v>9865.7999999999993</v>
      </c>
      <c r="H160" s="171">
        <f t="shared" si="32"/>
        <v>122844.00000000001</v>
      </c>
      <c r="I160" s="174">
        <f>I161</f>
        <v>0</v>
      </c>
      <c r="J160" s="171">
        <f t="shared" si="33"/>
        <v>122844.00000000001</v>
      </c>
      <c r="K160" s="174">
        <f>K161</f>
        <v>2251.4</v>
      </c>
      <c r="L160" s="171">
        <f t="shared" si="34"/>
        <v>125095.40000000001</v>
      </c>
      <c r="M160" s="174">
        <f>M161</f>
        <v>13139.1</v>
      </c>
      <c r="N160" s="171">
        <f t="shared" si="35"/>
        <v>138234.5</v>
      </c>
      <c r="O160" s="174">
        <f>O161</f>
        <v>15232.8</v>
      </c>
      <c r="P160" s="171">
        <f t="shared" si="36"/>
        <v>153467.29999999999</v>
      </c>
      <c r="Q160" s="174">
        <f>Q161</f>
        <v>4296.5</v>
      </c>
      <c r="R160" s="171">
        <f t="shared" si="37"/>
        <v>157763.79999999999</v>
      </c>
      <c r="S160" s="174">
        <f>S161</f>
        <v>0</v>
      </c>
      <c r="T160" s="171">
        <f t="shared" si="38"/>
        <v>157763.79999999999</v>
      </c>
    </row>
    <row r="161" spans="1:20" ht="30" x14ac:dyDescent="0.3">
      <c r="A161" s="50" t="s">
        <v>269</v>
      </c>
      <c r="B161" s="142" t="s">
        <v>225</v>
      </c>
      <c r="C161" s="76"/>
      <c r="D161" s="76"/>
      <c r="E161" s="142"/>
      <c r="F161" s="177">
        <f>F162+F167+F172+F177</f>
        <v>112978.20000000001</v>
      </c>
      <c r="G161" s="177">
        <f>G162+G167+G172+G177</f>
        <v>9865.7999999999993</v>
      </c>
      <c r="H161" s="178">
        <f t="shared" si="32"/>
        <v>122844.00000000001</v>
      </c>
      <c r="I161" s="177">
        <f>I162+I167+I172+I177</f>
        <v>0</v>
      </c>
      <c r="J161" s="178">
        <f t="shared" si="33"/>
        <v>122844.00000000001</v>
      </c>
      <c r="K161" s="177">
        <f>K162+K167+K172+K177</f>
        <v>2251.4</v>
      </c>
      <c r="L161" s="178">
        <f t="shared" si="34"/>
        <v>125095.40000000001</v>
      </c>
      <c r="M161" s="177">
        <f>M162+M167+M172+M177+M182</f>
        <v>13139.1</v>
      </c>
      <c r="N161" s="178">
        <f t="shared" si="35"/>
        <v>138234.5</v>
      </c>
      <c r="O161" s="177">
        <f>O162+O167+O172+O177+O182</f>
        <v>15232.8</v>
      </c>
      <c r="P161" s="178">
        <f t="shared" si="36"/>
        <v>153467.29999999999</v>
      </c>
      <c r="Q161" s="177">
        <f>Q162+Q167+Q172+Q177+Q182</f>
        <v>4296.5</v>
      </c>
      <c r="R161" s="178">
        <f t="shared" si="37"/>
        <v>157763.79999999999</v>
      </c>
      <c r="S161" s="177">
        <f>S162+S167+S172+S177+S182</f>
        <v>0</v>
      </c>
      <c r="T161" s="178">
        <f t="shared" si="38"/>
        <v>157763.79999999999</v>
      </c>
    </row>
    <row r="162" spans="1:20" ht="30" x14ac:dyDescent="0.3">
      <c r="A162" s="50" t="s">
        <v>326</v>
      </c>
      <c r="B162" s="142" t="s">
        <v>822</v>
      </c>
      <c r="C162" s="76"/>
      <c r="D162" s="76"/>
      <c r="E162" s="142"/>
      <c r="F162" s="177">
        <f t="shared" ref="F162:S165" si="40">F163</f>
        <v>1621.7</v>
      </c>
      <c r="G162" s="177">
        <f t="shared" si="40"/>
        <v>0</v>
      </c>
      <c r="H162" s="178">
        <f t="shared" si="32"/>
        <v>1621.7</v>
      </c>
      <c r="I162" s="177">
        <f t="shared" si="40"/>
        <v>0</v>
      </c>
      <c r="J162" s="178">
        <f t="shared" si="33"/>
        <v>1621.7</v>
      </c>
      <c r="K162" s="177">
        <f t="shared" si="40"/>
        <v>2251.4</v>
      </c>
      <c r="L162" s="178">
        <f t="shared" si="34"/>
        <v>3873.1000000000004</v>
      </c>
      <c r="M162" s="177">
        <f t="shared" si="40"/>
        <v>0</v>
      </c>
      <c r="N162" s="178">
        <f t="shared" si="35"/>
        <v>3873.1000000000004</v>
      </c>
      <c r="O162" s="177">
        <f t="shared" si="40"/>
        <v>0</v>
      </c>
      <c r="P162" s="178">
        <f t="shared" si="36"/>
        <v>3873.1000000000004</v>
      </c>
      <c r="Q162" s="177">
        <f t="shared" si="40"/>
        <v>0</v>
      </c>
      <c r="R162" s="178">
        <f t="shared" si="37"/>
        <v>3873.1000000000004</v>
      </c>
      <c r="S162" s="177">
        <f t="shared" si="40"/>
        <v>0</v>
      </c>
      <c r="T162" s="178">
        <f t="shared" si="38"/>
        <v>3873.1000000000004</v>
      </c>
    </row>
    <row r="163" spans="1:20" x14ac:dyDescent="0.3">
      <c r="A163" s="50" t="s">
        <v>462</v>
      </c>
      <c r="B163" s="142" t="s">
        <v>822</v>
      </c>
      <c r="C163" s="142">
        <v>10</v>
      </c>
      <c r="D163" s="76"/>
      <c r="E163" s="142"/>
      <c r="F163" s="177">
        <f t="shared" si="40"/>
        <v>1621.7</v>
      </c>
      <c r="G163" s="177">
        <f t="shared" si="40"/>
        <v>0</v>
      </c>
      <c r="H163" s="178">
        <f t="shared" si="32"/>
        <v>1621.7</v>
      </c>
      <c r="I163" s="177">
        <f t="shared" si="40"/>
        <v>0</v>
      </c>
      <c r="J163" s="178">
        <f t="shared" si="33"/>
        <v>1621.7</v>
      </c>
      <c r="K163" s="177">
        <f t="shared" si="40"/>
        <v>2251.4</v>
      </c>
      <c r="L163" s="178">
        <f t="shared" si="34"/>
        <v>3873.1000000000004</v>
      </c>
      <c r="M163" s="177">
        <f t="shared" si="40"/>
        <v>0</v>
      </c>
      <c r="N163" s="178">
        <f t="shared" si="35"/>
        <v>3873.1000000000004</v>
      </c>
      <c r="O163" s="177">
        <f t="shared" si="40"/>
        <v>0</v>
      </c>
      <c r="P163" s="178">
        <f t="shared" si="36"/>
        <v>3873.1000000000004</v>
      </c>
      <c r="Q163" s="177">
        <f t="shared" si="40"/>
        <v>0</v>
      </c>
      <c r="R163" s="178">
        <f t="shared" si="37"/>
        <v>3873.1000000000004</v>
      </c>
      <c r="S163" s="177">
        <f t="shared" si="40"/>
        <v>0</v>
      </c>
      <c r="T163" s="178">
        <f t="shared" si="38"/>
        <v>3873.1000000000004</v>
      </c>
    </row>
    <row r="164" spans="1:20" x14ac:dyDescent="0.3">
      <c r="A164" s="50" t="s">
        <v>325</v>
      </c>
      <c r="B164" s="142" t="s">
        <v>822</v>
      </c>
      <c r="C164" s="142">
        <v>10</v>
      </c>
      <c r="D164" s="142" t="s">
        <v>80</v>
      </c>
      <c r="E164" s="142"/>
      <c r="F164" s="177">
        <f t="shared" si="40"/>
        <v>1621.7</v>
      </c>
      <c r="G164" s="177">
        <f t="shared" si="40"/>
        <v>0</v>
      </c>
      <c r="H164" s="178">
        <f t="shared" si="32"/>
        <v>1621.7</v>
      </c>
      <c r="I164" s="177">
        <f t="shared" si="40"/>
        <v>0</v>
      </c>
      <c r="J164" s="178">
        <f t="shared" si="33"/>
        <v>1621.7</v>
      </c>
      <c r="K164" s="177">
        <f t="shared" si="40"/>
        <v>2251.4</v>
      </c>
      <c r="L164" s="178">
        <f t="shared" si="34"/>
        <v>3873.1000000000004</v>
      </c>
      <c r="M164" s="177">
        <f t="shared" si="40"/>
        <v>0</v>
      </c>
      <c r="N164" s="178">
        <f t="shared" si="35"/>
        <v>3873.1000000000004</v>
      </c>
      <c r="O164" s="177">
        <f t="shared" si="40"/>
        <v>0</v>
      </c>
      <c r="P164" s="178">
        <f t="shared" si="36"/>
        <v>3873.1000000000004</v>
      </c>
      <c r="Q164" s="177">
        <f t="shared" si="40"/>
        <v>0</v>
      </c>
      <c r="R164" s="178">
        <f t="shared" si="37"/>
        <v>3873.1000000000004</v>
      </c>
      <c r="S164" s="177">
        <f t="shared" si="40"/>
        <v>0</v>
      </c>
      <c r="T164" s="178">
        <f t="shared" si="38"/>
        <v>3873.1000000000004</v>
      </c>
    </row>
    <row r="165" spans="1:20" ht="45" x14ac:dyDescent="0.3">
      <c r="A165" s="181" t="s">
        <v>176</v>
      </c>
      <c r="B165" s="182" t="s">
        <v>822</v>
      </c>
      <c r="C165" s="182">
        <v>10</v>
      </c>
      <c r="D165" s="182" t="s">
        <v>80</v>
      </c>
      <c r="E165" s="182">
        <v>600</v>
      </c>
      <c r="F165" s="177">
        <f t="shared" si="40"/>
        <v>1621.7</v>
      </c>
      <c r="G165" s="177">
        <f t="shared" si="40"/>
        <v>0</v>
      </c>
      <c r="H165" s="178">
        <f t="shared" si="32"/>
        <v>1621.7</v>
      </c>
      <c r="I165" s="177">
        <f t="shared" si="40"/>
        <v>0</v>
      </c>
      <c r="J165" s="178">
        <f t="shared" si="33"/>
        <v>1621.7</v>
      </c>
      <c r="K165" s="177">
        <f t="shared" si="40"/>
        <v>2251.4</v>
      </c>
      <c r="L165" s="178">
        <f t="shared" si="34"/>
        <v>3873.1000000000004</v>
      </c>
      <c r="M165" s="177">
        <f t="shared" si="40"/>
        <v>0</v>
      </c>
      <c r="N165" s="178">
        <f t="shared" si="35"/>
        <v>3873.1000000000004</v>
      </c>
      <c r="O165" s="177">
        <f t="shared" si="40"/>
        <v>0</v>
      </c>
      <c r="P165" s="178">
        <f t="shared" si="36"/>
        <v>3873.1000000000004</v>
      </c>
      <c r="Q165" s="177">
        <f t="shared" si="40"/>
        <v>0</v>
      </c>
      <c r="R165" s="178">
        <f t="shared" si="37"/>
        <v>3873.1000000000004</v>
      </c>
      <c r="S165" s="177">
        <f t="shared" si="40"/>
        <v>0</v>
      </c>
      <c r="T165" s="178">
        <f t="shared" si="38"/>
        <v>3873.1000000000004</v>
      </c>
    </row>
    <row r="166" spans="1:20" x14ac:dyDescent="0.3">
      <c r="A166" s="50" t="s">
        <v>184</v>
      </c>
      <c r="B166" s="142" t="s">
        <v>822</v>
      </c>
      <c r="C166" s="142">
        <v>10</v>
      </c>
      <c r="D166" s="142" t="s">
        <v>80</v>
      </c>
      <c r="E166" s="142">
        <v>610</v>
      </c>
      <c r="F166" s="177">
        <v>1621.7</v>
      </c>
      <c r="G166" s="177"/>
      <c r="H166" s="178">
        <f t="shared" si="32"/>
        <v>1621.7</v>
      </c>
      <c r="I166" s="177"/>
      <c r="J166" s="178">
        <f t="shared" si="33"/>
        <v>1621.7</v>
      </c>
      <c r="K166" s="177">
        <v>2251.4</v>
      </c>
      <c r="L166" s="178">
        <f t="shared" si="34"/>
        <v>3873.1000000000004</v>
      </c>
      <c r="M166" s="177"/>
      <c r="N166" s="178">
        <f t="shared" si="35"/>
        <v>3873.1000000000004</v>
      </c>
      <c r="O166" s="177"/>
      <c r="P166" s="178">
        <f t="shared" si="36"/>
        <v>3873.1000000000004</v>
      </c>
      <c r="Q166" s="177"/>
      <c r="R166" s="178">
        <f t="shared" si="37"/>
        <v>3873.1000000000004</v>
      </c>
      <c r="S166" s="177"/>
      <c r="T166" s="178">
        <f t="shared" si="38"/>
        <v>3873.1000000000004</v>
      </c>
    </row>
    <row r="167" spans="1:20" x14ac:dyDescent="0.3">
      <c r="A167" s="50" t="s">
        <v>252</v>
      </c>
      <c r="B167" s="142" t="s">
        <v>807</v>
      </c>
      <c r="C167" s="76"/>
      <c r="D167" s="76"/>
      <c r="E167" s="142"/>
      <c r="F167" s="177">
        <f t="shared" ref="F167:S170" si="41">F168</f>
        <v>41298.400000000001</v>
      </c>
      <c r="G167" s="177">
        <f t="shared" si="41"/>
        <v>5381.9</v>
      </c>
      <c r="H167" s="178">
        <f t="shared" si="32"/>
        <v>46680.3</v>
      </c>
      <c r="I167" s="177">
        <f t="shared" si="41"/>
        <v>0</v>
      </c>
      <c r="J167" s="178">
        <f t="shared" si="33"/>
        <v>46680.3</v>
      </c>
      <c r="K167" s="177">
        <f t="shared" si="41"/>
        <v>0</v>
      </c>
      <c r="L167" s="178">
        <f t="shared" si="34"/>
        <v>46680.3</v>
      </c>
      <c r="M167" s="177">
        <f t="shared" si="41"/>
        <v>7978.3</v>
      </c>
      <c r="N167" s="178">
        <f t="shared" si="35"/>
        <v>54658.600000000006</v>
      </c>
      <c r="O167" s="177">
        <f t="shared" si="41"/>
        <v>14112.4</v>
      </c>
      <c r="P167" s="178">
        <f t="shared" si="36"/>
        <v>68771</v>
      </c>
      <c r="Q167" s="177">
        <f t="shared" si="41"/>
        <v>3907</v>
      </c>
      <c r="R167" s="178">
        <f t="shared" si="37"/>
        <v>72678</v>
      </c>
      <c r="S167" s="177">
        <f t="shared" si="41"/>
        <v>0</v>
      </c>
      <c r="T167" s="178">
        <f t="shared" si="38"/>
        <v>72678</v>
      </c>
    </row>
    <row r="168" spans="1:20" x14ac:dyDescent="0.3">
      <c r="A168" s="50" t="s">
        <v>233</v>
      </c>
      <c r="B168" s="142" t="s">
        <v>807</v>
      </c>
      <c r="C168" s="142" t="s">
        <v>110</v>
      </c>
      <c r="D168" s="76"/>
      <c r="E168" s="142"/>
      <c r="F168" s="177">
        <f t="shared" si="41"/>
        <v>41298.400000000001</v>
      </c>
      <c r="G168" s="177">
        <f t="shared" si="41"/>
        <v>5381.9</v>
      </c>
      <c r="H168" s="178">
        <f t="shared" si="32"/>
        <v>46680.3</v>
      </c>
      <c r="I168" s="177">
        <f t="shared" si="41"/>
        <v>0</v>
      </c>
      <c r="J168" s="178">
        <f t="shared" si="33"/>
        <v>46680.3</v>
      </c>
      <c r="K168" s="177">
        <f t="shared" si="41"/>
        <v>0</v>
      </c>
      <c r="L168" s="178">
        <f t="shared" si="34"/>
        <v>46680.3</v>
      </c>
      <c r="M168" s="177">
        <f t="shared" si="41"/>
        <v>7978.3</v>
      </c>
      <c r="N168" s="178">
        <f t="shared" si="35"/>
        <v>54658.600000000006</v>
      </c>
      <c r="O168" s="177">
        <f t="shared" si="41"/>
        <v>14112.4</v>
      </c>
      <c r="P168" s="178">
        <f t="shared" si="36"/>
        <v>68771</v>
      </c>
      <c r="Q168" s="177">
        <f t="shared" si="41"/>
        <v>3907</v>
      </c>
      <c r="R168" s="178">
        <f t="shared" si="37"/>
        <v>72678</v>
      </c>
      <c r="S168" s="177">
        <f t="shared" si="41"/>
        <v>0</v>
      </c>
      <c r="T168" s="178">
        <f t="shared" si="38"/>
        <v>72678</v>
      </c>
    </row>
    <row r="169" spans="1:20" x14ac:dyDescent="0.3">
      <c r="A169" s="50" t="s">
        <v>234</v>
      </c>
      <c r="B169" s="142" t="s">
        <v>807</v>
      </c>
      <c r="C169" s="142" t="s">
        <v>110</v>
      </c>
      <c r="D169" s="142" t="s">
        <v>63</v>
      </c>
      <c r="E169" s="142"/>
      <c r="F169" s="177">
        <f t="shared" si="41"/>
        <v>41298.400000000001</v>
      </c>
      <c r="G169" s="177">
        <f t="shared" si="41"/>
        <v>5381.9</v>
      </c>
      <c r="H169" s="178">
        <f t="shared" si="32"/>
        <v>46680.3</v>
      </c>
      <c r="I169" s="177">
        <f t="shared" si="41"/>
        <v>0</v>
      </c>
      <c r="J169" s="178">
        <f t="shared" si="33"/>
        <v>46680.3</v>
      </c>
      <c r="K169" s="177">
        <f t="shared" si="41"/>
        <v>0</v>
      </c>
      <c r="L169" s="178">
        <f t="shared" si="34"/>
        <v>46680.3</v>
      </c>
      <c r="M169" s="177">
        <f t="shared" si="41"/>
        <v>7978.3</v>
      </c>
      <c r="N169" s="178">
        <f t="shared" si="35"/>
        <v>54658.600000000006</v>
      </c>
      <c r="O169" s="177">
        <f t="shared" si="41"/>
        <v>14112.4</v>
      </c>
      <c r="P169" s="178">
        <f t="shared" si="36"/>
        <v>68771</v>
      </c>
      <c r="Q169" s="177">
        <f t="shared" si="41"/>
        <v>3907</v>
      </c>
      <c r="R169" s="178">
        <f t="shared" si="37"/>
        <v>72678</v>
      </c>
      <c r="S169" s="177">
        <f t="shared" si="41"/>
        <v>0</v>
      </c>
      <c r="T169" s="178">
        <f t="shared" si="38"/>
        <v>72678</v>
      </c>
    </row>
    <row r="170" spans="1:20" ht="45" x14ac:dyDescent="0.3">
      <c r="A170" s="50" t="s">
        <v>176</v>
      </c>
      <c r="B170" s="142" t="s">
        <v>807</v>
      </c>
      <c r="C170" s="142" t="s">
        <v>110</v>
      </c>
      <c r="D170" s="142" t="s">
        <v>63</v>
      </c>
      <c r="E170" s="142">
        <v>600</v>
      </c>
      <c r="F170" s="177">
        <f t="shared" si="41"/>
        <v>41298.400000000001</v>
      </c>
      <c r="G170" s="177">
        <f t="shared" si="41"/>
        <v>5381.9</v>
      </c>
      <c r="H170" s="178">
        <f t="shared" si="32"/>
        <v>46680.3</v>
      </c>
      <c r="I170" s="177">
        <f t="shared" si="41"/>
        <v>0</v>
      </c>
      <c r="J170" s="178">
        <f t="shared" si="33"/>
        <v>46680.3</v>
      </c>
      <c r="K170" s="177">
        <f t="shared" si="41"/>
        <v>0</v>
      </c>
      <c r="L170" s="178">
        <f t="shared" si="34"/>
        <v>46680.3</v>
      </c>
      <c r="M170" s="177">
        <f t="shared" si="41"/>
        <v>7978.3</v>
      </c>
      <c r="N170" s="178">
        <f t="shared" si="35"/>
        <v>54658.600000000006</v>
      </c>
      <c r="O170" s="177">
        <f t="shared" si="41"/>
        <v>14112.4</v>
      </c>
      <c r="P170" s="178">
        <f t="shared" si="36"/>
        <v>68771</v>
      </c>
      <c r="Q170" s="177">
        <f t="shared" si="41"/>
        <v>3907</v>
      </c>
      <c r="R170" s="178">
        <f t="shared" si="37"/>
        <v>72678</v>
      </c>
      <c r="S170" s="177">
        <f t="shared" si="41"/>
        <v>0</v>
      </c>
      <c r="T170" s="178">
        <f t="shared" si="38"/>
        <v>72678</v>
      </c>
    </row>
    <row r="171" spans="1:20" x14ac:dyDescent="0.3">
      <c r="A171" s="50" t="s">
        <v>184</v>
      </c>
      <c r="B171" s="142" t="s">
        <v>807</v>
      </c>
      <c r="C171" s="142" t="s">
        <v>110</v>
      </c>
      <c r="D171" s="142" t="s">
        <v>63</v>
      </c>
      <c r="E171" s="142">
        <v>610</v>
      </c>
      <c r="F171" s="177">
        <v>41298.400000000001</v>
      </c>
      <c r="G171" s="177">
        <v>5381.9</v>
      </c>
      <c r="H171" s="178">
        <f t="shared" si="32"/>
        <v>46680.3</v>
      </c>
      <c r="I171" s="177"/>
      <c r="J171" s="178">
        <f t="shared" si="33"/>
        <v>46680.3</v>
      </c>
      <c r="K171" s="177"/>
      <c r="L171" s="178">
        <f t="shared" si="34"/>
        <v>46680.3</v>
      </c>
      <c r="M171" s="177">
        <f>7708.3+270</f>
        <v>7978.3</v>
      </c>
      <c r="N171" s="178">
        <f t="shared" si="35"/>
        <v>54658.600000000006</v>
      </c>
      <c r="O171" s="177">
        <v>14112.4</v>
      </c>
      <c r="P171" s="178">
        <f t="shared" si="36"/>
        <v>68771</v>
      </c>
      <c r="Q171" s="177">
        <v>3907</v>
      </c>
      <c r="R171" s="178">
        <f t="shared" si="37"/>
        <v>72678</v>
      </c>
      <c r="S171" s="177"/>
      <c r="T171" s="178">
        <f t="shared" si="38"/>
        <v>72678</v>
      </c>
    </row>
    <row r="172" spans="1:20" ht="30" x14ac:dyDescent="0.3">
      <c r="A172" s="50" t="s">
        <v>270</v>
      </c>
      <c r="B172" s="142" t="s">
        <v>812</v>
      </c>
      <c r="C172" s="76"/>
      <c r="D172" s="76"/>
      <c r="E172" s="142"/>
      <c r="F172" s="177">
        <f t="shared" ref="F172:S175" si="42">F173</f>
        <v>14209.2</v>
      </c>
      <c r="G172" s="177">
        <f t="shared" si="42"/>
        <v>4483.8999999999996</v>
      </c>
      <c r="H172" s="178">
        <f t="shared" si="32"/>
        <v>18693.099999999999</v>
      </c>
      <c r="I172" s="177">
        <f t="shared" si="42"/>
        <v>0</v>
      </c>
      <c r="J172" s="178">
        <f t="shared" si="33"/>
        <v>18693.099999999999</v>
      </c>
      <c r="K172" s="177">
        <f t="shared" si="42"/>
        <v>0</v>
      </c>
      <c r="L172" s="178">
        <f t="shared" si="34"/>
        <v>18693.099999999999</v>
      </c>
      <c r="M172" s="177">
        <f t="shared" si="42"/>
        <v>2452.3000000000002</v>
      </c>
      <c r="N172" s="178">
        <f t="shared" si="35"/>
        <v>21145.399999999998</v>
      </c>
      <c r="O172" s="177">
        <f t="shared" si="42"/>
        <v>1120.4000000000001</v>
      </c>
      <c r="P172" s="178">
        <f t="shared" si="36"/>
        <v>22265.8</v>
      </c>
      <c r="Q172" s="177">
        <f t="shared" si="42"/>
        <v>389.5</v>
      </c>
      <c r="R172" s="178">
        <f t="shared" si="37"/>
        <v>22655.3</v>
      </c>
      <c r="S172" s="177">
        <f t="shared" si="42"/>
        <v>0</v>
      </c>
      <c r="T172" s="178">
        <f t="shared" si="38"/>
        <v>22655.3</v>
      </c>
    </row>
    <row r="173" spans="1:20" x14ac:dyDescent="0.3">
      <c r="A173" s="50" t="s">
        <v>233</v>
      </c>
      <c r="B173" s="142" t="s">
        <v>812</v>
      </c>
      <c r="C173" s="142" t="s">
        <v>110</v>
      </c>
      <c r="D173" s="76"/>
      <c r="E173" s="142"/>
      <c r="F173" s="177">
        <f t="shared" si="42"/>
        <v>14209.2</v>
      </c>
      <c r="G173" s="177">
        <f t="shared" si="42"/>
        <v>4483.8999999999996</v>
      </c>
      <c r="H173" s="178">
        <f t="shared" si="32"/>
        <v>18693.099999999999</v>
      </c>
      <c r="I173" s="177">
        <f t="shared" si="42"/>
        <v>0</v>
      </c>
      <c r="J173" s="178">
        <f t="shared" si="33"/>
        <v>18693.099999999999</v>
      </c>
      <c r="K173" s="177">
        <f t="shared" si="42"/>
        <v>0</v>
      </c>
      <c r="L173" s="178">
        <f t="shared" si="34"/>
        <v>18693.099999999999</v>
      </c>
      <c r="M173" s="177">
        <f t="shared" si="42"/>
        <v>2452.3000000000002</v>
      </c>
      <c r="N173" s="178">
        <f t="shared" si="35"/>
        <v>21145.399999999998</v>
      </c>
      <c r="O173" s="177">
        <f t="shared" si="42"/>
        <v>1120.4000000000001</v>
      </c>
      <c r="P173" s="178">
        <f t="shared" si="36"/>
        <v>22265.8</v>
      </c>
      <c r="Q173" s="177">
        <f t="shared" si="42"/>
        <v>389.5</v>
      </c>
      <c r="R173" s="178">
        <f t="shared" si="37"/>
        <v>22655.3</v>
      </c>
      <c r="S173" s="177">
        <f t="shared" si="42"/>
        <v>0</v>
      </c>
      <c r="T173" s="178">
        <f t="shared" si="38"/>
        <v>22655.3</v>
      </c>
    </row>
    <row r="174" spans="1:20" x14ac:dyDescent="0.3">
      <c r="A174" s="50" t="s">
        <v>463</v>
      </c>
      <c r="B174" s="142" t="s">
        <v>812</v>
      </c>
      <c r="C174" s="142" t="s">
        <v>110</v>
      </c>
      <c r="D174" s="142" t="s">
        <v>68</v>
      </c>
      <c r="E174" s="142"/>
      <c r="F174" s="177">
        <f t="shared" si="42"/>
        <v>14209.2</v>
      </c>
      <c r="G174" s="177">
        <f t="shared" si="42"/>
        <v>4483.8999999999996</v>
      </c>
      <c r="H174" s="178">
        <f t="shared" si="32"/>
        <v>18693.099999999999</v>
      </c>
      <c r="I174" s="177">
        <f t="shared" si="42"/>
        <v>0</v>
      </c>
      <c r="J174" s="178">
        <f t="shared" si="33"/>
        <v>18693.099999999999</v>
      </c>
      <c r="K174" s="177">
        <f t="shared" si="42"/>
        <v>0</v>
      </c>
      <c r="L174" s="178">
        <f t="shared" si="34"/>
        <v>18693.099999999999</v>
      </c>
      <c r="M174" s="177">
        <f t="shared" si="42"/>
        <v>2452.3000000000002</v>
      </c>
      <c r="N174" s="178">
        <f t="shared" si="35"/>
        <v>21145.399999999998</v>
      </c>
      <c r="O174" s="177">
        <f t="shared" si="42"/>
        <v>1120.4000000000001</v>
      </c>
      <c r="P174" s="178">
        <f t="shared" si="36"/>
        <v>22265.8</v>
      </c>
      <c r="Q174" s="177">
        <f t="shared" si="42"/>
        <v>389.5</v>
      </c>
      <c r="R174" s="178">
        <f t="shared" si="37"/>
        <v>22655.3</v>
      </c>
      <c r="S174" s="177">
        <f t="shared" si="42"/>
        <v>0</v>
      </c>
      <c r="T174" s="178">
        <f t="shared" si="38"/>
        <v>22655.3</v>
      </c>
    </row>
    <row r="175" spans="1:20" ht="45" x14ac:dyDescent="0.3">
      <c r="A175" s="50" t="s">
        <v>176</v>
      </c>
      <c r="B175" s="142" t="s">
        <v>812</v>
      </c>
      <c r="C175" s="142" t="s">
        <v>110</v>
      </c>
      <c r="D175" s="142" t="s">
        <v>68</v>
      </c>
      <c r="E175" s="142">
        <v>600</v>
      </c>
      <c r="F175" s="177">
        <f t="shared" si="42"/>
        <v>14209.2</v>
      </c>
      <c r="G175" s="177">
        <f t="shared" si="42"/>
        <v>4483.8999999999996</v>
      </c>
      <c r="H175" s="178">
        <f t="shared" si="32"/>
        <v>18693.099999999999</v>
      </c>
      <c r="I175" s="177">
        <f t="shared" si="42"/>
        <v>0</v>
      </c>
      <c r="J175" s="178">
        <f t="shared" si="33"/>
        <v>18693.099999999999</v>
      </c>
      <c r="K175" s="177">
        <f t="shared" si="42"/>
        <v>0</v>
      </c>
      <c r="L175" s="178">
        <f t="shared" si="34"/>
        <v>18693.099999999999</v>
      </c>
      <c r="M175" s="177">
        <f t="shared" si="42"/>
        <v>2452.3000000000002</v>
      </c>
      <c r="N175" s="178">
        <f t="shared" si="35"/>
        <v>21145.399999999998</v>
      </c>
      <c r="O175" s="177">
        <f t="shared" si="42"/>
        <v>1120.4000000000001</v>
      </c>
      <c r="P175" s="178">
        <f t="shared" si="36"/>
        <v>22265.8</v>
      </c>
      <c r="Q175" s="177">
        <f t="shared" si="42"/>
        <v>389.5</v>
      </c>
      <c r="R175" s="178">
        <f t="shared" si="37"/>
        <v>22655.3</v>
      </c>
      <c r="S175" s="177">
        <f t="shared" si="42"/>
        <v>0</v>
      </c>
      <c r="T175" s="178">
        <f t="shared" si="38"/>
        <v>22655.3</v>
      </c>
    </row>
    <row r="176" spans="1:20" x14ac:dyDescent="0.3">
      <c r="A176" s="50" t="s">
        <v>184</v>
      </c>
      <c r="B176" s="142" t="s">
        <v>812</v>
      </c>
      <c r="C176" s="142" t="s">
        <v>110</v>
      </c>
      <c r="D176" s="142" t="s">
        <v>68</v>
      </c>
      <c r="E176" s="142">
        <v>610</v>
      </c>
      <c r="F176" s="177">
        <v>14209.2</v>
      </c>
      <c r="G176" s="177">
        <v>4483.8999999999996</v>
      </c>
      <c r="H176" s="178">
        <f t="shared" si="32"/>
        <v>18693.099999999999</v>
      </c>
      <c r="I176" s="177"/>
      <c r="J176" s="178">
        <f t="shared" si="33"/>
        <v>18693.099999999999</v>
      </c>
      <c r="K176" s="177"/>
      <c r="L176" s="178">
        <f t="shared" si="34"/>
        <v>18693.099999999999</v>
      </c>
      <c r="M176" s="177">
        <v>2452.3000000000002</v>
      </c>
      <c r="N176" s="178">
        <f t="shared" si="35"/>
        <v>21145.399999999998</v>
      </c>
      <c r="O176" s="177">
        <v>1120.4000000000001</v>
      </c>
      <c r="P176" s="178">
        <f t="shared" si="36"/>
        <v>22265.8</v>
      </c>
      <c r="Q176" s="177">
        <v>389.5</v>
      </c>
      <c r="R176" s="178">
        <f t="shared" si="37"/>
        <v>22655.3</v>
      </c>
      <c r="S176" s="177"/>
      <c r="T176" s="178">
        <f t="shared" si="38"/>
        <v>22655.3</v>
      </c>
    </row>
    <row r="177" spans="1:20" ht="93" customHeight="1" x14ac:dyDescent="0.3">
      <c r="A177" s="180" t="s">
        <v>873</v>
      </c>
      <c r="B177" s="142" t="s">
        <v>899</v>
      </c>
      <c r="C177" s="142"/>
      <c r="D177" s="142"/>
      <c r="E177" s="142"/>
      <c r="F177" s="177">
        <f t="shared" ref="F177:S180" si="43">F178</f>
        <v>55848.9</v>
      </c>
      <c r="G177" s="177">
        <f t="shared" si="43"/>
        <v>0</v>
      </c>
      <c r="H177" s="178">
        <f t="shared" si="32"/>
        <v>55848.9</v>
      </c>
      <c r="I177" s="177">
        <f t="shared" si="43"/>
        <v>0</v>
      </c>
      <c r="J177" s="178">
        <f t="shared" si="33"/>
        <v>55848.9</v>
      </c>
      <c r="K177" s="177">
        <f t="shared" si="43"/>
        <v>0</v>
      </c>
      <c r="L177" s="178">
        <f t="shared" si="34"/>
        <v>55848.9</v>
      </c>
      <c r="M177" s="177">
        <f t="shared" si="43"/>
        <v>0</v>
      </c>
      <c r="N177" s="178">
        <f t="shared" si="35"/>
        <v>55848.9</v>
      </c>
      <c r="O177" s="177">
        <f t="shared" si="43"/>
        <v>0</v>
      </c>
      <c r="P177" s="178">
        <f t="shared" si="36"/>
        <v>55848.9</v>
      </c>
      <c r="Q177" s="177">
        <f t="shared" si="43"/>
        <v>0</v>
      </c>
      <c r="R177" s="178">
        <f t="shared" si="37"/>
        <v>55848.9</v>
      </c>
      <c r="S177" s="177">
        <f t="shared" si="43"/>
        <v>0</v>
      </c>
      <c r="T177" s="178">
        <f t="shared" si="38"/>
        <v>55848.9</v>
      </c>
    </row>
    <row r="178" spans="1:20" x14ac:dyDescent="0.3">
      <c r="A178" s="50" t="s">
        <v>233</v>
      </c>
      <c r="B178" s="142" t="s">
        <v>899</v>
      </c>
      <c r="C178" s="142" t="s">
        <v>110</v>
      </c>
      <c r="D178" s="76"/>
      <c r="E178" s="142"/>
      <c r="F178" s="177">
        <f t="shared" si="43"/>
        <v>55848.9</v>
      </c>
      <c r="G178" s="177">
        <f t="shared" si="43"/>
        <v>0</v>
      </c>
      <c r="H178" s="178">
        <f t="shared" si="32"/>
        <v>55848.9</v>
      </c>
      <c r="I178" s="177">
        <f t="shared" si="43"/>
        <v>0</v>
      </c>
      <c r="J178" s="178">
        <f t="shared" si="33"/>
        <v>55848.9</v>
      </c>
      <c r="K178" s="177">
        <f t="shared" si="43"/>
        <v>0</v>
      </c>
      <c r="L178" s="178">
        <f t="shared" si="34"/>
        <v>55848.9</v>
      </c>
      <c r="M178" s="177">
        <f t="shared" si="43"/>
        <v>0</v>
      </c>
      <c r="N178" s="178">
        <f t="shared" si="35"/>
        <v>55848.9</v>
      </c>
      <c r="O178" s="177">
        <f t="shared" si="43"/>
        <v>0</v>
      </c>
      <c r="P178" s="178">
        <f t="shared" si="36"/>
        <v>55848.9</v>
      </c>
      <c r="Q178" s="177">
        <f t="shared" si="43"/>
        <v>0</v>
      </c>
      <c r="R178" s="178">
        <f t="shared" si="37"/>
        <v>55848.9</v>
      </c>
      <c r="S178" s="177">
        <f t="shared" si="43"/>
        <v>0</v>
      </c>
      <c r="T178" s="178">
        <f t="shared" si="38"/>
        <v>55848.9</v>
      </c>
    </row>
    <row r="179" spans="1:20" x14ac:dyDescent="0.3">
      <c r="A179" s="50" t="s">
        <v>463</v>
      </c>
      <c r="B179" s="142" t="s">
        <v>899</v>
      </c>
      <c r="C179" s="142" t="s">
        <v>110</v>
      </c>
      <c r="D179" s="142" t="s">
        <v>68</v>
      </c>
      <c r="E179" s="142"/>
      <c r="F179" s="177">
        <f t="shared" si="43"/>
        <v>55848.9</v>
      </c>
      <c r="G179" s="177">
        <f t="shared" si="43"/>
        <v>0</v>
      </c>
      <c r="H179" s="178">
        <f t="shared" si="32"/>
        <v>55848.9</v>
      </c>
      <c r="I179" s="177">
        <f t="shared" si="43"/>
        <v>0</v>
      </c>
      <c r="J179" s="178">
        <f t="shared" si="33"/>
        <v>55848.9</v>
      </c>
      <c r="K179" s="177">
        <f t="shared" si="43"/>
        <v>0</v>
      </c>
      <c r="L179" s="178">
        <f t="shared" si="34"/>
        <v>55848.9</v>
      </c>
      <c r="M179" s="177">
        <f t="shared" si="43"/>
        <v>0</v>
      </c>
      <c r="N179" s="178">
        <f t="shared" si="35"/>
        <v>55848.9</v>
      </c>
      <c r="O179" s="177">
        <f t="shared" si="43"/>
        <v>0</v>
      </c>
      <c r="P179" s="178">
        <f t="shared" si="36"/>
        <v>55848.9</v>
      </c>
      <c r="Q179" s="177">
        <f t="shared" si="43"/>
        <v>0</v>
      </c>
      <c r="R179" s="178">
        <f t="shared" si="37"/>
        <v>55848.9</v>
      </c>
      <c r="S179" s="177">
        <f t="shared" si="43"/>
        <v>0</v>
      </c>
      <c r="T179" s="178">
        <f t="shared" si="38"/>
        <v>55848.9</v>
      </c>
    </row>
    <row r="180" spans="1:20" ht="45" x14ac:dyDescent="0.3">
      <c r="A180" s="50" t="s">
        <v>176</v>
      </c>
      <c r="B180" s="142" t="s">
        <v>899</v>
      </c>
      <c r="C180" s="142" t="s">
        <v>110</v>
      </c>
      <c r="D180" s="142" t="s">
        <v>68</v>
      </c>
      <c r="E180" s="142">
        <v>600</v>
      </c>
      <c r="F180" s="177">
        <f t="shared" si="43"/>
        <v>55848.9</v>
      </c>
      <c r="G180" s="177">
        <f t="shared" si="43"/>
        <v>0</v>
      </c>
      <c r="H180" s="178">
        <f t="shared" si="32"/>
        <v>55848.9</v>
      </c>
      <c r="I180" s="177">
        <f t="shared" si="43"/>
        <v>0</v>
      </c>
      <c r="J180" s="178">
        <f t="shared" si="33"/>
        <v>55848.9</v>
      </c>
      <c r="K180" s="177">
        <f t="shared" si="43"/>
        <v>0</v>
      </c>
      <c r="L180" s="178">
        <f t="shared" si="34"/>
        <v>55848.9</v>
      </c>
      <c r="M180" s="177">
        <f t="shared" si="43"/>
        <v>0</v>
      </c>
      <c r="N180" s="178">
        <f t="shared" si="35"/>
        <v>55848.9</v>
      </c>
      <c r="O180" s="177">
        <f t="shared" si="43"/>
        <v>0</v>
      </c>
      <c r="P180" s="178">
        <f t="shared" si="36"/>
        <v>55848.9</v>
      </c>
      <c r="Q180" s="177">
        <f t="shared" si="43"/>
        <v>0</v>
      </c>
      <c r="R180" s="178">
        <f t="shared" si="37"/>
        <v>55848.9</v>
      </c>
      <c r="S180" s="177">
        <f t="shared" si="43"/>
        <v>0</v>
      </c>
      <c r="T180" s="178">
        <f t="shared" si="38"/>
        <v>55848.9</v>
      </c>
    </row>
    <row r="181" spans="1:20" x14ac:dyDescent="0.3">
      <c r="A181" s="50" t="s">
        <v>184</v>
      </c>
      <c r="B181" s="142" t="s">
        <v>899</v>
      </c>
      <c r="C181" s="142" t="s">
        <v>110</v>
      </c>
      <c r="D181" s="142" t="s">
        <v>68</v>
      </c>
      <c r="E181" s="142">
        <v>610</v>
      </c>
      <c r="F181" s="177">
        <v>55848.9</v>
      </c>
      <c r="G181" s="177"/>
      <c r="H181" s="178">
        <f t="shared" si="32"/>
        <v>55848.9</v>
      </c>
      <c r="I181" s="177"/>
      <c r="J181" s="178">
        <f t="shared" si="33"/>
        <v>55848.9</v>
      </c>
      <c r="K181" s="177"/>
      <c r="L181" s="178">
        <f t="shared" si="34"/>
        <v>55848.9</v>
      </c>
      <c r="M181" s="177"/>
      <c r="N181" s="178">
        <f t="shared" si="35"/>
        <v>55848.9</v>
      </c>
      <c r="O181" s="177"/>
      <c r="P181" s="178">
        <f t="shared" si="36"/>
        <v>55848.9</v>
      </c>
      <c r="Q181" s="177"/>
      <c r="R181" s="178">
        <f t="shared" si="37"/>
        <v>55848.9</v>
      </c>
      <c r="S181" s="177"/>
      <c r="T181" s="178">
        <f t="shared" si="38"/>
        <v>55848.9</v>
      </c>
    </row>
    <row r="182" spans="1:20" ht="93.75" customHeight="1" x14ac:dyDescent="0.3">
      <c r="A182" s="179" t="s">
        <v>1094</v>
      </c>
      <c r="B182" s="142" t="s">
        <v>1095</v>
      </c>
      <c r="C182" s="142"/>
      <c r="D182" s="142"/>
      <c r="E182" s="142"/>
      <c r="F182" s="177"/>
      <c r="G182" s="177"/>
      <c r="H182" s="178"/>
      <c r="I182" s="177"/>
      <c r="J182" s="178"/>
      <c r="K182" s="177"/>
      <c r="L182" s="178"/>
      <c r="M182" s="177">
        <f>M183</f>
        <v>2708.5</v>
      </c>
      <c r="N182" s="178">
        <f t="shared" si="35"/>
        <v>2708.5</v>
      </c>
      <c r="O182" s="177">
        <f>O183</f>
        <v>0</v>
      </c>
      <c r="P182" s="178">
        <f t="shared" si="36"/>
        <v>2708.5</v>
      </c>
      <c r="Q182" s="177">
        <f>Q183</f>
        <v>0</v>
      </c>
      <c r="R182" s="178">
        <f t="shared" si="37"/>
        <v>2708.5</v>
      </c>
      <c r="S182" s="177">
        <f>S183</f>
        <v>0</v>
      </c>
      <c r="T182" s="178">
        <f t="shared" si="38"/>
        <v>2708.5</v>
      </c>
    </row>
    <row r="183" spans="1:20" x14ac:dyDescent="0.3">
      <c r="A183" s="50" t="s">
        <v>233</v>
      </c>
      <c r="B183" s="142" t="s">
        <v>1095</v>
      </c>
      <c r="C183" s="142" t="s">
        <v>110</v>
      </c>
      <c r="D183" s="76"/>
      <c r="E183" s="142"/>
      <c r="F183" s="177"/>
      <c r="G183" s="177"/>
      <c r="H183" s="178"/>
      <c r="I183" s="177"/>
      <c r="J183" s="178"/>
      <c r="K183" s="177"/>
      <c r="L183" s="178"/>
      <c r="M183" s="177">
        <f>M184</f>
        <v>2708.5</v>
      </c>
      <c r="N183" s="178">
        <f t="shared" si="35"/>
        <v>2708.5</v>
      </c>
      <c r="O183" s="177">
        <f>O184</f>
        <v>0</v>
      </c>
      <c r="P183" s="178">
        <f t="shared" si="36"/>
        <v>2708.5</v>
      </c>
      <c r="Q183" s="177">
        <f>Q184</f>
        <v>0</v>
      </c>
      <c r="R183" s="178">
        <f t="shared" si="37"/>
        <v>2708.5</v>
      </c>
      <c r="S183" s="177">
        <f>S184</f>
        <v>0</v>
      </c>
      <c r="T183" s="178">
        <f t="shared" si="38"/>
        <v>2708.5</v>
      </c>
    </row>
    <row r="184" spans="1:20" x14ac:dyDescent="0.3">
      <c r="A184" s="50" t="s">
        <v>463</v>
      </c>
      <c r="B184" s="142" t="s">
        <v>1095</v>
      </c>
      <c r="C184" s="142" t="s">
        <v>110</v>
      </c>
      <c r="D184" s="142" t="s">
        <v>68</v>
      </c>
      <c r="E184" s="142"/>
      <c r="F184" s="177"/>
      <c r="G184" s="177"/>
      <c r="H184" s="178"/>
      <c r="I184" s="177"/>
      <c r="J184" s="178"/>
      <c r="K184" s="177"/>
      <c r="L184" s="178"/>
      <c r="M184" s="177">
        <f>M185</f>
        <v>2708.5</v>
      </c>
      <c r="N184" s="178">
        <f t="shared" si="35"/>
        <v>2708.5</v>
      </c>
      <c r="O184" s="177">
        <f>O185</f>
        <v>0</v>
      </c>
      <c r="P184" s="178">
        <f t="shared" si="36"/>
        <v>2708.5</v>
      </c>
      <c r="Q184" s="177">
        <f>Q185</f>
        <v>0</v>
      </c>
      <c r="R184" s="178">
        <f t="shared" si="37"/>
        <v>2708.5</v>
      </c>
      <c r="S184" s="177">
        <f>S185</f>
        <v>0</v>
      </c>
      <c r="T184" s="178">
        <f t="shared" si="38"/>
        <v>2708.5</v>
      </c>
    </row>
    <row r="185" spans="1:20" ht="45" x14ac:dyDescent="0.3">
      <c r="A185" s="50" t="s">
        <v>176</v>
      </c>
      <c r="B185" s="142" t="s">
        <v>1095</v>
      </c>
      <c r="C185" s="142" t="s">
        <v>110</v>
      </c>
      <c r="D185" s="142" t="s">
        <v>68</v>
      </c>
      <c r="E185" s="142">
        <v>600</v>
      </c>
      <c r="F185" s="177"/>
      <c r="G185" s="177"/>
      <c r="H185" s="178"/>
      <c r="I185" s="177"/>
      <c r="J185" s="178"/>
      <c r="K185" s="177"/>
      <c r="L185" s="178"/>
      <c r="M185" s="177">
        <f>M186</f>
        <v>2708.5</v>
      </c>
      <c r="N185" s="178">
        <f t="shared" si="35"/>
        <v>2708.5</v>
      </c>
      <c r="O185" s="177">
        <f>O186</f>
        <v>0</v>
      </c>
      <c r="P185" s="178">
        <f t="shared" si="36"/>
        <v>2708.5</v>
      </c>
      <c r="Q185" s="177">
        <f>Q186</f>
        <v>0</v>
      </c>
      <c r="R185" s="178">
        <f t="shared" si="37"/>
        <v>2708.5</v>
      </c>
      <c r="S185" s="177">
        <f>S186</f>
        <v>0</v>
      </c>
      <c r="T185" s="178">
        <f t="shared" si="38"/>
        <v>2708.5</v>
      </c>
    </row>
    <row r="186" spans="1:20" x14ac:dyDescent="0.3">
      <c r="A186" s="50" t="s">
        <v>184</v>
      </c>
      <c r="B186" s="142" t="s">
        <v>1095</v>
      </c>
      <c r="C186" s="142" t="s">
        <v>110</v>
      </c>
      <c r="D186" s="142" t="s">
        <v>68</v>
      </c>
      <c r="E186" s="142">
        <v>610</v>
      </c>
      <c r="F186" s="177"/>
      <c r="G186" s="177"/>
      <c r="H186" s="178"/>
      <c r="I186" s="177"/>
      <c r="J186" s="178"/>
      <c r="K186" s="177"/>
      <c r="L186" s="178"/>
      <c r="M186" s="177">
        <v>2708.5</v>
      </c>
      <c r="N186" s="178">
        <f t="shared" si="35"/>
        <v>2708.5</v>
      </c>
      <c r="O186" s="177">
        <v>0</v>
      </c>
      <c r="P186" s="178">
        <f t="shared" si="36"/>
        <v>2708.5</v>
      </c>
      <c r="Q186" s="177"/>
      <c r="R186" s="178">
        <f t="shared" si="37"/>
        <v>2708.5</v>
      </c>
      <c r="S186" s="177"/>
      <c r="T186" s="178">
        <f t="shared" si="38"/>
        <v>2708.5</v>
      </c>
    </row>
    <row r="187" spans="1:20" ht="25.5" x14ac:dyDescent="0.3">
      <c r="A187" s="172" t="s">
        <v>436</v>
      </c>
      <c r="B187" s="173" t="s">
        <v>825</v>
      </c>
      <c r="C187" s="76"/>
      <c r="D187" s="76"/>
      <c r="E187" s="142"/>
      <c r="F187" s="174">
        <f t="shared" ref="F187:S192" si="44">F188</f>
        <v>3500</v>
      </c>
      <c r="G187" s="174">
        <f t="shared" si="44"/>
        <v>0</v>
      </c>
      <c r="H187" s="171">
        <f t="shared" si="32"/>
        <v>3500</v>
      </c>
      <c r="I187" s="174">
        <f t="shared" si="44"/>
        <v>0</v>
      </c>
      <c r="J187" s="171">
        <f t="shared" si="33"/>
        <v>3500</v>
      </c>
      <c r="K187" s="174">
        <f t="shared" si="44"/>
        <v>0</v>
      </c>
      <c r="L187" s="171">
        <f t="shared" si="34"/>
        <v>3500</v>
      </c>
      <c r="M187" s="174">
        <f t="shared" si="44"/>
        <v>0</v>
      </c>
      <c r="N187" s="171">
        <f t="shared" si="35"/>
        <v>3500</v>
      </c>
      <c r="O187" s="174">
        <f t="shared" si="44"/>
        <v>0</v>
      </c>
      <c r="P187" s="171">
        <f t="shared" si="36"/>
        <v>3500</v>
      </c>
      <c r="Q187" s="174">
        <f t="shared" si="44"/>
        <v>0</v>
      </c>
      <c r="R187" s="171">
        <f t="shared" si="37"/>
        <v>3500</v>
      </c>
      <c r="S187" s="174">
        <f t="shared" si="44"/>
        <v>-700</v>
      </c>
      <c r="T187" s="171">
        <f t="shared" si="38"/>
        <v>2800</v>
      </c>
    </row>
    <row r="188" spans="1:20" ht="90" x14ac:dyDescent="0.3">
      <c r="A188" s="50" t="s">
        <v>437</v>
      </c>
      <c r="B188" s="142" t="s">
        <v>824</v>
      </c>
      <c r="C188" s="76"/>
      <c r="D188" s="76"/>
      <c r="E188" s="142"/>
      <c r="F188" s="177">
        <f t="shared" si="44"/>
        <v>3500</v>
      </c>
      <c r="G188" s="177">
        <f t="shared" si="44"/>
        <v>0</v>
      </c>
      <c r="H188" s="178">
        <f t="shared" si="32"/>
        <v>3500</v>
      </c>
      <c r="I188" s="177">
        <f t="shared" si="44"/>
        <v>0</v>
      </c>
      <c r="J188" s="178">
        <f t="shared" si="33"/>
        <v>3500</v>
      </c>
      <c r="K188" s="177">
        <f t="shared" si="44"/>
        <v>0</v>
      </c>
      <c r="L188" s="178">
        <f t="shared" si="34"/>
        <v>3500</v>
      </c>
      <c r="M188" s="177">
        <f t="shared" si="44"/>
        <v>0</v>
      </c>
      <c r="N188" s="178">
        <f t="shared" si="35"/>
        <v>3500</v>
      </c>
      <c r="O188" s="177">
        <f t="shared" si="44"/>
        <v>0</v>
      </c>
      <c r="P188" s="178">
        <f t="shared" si="36"/>
        <v>3500</v>
      </c>
      <c r="Q188" s="177">
        <f t="shared" si="44"/>
        <v>0</v>
      </c>
      <c r="R188" s="178">
        <f t="shared" si="37"/>
        <v>3500</v>
      </c>
      <c r="S188" s="177">
        <f t="shared" si="44"/>
        <v>-700</v>
      </c>
      <c r="T188" s="178">
        <f t="shared" si="38"/>
        <v>2800</v>
      </c>
    </row>
    <row r="189" spans="1:20" ht="45" x14ac:dyDescent="0.3">
      <c r="A189" s="50" t="s">
        <v>464</v>
      </c>
      <c r="B189" s="142" t="s">
        <v>841</v>
      </c>
      <c r="C189" s="76"/>
      <c r="D189" s="76"/>
      <c r="E189" s="142"/>
      <c r="F189" s="177">
        <f t="shared" si="44"/>
        <v>3500</v>
      </c>
      <c r="G189" s="177">
        <f t="shared" si="44"/>
        <v>0</v>
      </c>
      <c r="H189" s="178">
        <f t="shared" si="32"/>
        <v>3500</v>
      </c>
      <c r="I189" s="177">
        <f t="shared" si="44"/>
        <v>0</v>
      </c>
      <c r="J189" s="178">
        <f t="shared" si="33"/>
        <v>3500</v>
      </c>
      <c r="K189" s="177">
        <f t="shared" si="44"/>
        <v>0</v>
      </c>
      <c r="L189" s="178">
        <f t="shared" si="34"/>
        <v>3500</v>
      </c>
      <c r="M189" s="177">
        <f t="shared" si="44"/>
        <v>0</v>
      </c>
      <c r="N189" s="178">
        <f t="shared" si="35"/>
        <v>3500</v>
      </c>
      <c r="O189" s="177">
        <f t="shared" si="44"/>
        <v>0</v>
      </c>
      <c r="P189" s="178">
        <f t="shared" si="36"/>
        <v>3500</v>
      </c>
      <c r="Q189" s="177">
        <f t="shared" si="44"/>
        <v>0</v>
      </c>
      <c r="R189" s="178">
        <f t="shared" si="37"/>
        <v>3500</v>
      </c>
      <c r="S189" s="177">
        <f t="shared" si="44"/>
        <v>-700</v>
      </c>
      <c r="T189" s="178">
        <f t="shared" si="38"/>
        <v>2800</v>
      </c>
    </row>
    <row r="190" spans="1:20" x14ac:dyDescent="0.3">
      <c r="A190" s="50" t="s">
        <v>315</v>
      </c>
      <c r="B190" s="142" t="s">
        <v>841</v>
      </c>
      <c r="C190" s="142">
        <v>10</v>
      </c>
      <c r="D190" s="76"/>
      <c r="E190" s="142"/>
      <c r="F190" s="177">
        <f t="shared" si="44"/>
        <v>3500</v>
      </c>
      <c r="G190" s="177">
        <f t="shared" si="44"/>
        <v>0</v>
      </c>
      <c r="H190" s="178">
        <f t="shared" si="32"/>
        <v>3500</v>
      </c>
      <c r="I190" s="177">
        <f t="shared" si="44"/>
        <v>0</v>
      </c>
      <c r="J190" s="178">
        <f t="shared" si="33"/>
        <v>3500</v>
      </c>
      <c r="K190" s="177">
        <f t="shared" si="44"/>
        <v>0</v>
      </c>
      <c r="L190" s="178">
        <f t="shared" si="34"/>
        <v>3500</v>
      </c>
      <c r="M190" s="177">
        <f t="shared" si="44"/>
        <v>0</v>
      </c>
      <c r="N190" s="178">
        <f t="shared" si="35"/>
        <v>3500</v>
      </c>
      <c r="O190" s="177">
        <f t="shared" si="44"/>
        <v>0</v>
      </c>
      <c r="P190" s="178">
        <f t="shared" si="36"/>
        <v>3500</v>
      </c>
      <c r="Q190" s="177">
        <f t="shared" si="44"/>
        <v>0</v>
      </c>
      <c r="R190" s="178">
        <f t="shared" si="37"/>
        <v>3500</v>
      </c>
      <c r="S190" s="177">
        <f t="shared" si="44"/>
        <v>-700</v>
      </c>
      <c r="T190" s="178">
        <f t="shared" si="38"/>
        <v>2800</v>
      </c>
    </row>
    <row r="191" spans="1:20" x14ac:dyDescent="0.3">
      <c r="A191" s="50" t="s">
        <v>340</v>
      </c>
      <c r="B191" s="142" t="s">
        <v>841</v>
      </c>
      <c r="C191" s="142">
        <v>10</v>
      </c>
      <c r="D191" s="142" t="s">
        <v>92</v>
      </c>
      <c r="E191" s="142"/>
      <c r="F191" s="177">
        <f t="shared" si="44"/>
        <v>3500</v>
      </c>
      <c r="G191" s="177">
        <f t="shared" si="44"/>
        <v>0</v>
      </c>
      <c r="H191" s="178">
        <f t="shared" si="32"/>
        <v>3500</v>
      </c>
      <c r="I191" s="177">
        <f t="shared" si="44"/>
        <v>0</v>
      </c>
      <c r="J191" s="178">
        <f t="shared" si="33"/>
        <v>3500</v>
      </c>
      <c r="K191" s="177">
        <f t="shared" si="44"/>
        <v>0</v>
      </c>
      <c r="L191" s="178">
        <f t="shared" si="34"/>
        <v>3500</v>
      </c>
      <c r="M191" s="177">
        <f t="shared" si="44"/>
        <v>0</v>
      </c>
      <c r="N191" s="178">
        <f t="shared" si="35"/>
        <v>3500</v>
      </c>
      <c r="O191" s="177">
        <f t="shared" si="44"/>
        <v>0</v>
      </c>
      <c r="P191" s="178">
        <f t="shared" si="36"/>
        <v>3500</v>
      </c>
      <c r="Q191" s="177">
        <f t="shared" si="44"/>
        <v>0</v>
      </c>
      <c r="R191" s="178">
        <f t="shared" si="37"/>
        <v>3500</v>
      </c>
      <c r="S191" s="177">
        <f t="shared" si="44"/>
        <v>-700</v>
      </c>
      <c r="T191" s="178">
        <f t="shared" si="38"/>
        <v>2800</v>
      </c>
    </row>
    <row r="192" spans="1:20" ht="30" x14ac:dyDescent="0.3">
      <c r="A192" s="50" t="s">
        <v>323</v>
      </c>
      <c r="B192" s="142" t="s">
        <v>841</v>
      </c>
      <c r="C192" s="142">
        <v>10</v>
      </c>
      <c r="D192" s="142" t="s">
        <v>92</v>
      </c>
      <c r="E192" s="142">
        <v>300</v>
      </c>
      <c r="F192" s="177">
        <f t="shared" si="44"/>
        <v>3500</v>
      </c>
      <c r="G192" s="177">
        <f t="shared" si="44"/>
        <v>0</v>
      </c>
      <c r="H192" s="178">
        <f t="shared" si="32"/>
        <v>3500</v>
      </c>
      <c r="I192" s="177">
        <f t="shared" si="44"/>
        <v>0</v>
      </c>
      <c r="J192" s="178">
        <f t="shared" si="33"/>
        <v>3500</v>
      </c>
      <c r="K192" s="177">
        <f t="shared" si="44"/>
        <v>0</v>
      </c>
      <c r="L192" s="178">
        <f t="shared" si="34"/>
        <v>3500</v>
      </c>
      <c r="M192" s="177">
        <f t="shared" si="44"/>
        <v>0</v>
      </c>
      <c r="N192" s="178">
        <f t="shared" si="35"/>
        <v>3500</v>
      </c>
      <c r="O192" s="177">
        <f t="shared" si="44"/>
        <v>0</v>
      </c>
      <c r="P192" s="178">
        <f t="shared" si="36"/>
        <v>3500</v>
      </c>
      <c r="Q192" s="177">
        <f t="shared" si="44"/>
        <v>0</v>
      </c>
      <c r="R192" s="178">
        <f t="shared" si="37"/>
        <v>3500</v>
      </c>
      <c r="S192" s="177">
        <f t="shared" si="44"/>
        <v>-700</v>
      </c>
      <c r="T192" s="178">
        <f t="shared" si="38"/>
        <v>2800</v>
      </c>
    </row>
    <row r="193" spans="1:20" ht="30" x14ac:dyDescent="0.3">
      <c r="A193" s="50" t="s">
        <v>324</v>
      </c>
      <c r="B193" s="142" t="s">
        <v>841</v>
      </c>
      <c r="C193" s="142">
        <v>10</v>
      </c>
      <c r="D193" s="142" t="s">
        <v>92</v>
      </c>
      <c r="E193" s="142" t="s">
        <v>858</v>
      </c>
      <c r="F193" s="177">
        <v>3500</v>
      </c>
      <c r="G193" s="177"/>
      <c r="H193" s="178">
        <f t="shared" si="32"/>
        <v>3500</v>
      </c>
      <c r="I193" s="177"/>
      <c r="J193" s="178">
        <f t="shared" si="33"/>
        <v>3500</v>
      </c>
      <c r="K193" s="177"/>
      <c r="L193" s="178">
        <f t="shared" si="34"/>
        <v>3500</v>
      </c>
      <c r="M193" s="177"/>
      <c r="N193" s="178">
        <f t="shared" si="35"/>
        <v>3500</v>
      </c>
      <c r="O193" s="177"/>
      <c r="P193" s="178">
        <f t="shared" si="36"/>
        <v>3500</v>
      </c>
      <c r="Q193" s="177"/>
      <c r="R193" s="178">
        <f t="shared" si="37"/>
        <v>3500</v>
      </c>
      <c r="S193" s="177">
        <v>-700</v>
      </c>
      <c r="T193" s="178">
        <f t="shared" si="38"/>
        <v>2800</v>
      </c>
    </row>
    <row r="194" spans="1:20" ht="51" x14ac:dyDescent="0.3">
      <c r="A194" s="172" t="s">
        <v>859</v>
      </c>
      <c r="B194" s="173" t="s">
        <v>342</v>
      </c>
      <c r="C194" s="76"/>
      <c r="D194" s="76"/>
      <c r="E194" s="142"/>
      <c r="F194" s="174">
        <f t="shared" ref="F194:S199" si="45">F195</f>
        <v>1577.2</v>
      </c>
      <c r="G194" s="174">
        <f t="shared" si="45"/>
        <v>0</v>
      </c>
      <c r="H194" s="171">
        <f t="shared" si="32"/>
        <v>1577.2</v>
      </c>
      <c r="I194" s="174">
        <f t="shared" si="45"/>
        <v>0</v>
      </c>
      <c r="J194" s="171">
        <f t="shared" si="33"/>
        <v>1577.2</v>
      </c>
      <c r="K194" s="174">
        <f t="shared" si="45"/>
        <v>0</v>
      </c>
      <c r="L194" s="171">
        <f t="shared" si="34"/>
        <v>1577.2</v>
      </c>
      <c r="M194" s="174">
        <f t="shared" si="45"/>
        <v>0</v>
      </c>
      <c r="N194" s="171">
        <f t="shared" si="35"/>
        <v>1577.2</v>
      </c>
      <c r="O194" s="174">
        <f t="shared" si="45"/>
        <v>2086</v>
      </c>
      <c r="P194" s="171">
        <f t="shared" si="36"/>
        <v>3663.2</v>
      </c>
      <c r="Q194" s="174">
        <f t="shared" si="45"/>
        <v>0</v>
      </c>
      <c r="R194" s="171">
        <f t="shared" si="37"/>
        <v>3663.2</v>
      </c>
      <c r="S194" s="174">
        <f t="shared" si="45"/>
        <v>0</v>
      </c>
      <c r="T194" s="171">
        <f t="shared" si="38"/>
        <v>3663.2</v>
      </c>
    </row>
    <row r="195" spans="1:20" ht="60" x14ac:dyDescent="0.3">
      <c r="A195" s="50" t="s">
        <v>426</v>
      </c>
      <c r="B195" s="142" t="s">
        <v>344</v>
      </c>
      <c r="C195" s="76"/>
      <c r="D195" s="76"/>
      <c r="E195" s="142"/>
      <c r="F195" s="177">
        <f t="shared" si="45"/>
        <v>1577.2</v>
      </c>
      <c r="G195" s="177">
        <f t="shared" si="45"/>
        <v>0</v>
      </c>
      <c r="H195" s="178">
        <f t="shared" si="32"/>
        <v>1577.2</v>
      </c>
      <c r="I195" s="177">
        <f t="shared" si="45"/>
        <v>0</v>
      </c>
      <c r="J195" s="178">
        <f t="shared" si="33"/>
        <v>1577.2</v>
      </c>
      <c r="K195" s="177">
        <f t="shared" si="45"/>
        <v>0</v>
      </c>
      <c r="L195" s="178">
        <f t="shared" si="34"/>
        <v>1577.2</v>
      </c>
      <c r="M195" s="177">
        <f t="shared" si="45"/>
        <v>0</v>
      </c>
      <c r="N195" s="178">
        <f t="shared" si="35"/>
        <v>1577.2</v>
      </c>
      <c r="O195" s="177">
        <f t="shared" si="45"/>
        <v>2086</v>
      </c>
      <c r="P195" s="178">
        <f t="shared" si="36"/>
        <v>3663.2</v>
      </c>
      <c r="Q195" s="177">
        <f t="shared" si="45"/>
        <v>0</v>
      </c>
      <c r="R195" s="178">
        <f t="shared" si="37"/>
        <v>3663.2</v>
      </c>
      <c r="S195" s="177">
        <f t="shared" si="45"/>
        <v>0</v>
      </c>
      <c r="T195" s="178">
        <f t="shared" si="38"/>
        <v>3663.2</v>
      </c>
    </row>
    <row r="196" spans="1:20" ht="45" x14ac:dyDescent="0.3">
      <c r="A196" s="50" t="s">
        <v>226</v>
      </c>
      <c r="B196" s="142" t="s">
        <v>805</v>
      </c>
      <c r="C196" s="76"/>
      <c r="D196" s="76"/>
      <c r="E196" s="142"/>
      <c r="F196" s="177">
        <f t="shared" si="45"/>
        <v>1577.2</v>
      </c>
      <c r="G196" s="177">
        <f t="shared" si="45"/>
        <v>0</v>
      </c>
      <c r="H196" s="178">
        <f t="shared" si="32"/>
        <v>1577.2</v>
      </c>
      <c r="I196" s="177">
        <f t="shared" si="45"/>
        <v>0</v>
      </c>
      <c r="J196" s="178">
        <f t="shared" si="33"/>
        <v>1577.2</v>
      </c>
      <c r="K196" s="177">
        <f t="shared" si="45"/>
        <v>0</v>
      </c>
      <c r="L196" s="178">
        <f t="shared" si="34"/>
        <v>1577.2</v>
      </c>
      <c r="M196" s="177">
        <f t="shared" si="45"/>
        <v>0</v>
      </c>
      <c r="N196" s="178">
        <f t="shared" si="35"/>
        <v>1577.2</v>
      </c>
      <c r="O196" s="177">
        <f t="shared" si="45"/>
        <v>2086</v>
      </c>
      <c r="P196" s="178">
        <f t="shared" si="36"/>
        <v>3663.2</v>
      </c>
      <c r="Q196" s="177">
        <f t="shared" si="45"/>
        <v>0</v>
      </c>
      <c r="R196" s="178">
        <f t="shared" si="37"/>
        <v>3663.2</v>
      </c>
      <c r="S196" s="177">
        <f t="shared" si="45"/>
        <v>0</v>
      </c>
      <c r="T196" s="178">
        <f t="shared" si="38"/>
        <v>3663.2</v>
      </c>
    </row>
    <row r="197" spans="1:20" x14ac:dyDescent="0.3">
      <c r="A197" s="50" t="s">
        <v>218</v>
      </c>
      <c r="B197" s="142" t="s">
        <v>805</v>
      </c>
      <c r="C197" s="142" t="s">
        <v>219</v>
      </c>
      <c r="D197" s="76"/>
      <c r="E197" s="142"/>
      <c r="F197" s="177">
        <f t="shared" si="45"/>
        <v>1577.2</v>
      </c>
      <c r="G197" s="177">
        <f t="shared" si="45"/>
        <v>0</v>
      </c>
      <c r="H197" s="178">
        <f t="shared" si="32"/>
        <v>1577.2</v>
      </c>
      <c r="I197" s="177">
        <f t="shared" si="45"/>
        <v>0</v>
      </c>
      <c r="J197" s="178">
        <f t="shared" si="33"/>
        <v>1577.2</v>
      </c>
      <c r="K197" s="177">
        <f t="shared" si="45"/>
        <v>0</v>
      </c>
      <c r="L197" s="178">
        <f t="shared" si="34"/>
        <v>1577.2</v>
      </c>
      <c r="M197" s="177">
        <f t="shared" si="45"/>
        <v>0</v>
      </c>
      <c r="N197" s="178">
        <f t="shared" si="35"/>
        <v>1577.2</v>
      </c>
      <c r="O197" s="177">
        <f t="shared" si="45"/>
        <v>2086</v>
      </c>
      <c r="P197" s="178">
        <f t="shared" si="36"/>
        <v>3663.2</v>
      </c>
      <c r="Q197" s="177">
        <f t="shared" si="45"/>
        <v>0</v>
      </c>
      <c r="R197" s="178">
        <f t="shared" si="37"/>
        <v>3663.2</v>
      </c>
      <c r="S197" s="177">
        <f t="shared" si="45"/>
        <v>0</v>
      </c>
      <c r="T197" s="178">
        <f t="shared" si="38"/>
        <v>3663.2</v>
      </c>
    </row>
    <row r="198" spans="1:20" x14ac:dyDescent="0.3">
      <c r="A198" s="50" t="s">
        <v>221</v>
      </c>
      <c r="B198" s="142" t="s">
        <v>805</v>
      </c>
      <c r="C198" s="142" t="s">
        <v>219</v>
      </c>
      <c r="D198" s="142" t="s">
        <v>68</v>
      </c>
      <c r="E198" s="142"/>
      <c r="F198" s="177">
        <f t="shared" si="45"/>
        <v>1577.2</v>
      </c>
      <c r="G198" s="177">
        <f t="shared" si="45"/>
        <v>0</v>
      </c>
      <c r="H198" s="178">
        <f t="shared" si="32"/>
        <v>1577.2</v>
      </c>
      <c r="I198" s="177">
        <f t="shared" si="45"/>
        <v>0</v>
      </c>
      <c r="J198" s="178">
        <f t="shared" si="33"/>
        <v>1577.2</v>
      </c>
      <c r="K198" s="177">
        <f t="shared" si="45"/>
        <v>0</v>
      </c>
      <c r="L198" s="178">
        <f t="shared" si="34"/>
        <v>1577.2</v>
      </c>
      <c r="M198" s="177">
        <f t="shared" si="45"/>
        <v>0</v>
      </c>
      <c r="N198" s="178">
        <f t="shared" si="35"/>
        <v>1577.2</v>
      </c>
      <c r="O198" s="177">
        <f t="shared" si="45"/>
        <v>2086</v>
      </c>
      <c r="P198" s="178">
        <f t="shared" si="36"/>
        <v>3663.2</v>
      </c>
      <c r="Q198" s="177">
        <f t="shared" si="45"/>
        <v>0</v>
      </c>
      <c r="R198" s="178">
        <f t="shared" si="37"/>
        <v>3663.2</v>
      </c>
      <c r="S198" s="177">
        <f t="shared" si="45"/>
        <v>0</v>
      </c>
      <c r="T198" s="178">
        <f t="shared" si="38"/>
        <v>3663.2</v>
      </c>
    </row>
    <row r="199" spans="1:20" ht="45" x14ac:dyDescent="0.3">
      <c r="A199" s="50" t="s">
        <v>176</v>
      </c>
      <c r="B199" s="142" t="s">
        <v>805</v>
      </c>
      <c r="C199" s="142" t="s">
        <v>219</v>
      </c>
      <c r="D199" s="142" t="s">
        <v>68</v>
      </c>
      <c r="E199" s="142">
        <v>600</v>
      </c>
      <c r="F199" s="177">
        <f t="shared" si="45"/>
        <v>1577.2</v>
      </c>
      <c r="G199" s="177">
        <f t="shared" si="45"/>
        <v>0</v>
      </c>
      <c r="H199" s="178">
        <f t="shared" si="32"/>
        <v>1577.2</v>
      </c>
      <c r="I199" s="177">
        <f t="shared" si="45"/>
        <v>0</v>
      </c>
      <c r="J199" s="178">
        <f t="shared" si="33"/>
        <v>1577.2</v>
      </c>
      <c r="K199" s="177">
        <f t="shared" si="45"/>
        <v>0</v>
      </c>
      <c r="L199" s="178">
        <f t="shared" si="34"/>
        <v>1577.2</v>
      </c>
      <c r="M199" s="177">
        <f t="shared" si="45"/>
        <v>0</v>
      </c>
      <c r="N199" s="178">
        <f t="shared" si="35"/>
        <v>1577.2</v>
      </c>
      <c r="O199" s="177">
        <f t="shared" si="45"/>
        <v>2086</v>
      </c>
      <c r="P199" s="178">
        <f t="shared" si="36"/>
        <v>3663.2</v>
      </c>
      <c r="Q199" s="177">
        <f t="shared" si="45"/>
        <v>0</v>
      </c>
      <c r="R199" s="178">
        <f t="shared" si="37"/>
        <v>3663.2</v>
      </c>
      <c r="S199" s="177">
        <f t="shared" si="45"/>
        <v>0</v>
      </c>
      <c r="T199" s="178">
        <f t="shared" si="38"/>
        <v>3663.2</v>
      </c>
    </row>
    <row r="200" spans="1:20" x14ac:dyDescent="0.3">
      <c r="A200" s="50" t="s">
        <v>184</v>
      </c>
      <c r="B200" s="142" t="s">
        <v>805</v>
      </c>
      <c r="C200" s="142" t="s">
        <v>219</v>
      </c>
      <c r="D200" s="142" t="s">
        <v>68</v>
      </c>
      <c r="E200" s="142">
        <v>610</v>
      </c>
      <c r="F200" s="177">
        <v>1577.2</v>
      </c>
      <c r="G200" s="177"/>
      <c r="H200" s="178">
        <f t="shared" si="32"/>
        <v>1577.2</v>
      </c>
      <c r="I200" s="177"/>
      <c r="J200" s="178">
        <f t="shared" si="33"/>
        <v>1577.2</v>
      </c>
      <c r="K200" s="177"/>
      <c r="L200" s="178">
        <f t="shared" si="34"/>
        <v>1577.2</v>
      </c>
      <c r="M200" s="177"/>
      <c r="N200" s="178">
        <f t="shared" si="35"/>
        <v>1577.2</v>
      </c>
      <c r="O200" s="177">
        <v>2086</v>
      </c>
      <c r="P200" s="178">
        <f t="shared" si="36"/>
        <v>3663.2</v>
      </c>
      <c r="Q200" s="177"/>
      <c r="R200" s="178">
        <f t="shared" si="37"/>
        <v>3663.2</v>
      </c>
      <c r="S200" s="177"/>
      <c r="T200" s="178">
        <f t="shared" si="38"/>
        <v>3663.2</v>
      </c>
    </row>
    <row r="201" spans="1:20" ht="38.25" x14ac:dyDescent="0.3">
      <c r="A201" s="172" t="s">
        <v>817</v>
      </c>
      <c r="B201" s="173" t="s">
        <v>284</v>
      </c>
      <c r="C201" s="76"/>
      <c r="D201" s="76"/>
      <c r="E201" s="142"/>
      <c r="F201" s="174">
        <f>F202</f>
        <v>6145.8</v>
      </c>
      <c r="G201" s="174">
        <f>G202</f>
        <v>-20.5</v>
      </c>
      <c r="H201" s="171">
        <f t="shared" si="32"/>
        <v>6125.3</v>
      </c>
      <c r="I201" s="174">
        <f>I202</f>
        <v>0</v>
      </c>
      <c r="J201" s="171">
        <f t="shared" si="33"/>
        <v>6125.3</v>
      </c>
      <c r="K201" s="174">
        <f>K202</f>
        <v>8700.2000000000007</v>
      </c>
      <c r="L201" s="171">
        <f t="shared" si="34"/>
        <v>14825.5</v>
      </c>
      <c r="M201" s="174">
        <f>M202</f>
        <v>1732.6</v>
      </c>
      <c r="N201" s="171">
        <f t="shared" si="35"/>
        <v>16558.099999999999</v>
      </c>
      <c r="O201" s="174">
        <f>O202</f>
        <v>1575.1000000000001</v>
      </c>
      <c r="P201" s="171">
        <f t="shared" si="36"/>
        <v>18133.199999999997</v>
      </c>
      <c r="Q201" s="174">
        <f>Q202</f>
        <v>18820.2</v>
      </c>
      <c r="R201" s="171">
        <f t="shared" si="37"/>
        <v>36953.399999999994</v>
      </c>
      <c r="S201" s="174">
        <f>S202</f>
        <v>0</v>
      </c>
      <c r="T201" s="171">
        <f t="shared" si="38"/>
        <v>36953.399999999994</v>
      </c>
    </row>
    <row r="202" spans="1:20" ht="60" x14ac:dyDescent="0.3">
      <c r="A202" s="50" t="s">
        <v>600</v>
      </c>
      <c r="B202" s="142" t="s">
        <v>286</v>
      </c>
      <c r="C202" s="76"/>
      <c r="D202" s="76"/>
      <c r="E202" s="142"/>
      <c r="F202" s="177">
        <f>F203+F213+F208</f>
        <v>6145.8</v>
      </c>
      <c r="G202" s="177">
        <f>G203+G213+G208</f>
        <v>-20.5</v>
      </c>
      <c r="H202" s="178">
        <f t="shared" si="32"/>
        <v>6125.3</v>
      </c>
      <c r="I202" s="177">
        <f>I203+I213+I208</f>
        <v>0</v>
      </c>
      <c r="J202" s="178">
        <f t="shared" si="33"/>
        <v>6125.3</v>
      </c>
      <c r="K202" s="177">
        <f>K203+K213+K208</f>
        <v>8700.2000000000007</v>
      </c>
      <c r="L202" s="178">
        <f t="shared" si="34"/>
        <v>14825.5</v>
      </c>
      <c r="M202" s="177">
        <f>M203+M213+M208</f>
        <v>1732.6</v>
      </c>
      <c r="N202" s="178">
        <f t="shared" si="35"/>
        <v>16558.099999999999</v>
      </c>
      <c r="O202" s="177">
        <f>O203+O213+O208</f>
        <v>1575.1000000000001</v>
      </c>
      <c r="P202" s="178">
        <f t="shared" si="36"/>
        <v>18133.199999999997</v>
      </c>
      <c r="Q202" s="177">
        <f>Q203+Q213+Q208</f>
        <v>18820.2</v>
      </c>
      <c r="R202" s="178">
        <f t="shared" si="37"/>
        <v>36953.399999999994</v>
      </c>
      <c r="S202" s="177">
        <f>S203+S213+S208</f>
        <v>0</v>
      </c>
      <c r="T202" s="178">
        <f t="shared" si="38"/>
        <v>36953.399999999994</v>
      </c>
    </row>
    <row r="203" spans="1:20" ht="30" x14ac:dyDescent="0.3">
      <c r="A203" s="50" t="s">
        <v>257</v>
      </c>
      <c r="B203" s="142" t="s">
        <v>808</v>
      </c>
      <c r="C203" s="76"/>
      <c r="D203" s="76"/>
      <c r="E203" s="142"/>
      <c r="F203" s="177">
        <f t="shared" ref="F203:S206" si="46">F204</f>
        <v>1681.9</v>
      </c>
      <c r="G203" s="177">
        <f t="shared" si="46"/>
        <v>-20.5</v>
      </c>
      <c r="H203" s="178">
        <f t="shared" si="32"/>
        <v>1661.4</v>
      </c>
      <c r="I203" s="177">
        <f t="shared" si="46"/>
        <v>0</v>
      </c>
      <c r="J203" s="178">
        <f t="shared" si="33"/>
        <v>1661.4</v>
      </c>
      <c r="K203" s="177">
        <f t="shared" si="46"/>
        <v>8700.2000000000007</v>
      </c>
      <c r="L203" s="178">
        <f t="shared" si="34"/>
        <v>10361.6</v>
      </c>
      <c r="M203" s="177">
        <f t="shared" si="46"/>
        <v>1180.0999999999999</v>
      </c>
      <c r="N203" s="178">
        <f t="shared" si="35"/>
        <v>11541.7</v>
      </c>
      <c r="O203" s="177">
        <f t="shared" si="46"/>
        <v>470.2</v>
      </c>
      <c r="P203" s="178">
        <f t="shared" si="36"/>
        <v>12011.900000000001</v>
      </c>
      <c r="Q203" s="177">
        <f t="shared" si="46"/>
        <v>18820.2</v>
      </c>
      <c r="R203" s="178">
        <f t="shared" si="37"/>
        <v>30832.100000000002</v>
      </c>
      <c r="S203" s="177">
        <f t="shared" si="46"/>
        <v>0</v>
      </c>
      <c r="T203" s="178">
        <f t="shared" si="38"/>
        <v>30832.100000000002</v>
      </c>
    </row>
    <row r="204" spans="1:20" x14ac:dyDescent="0.3">
      <c r="A204" s="50" t="s">
        <v>233</v>
      </c>
      <c r="B204" s="142" t="s">
        <v>808</v>
      </c>
      <c r="C204" s="142" t="s">
        <v>110</v>
      </c>
      <c r="D204" s="76"/>
      <c r="E204" s="142"/>
      <c r="F204" s="177">
        <f t="shared" si="46"/>
        <v>1681.9</v>
      </c>
      <c r="G204" s="177">
        <f t="shared" si="46"/>
        <v>-20.5</v>
      </c>
      <c r="H204" s="178">
        <f t="shared" si="32"/>
        <v>1661.4</v>
      </c>
      <c r="I204" s="177">
        <f t="shared" si="46"/>
        <v>0</v>
      </c>
      <c r="J204" s="178">
        <f t="shared" si="33"/>
        <v>1661.4</v>
      </c>
      <c r="K204" s="177">
        <f t="shared" si="46"/>
        <v>8700.2000000000007</v>
      </c>
      <c r="L204" s="178">
        <f t="shared" si="34"/>
        <v>10361.6</v>
      </c>
      <c r="M204" s="177">
        <f t="shared" si="46"/>
        <v>1180.0999999999999</v>
      </c>
      <c r="N204" s="178">
        <f t="shared" si="35"/>
        <v>11541.7</v>
      </c>
      <c r="O204" s="177">
        <f t="shared" si="46"/>
        <v>470.2</v>
      </c>
      <c r="P204" s="178">
        <f t="shared" si="36"/>
        <v>12011.900000000001</v>
      </c>
      <c r="Q204" s="177">
        <f t="shared" si="46"/>
        <v>18820.2</v>
      </c>
      <c r="R204" s="178">
        <f t="shared" si="37"/>
        <v>30832.100000000002</v>
      </c>
      <c r="S204" s="177">
        <f t="shared" si="46"/>
        <v>0</v>
      </c>
      <c r="T204" s="178">
        <f t="shared" si="38"/>
        <v>30832.100000000002</v>
      </c>
    </row>
    <row r="205" spans="1:20" x14ac:dyDescent="0.3">
      <c r="A205" s="50" t="s">
        <v>234</v>
      </c>
      <c r="B205" s="142" t="s">
        <v>808</v>
      </c>
      <c r="C205" s="142" t="s">
        <v>110</v>
      </c>
      <c r="D205" s="142" t="s">
        <v>63</v>
      </c>
      <c r="E205" s="142"/>
      <c r="F205" s="177">
        <f t="shared" si="46"/>
        <v>1681.9</v>
      </c>
      <c r="G205" s="177">
        <f t="shared" si="46"/>
        <v>-20.5</v>
      </c>
      <c r="H205" s="178">
        <f t="shared" si="32"/>
        <v>1661.4</v>
      </c>
      <c r="I205" s="177">
        <f t="shared" si="46"/>
        <v>0</v>
      </c>
      <c r="J205" s="178">
        <f t="shared" si="33"/>
        <v>1661.4</v>
      </c>
      <c r="K205" s="177">
        <f t="shared" si="46"/>
        <v>8700.2000000000007</v>
      </c>
      <c r="L205" s="178">
        <f t="shared" si="34"/>
        <v>10361.6</v>
      </c>
      <c r="M205" s="177">
        <f t="shared" si="46"/>
        <v>1180.0999999999999</v>
      </c>
      <c r="N205" s="178">
        <f t="shared" si="35"/>
        <v>11541.7</v>
      </c>
      <c r="O205" s="177">
        <f t="shared" si="46"/>
        <v>470.2</v>
      </c>
      <c r="P205" s="178">
        <f t="shared" si="36"/>
        <v>12011.900000000001</v>
      </c>
      <c r="Q205" s="177">
        <f t="shared" si="46"/>
        <v>18820.2</v>
      </c>
      <c r="R205" s="178">
        <f t="shared" si="37"/>
        <v>30832.100000000002</v>
      </c>
      <c r="S205" s="177">
        <f t="shared" si="46"/>
        <v>0</v>
      </c>
      <c r="T205" s="178">
        <f t="shared" si="38"/>
        <v>30832.100000000002</v>
      </c>
    </row>
    <row r="206" spans="1:20" ht="45" x14ac:dyDescent="0.3">
      <c r="A206" s="50" t="s">
        <v>176</v>
      </c>
      <c r="B206" s="142" t="s">
        <v>808</v>
      </c>
      <c r="C206" s="142" t="s">
        <v>110</v>
      </c>
      <c r="D206" s="142" t="s">
        <v>63</v>
      </c>
      <c r="E206" s="142">
        <v>600</v>
      </c>
      <c r="F206" s="177">
        <f t="shared" si="46"/>
        <v>1681.9</v>
      </c>
      <c r="G206" s="177">
        <f t="shared" si="46"/>
        <v>-20.5</v>
      </c>
      <c r="H206" s="178">
        <f t="shared" si="32"/>
        <v>1661.4</v>
      </c>
      <c r="I206" s="177">
        <f t="shared" si="46"/>
        <v>0</v>
      </c>
      <c r="J206" s="178">
        <f t="shared" si="33"/>
        <v>1661.4</v>
      </c>
      <c r="K206" s="177">
        <f t="shared" si="46"/>
        <v>8700.2000000000007</v>
      </c>
      <c r="L206" s="178">
        <f t="shared" si="34"/>
        <v>10361.6</v>
      </c>
      <c r="M206" s="177">
        <f t="shared" si="46"/>
        <v>1180.0999999999999</v>
      </c>
      <c r="N206" s="178">
        <f t="shared" si="35"/>
        <v>11541.7</v>
      </c>
      <c r="O206" s="177">
        <f t="shared" si="46"/>
        <v>470.2</v>
      </c>
      <c r="P206" s="178">
        <f t="shared" si="36"/>
        <v>12011.900000000001</v>
      </c>
      <c r="Q206" s="177">
        <f t="shared" si="46"/>
        <v>18820.2</v>
      </c>
      <c r="R206" s="178">
        <f t="shared" si="37"/>
        <v>30832.100000000002</v>
      </c>
      <c r="S206" s="177">
        <f t="shared" si="46"/>
        <v>0</v>
      </c>
      <c r="T206" s="178">
        <f t="shared" si="38"/>
        <v>30832.100000000002</v>
      </c>
    </row>
    <row r="207" spans="1:20" x14ac:dyDescent="0.3">
      <c r="A207" s="50" t="s">
        <v>184</v>
      </c>
      <c r="B207" s="142" t="s">
        <v>808</v>
      </c>
      <c r="C207" s="142" t="s">
        <v>110</v>
      </c>
      <c r="D207" s="142" t="s">
        <v>63</v>
      </c>
      <c r="E207" s="142">
        <v>610</v>
      </c>
      <c r="F207" s="177">
        <v>1681.9</v>
      </c>
      <c r="G207" s="177">
        <v>-20.5</v>
      </c>
      <c r="H207" s="178">
        <f t="shared" si="32"/>
        <v>1661.4</v>
      </c>
      <c r="I207" s="177"/>
      <c r="J207" s="178">
        <f t="shared" si="33"/>
        <v>1661.4</v>
      </c>
      <c r="K207" s="177">
        <v>8700.2000000000007</v>
      </c>
      <c r="L207" s="178">
        <f t="shared" si="34"/>
        <v>10361.6</v>
      </c>
      <c r="M207" s="177">
        <v>1180.0999999999999</v>
      </c>
      <c r="N207" s="178">
        <f t="shared" si="35"/>
        <v>11541.7</v>
      </c>
      <c r="O207" s="177">
        <v>470.2</v>
      </c>
      <c r="P207" s="178">
        <f t="shared" si="36"/>
        <v>12011.900000000001</v>
      </c>
      <c r="Q207" s="177">
        <v>18820.2</v>
      </c>
      <c r="R207" s="178">
        <f t="shared" si="37"/>
        <v>30832.100000000002</v>
      </c>
      <c r="S207" s="177"/>
      <c r="T207" s="178">
        <f t="shared" si="38"/>
        <v>30832.100000000002</v>
      </c>
    </row>
    <row r="208" spans="1:20" ht="30" x14ac:dyDescent="0.3">
      <c r="A208" s="50" t="s">
        <v>466</v>
      </c>
      <c r="B208" s="142" t="s">
        <v>845</v>
      </c>
      <c r="C208" s="76"/>
      <c r="D208" s="76"/>
      <c r="E208" s="142"/>
      <c r="F208" s="177">
        <f t="shared" ref="F208:S211" si="47">F209</f>
        <v>3916.7</v>
      </c>
      <c r="G208" s="177">
        <f t="shared" si="47"/>
        <v>0</v>
      </c>
      <c r="H208" s="178">
        <f t="shared" si="32"/>
        <v>3916.7</v>
      </c>
      <c r="I208" s="177">
        <f t="shared" si="47"/>
        <v>0</v>
      </c>
      <c r="J208" s="178">
        <f t="shared" si="33"/>
        <v>3916.7</v>
      </c>
      <c r="K208" s="177">
        <f t="shared" si="47"/>
        <v>0</v>
      </c>
      <c r="L208" s="178">
        <f t="shared" si="34"/>
        <v>3916.7</v>
      </c>
      <c r="M208" s="177">
        <f t="shared" si="47"/>
        <v>552.5</v>
      </c>
      <c r="N208" s="178">
        <f t="shared" si="35"/>
        <v>4469.2</v>
      </c>
      <c r="O208" s="177">
        <f t="shared" si="47"/>
        <v>1104.9000000000001</v>
      </c>
      <c r="P208" s="178">
        <f t="shared" si="36"/>
        <v>5574.1</v>
      </c>
      <c r="Q208" s="177">
        <f t="shared" si="47"/>
        <v>0</v>
      </c>
      <c r="R208" s="178">
        <f t="shared" si="37"/>
        <v>5574.1</v>
      </c>
      <c r="S208" s="177">
        <f t="shared" si="47"/>
        <v>0</v>
      </c>
      <c r="T208" s="178">
        <f t="shared" si="38"/>
        <v>5574.1</v>
      </c>
    </row>
    <row r="209" spans="1:20" x14ac:dyDescent="0.3">
      <c r="A209" s="50" t="s">
        <v>233</v>
      </c>
      <c r="B209" s="142" t="s">
        <v>845</v>
      </c>
      <c r="C209" s="142" t="s">
        <v>110</v>
      </c>
      <c r="D209" s="76"/>
      <c r="E209" s="142"/>
      <c r="F209" s="177">
        <f t="shared" si="47"/>
        <v>3916.7</v>
      </c>
      <c r="G209" s="177">
        <f t="shared" si="47"/>
        <v>0</v>
      </c>
      <c r="H209" s="178">
        <f t="shared" si="32"/>
        <v>3916.7</v>
      </c>
      <c r="I209" s="177">
        <f t="shared" si="47"/>
        <v>0</v>
      </c>
      <c r="J209" s="178">
        <f t="shared" si="33"/>
        <v>3916.7</v>
      </c>
      <c r="K209" s="177">
        <f t="shared" si="47"/>
        <v>0</v>
      </c>
      <c r="L209" s="178">
        <f t="shared" si="34"/>
        <v>3916.7</v>
      </c>
      <c r="M209" s="177">
        <f t="shared" si="47"/>
        <v>552.5</v>
      </c>
      <c r="N209" s="178">
        <f t="shared" si="35"/>
        <v>4469.2</v>
      </c>
      <c r="O209" s="177">
        <f t="shared" si="47"/>
        <v>1104.9000000000001</v>
      </c>
      <c r="P209" s="178">
        <f t="shared" si="36"/>
        <v>5574.1</v>
      </c>
      <c r="Q209" s="177">
        <f t="shared" si="47"/>
        <v>0</v>
      </c>
      <c r="R209" s="178">
        <f t="shared" si="37"/>
        <v>5574.1</v>
      </c>
      <c r="S209" s="177">
        <f t="shared" si="47"/>
        <v>0</v>
      </c>
      <c r="T209" s="178">
        <f t="shared" si="38"/>
        <v>5574.1</v>
      </c>
    </row>
    <row r="210" spans="1:20" x14ac:dyDescent="0.3">
      <c r="A210" s="50" t="s">
        <v>258</v>
      </c>
      <c r="B210" s="142" t="s">
        <v>845</v>
      </c>
      <c r="C210" s="142" t="s">
        <v>110</v>
      </c>
      <c r="D210" s="142" t="s">
        <v>68</v>
      </c>
      <c r="E210" s="142"/>
      <c r="F210" s="177">
        <f t="shared" si="47"/>
        <v>3916.7</v>
      </c>
      <c r="G210" s="177">
        <f t="shared" si="47"/>
        <v>0</v>
      </c>
      <c r="H210" s="178">
        <f t="shared" si="32"/>
        <v>3916.7</v>
      </c>
      <c r="I210" s="177">
        <f t="shared" si="47"/>
        <v>0</v>
      </c>
      <c r="J210" s="178">
        <f t="shared" si="33"/>
        <v>3916.7</v>
      </c>
      <c r="K210" s="177">
        <f t="shared" si="47"/>
        <v>0</v>
      </c>
      <c r="L210" s="178">
        <f t="shared" si="34"/>
        <v>3916.7</v>
      </c>
      <c r="M210" s="177">
        <f t="shared" si="47"/>
        <v>552.5</v>
      </c>
      <c r="N210" s="178">
        <f t="shared" si="35"/>
        <v>4469.2</v>
      </c>
      <c r="O210" s="177">
        <f t="shared" si="47"/>
        <v>1104.9000000000001</v>
      </c>
      <c r="P210" s="178">
        <f t="shared" si="36"/>
        <v>5574.1</v>
      </c>
      <c r="Q210" s="177">
        <f t="shared" si="47"/>
        <v>0</v>
      </c>
      <c r="R210" s="178">
        <f t="shared" si="37"/>
        <v>5574.1</v>
      </c>
      <c r="S210" s="177">
        <f t="shared" si="47"/>
        <v>0</v>
      </c>
      <c r="T210" s="178">
        <f t="shared" si="38"/>
        <v>5574.1</v>
      </c>
    </row>
    <row r="211" spans="1:20" ht="45" x14ac:dyDescent="0.3">
      <c r="A211" s="50" t="s">
        <v>176</v>
      </c>
      <c r="B211" s="142" t="s">
        <v>845</v>
      </c>
      <c r="C211" s="142" t="s">
        <v>110</v>
      </c>
      <c r="D211" s="142" t="s">
        <v>68</v>
      </c>
      <c r="E211" s="142">
        <v>600</v>
      </c>
      <c r="F211" s="177">
        <f t="shared" si="47"/>
        <v>3916.7</v>
      </c>
      <c r="G211" s="177">
        <f t="shared" si="47"/>
        <v>0</v>
      </c>
      <c r="H211" s="178">
        <f t="shared" si="32"/>
        <v>3916.7</v>
      </c>
      <c r="I211" s="177">
        <f t="shared" si="47"/>
        <v>0</v>
      </c>
      <c r="J211" s="178">
        <f t="shared" si="33"/>
        <v>3916.7</v>
      </c>
      <c r="K211" s="177">
        <f t="shared" si="47"/>
        <v>0</v>
      </c>
      <c r="L211" s="178">
        <f t="shared" si="34"/>
        <v>3916.7</v>
      </c>
      <c r="M211" s="177">
        <f t="shared" si="47"/>
        <v>552.5</v>
      </c>
      <c r="N211" s="178">
        <f t="shared" si="35"/>
        <v>4469.2</v>
      </c>
      <c r="O211" s="177">
        <f t="shared" si="47"/>
        <v>1104.9000000000001</v>
      </c>
      <c r="P211" s="178">
        <f t="shared" si="36"/>
        <v>5574.1</v>
      </c>
      <c r="Q211" s="177">
        <f t="shared" si="47"/>
        <v>0</v>
      </c>
      <c r="R211" s="178">
        <f t="shared" si="37"/>
        <v>5574.1</v>
      </c>
      <c r="S211" s="177">
        <f t="shared" si="47"/>
        <v>0</v>
      </c>
      <c r="T211" s="178">
        <f t="shared" si="38"/>
        <v>5574.1</v>
      </c>
    </row>
    <row r="212" spans="1:20" x14ac:dyDescent="0.3">
      <c r="A212" s="50" t="s">
        <v>184</v>
      </c>
      <c r="B212" s="142" t="s">
        <v>845</v>
      </c>
      <c r="C212" s="142" t="s">
        <v>110</v>
      </c>
      <c r="D212" s="142" t="s">
        <v>68</v>
      </c>
      <c r="E212" s="142">
        <v>610</v>
      </c>
      <c r="F212" s="177">
        <v>3916.7</v>
      </c>
      <c r="G212" s="177"/>
      <c r="H212" s="178">
        <f t="shared" si="32"/>
        <v>3916.7</v>
      </c>
      <c r="I212" s="177"/>
      <c r="J212" s="178">
        <f t="shared" si="33"/>
        <v>3916.7</v>
      </c>
      <c r="K212" s="177"/>
      <c r="L212" s="178">
        <f t="shared" si="34"/>
        <v>3916.7</v>
      </c>
      <c r="M212" s="177">
        <v>552.5</v>
      </c>
      <c r="N212" s="178">
        <f t="shared" si="35"/>
        <v>4469.2</v>
      </c>
      <c r="O212" s="177">
        <v>1104.9000000000001</v>
      </c>
      <c r="P212" s="178">
        <f t="shared" si="36"/>
        <v>5574.1</v>
      </c>
      <c r="Q212" s="177"/>
      <c r="R212" s="178">
        <f t="shared" si="37"/>
        <v>5574.1</v>
      </c>
      <c r="S212" s="177"/>
      <c r="T212" s="178">
        <f t="shared" si="38"/>
        <v>5574.1</v>
      </c>
    </row>
    <row r="213" spans="1:20" ht="30" x14ac:dyDescent="0.3">
      <c r="A213" s="50" t="s">
        <v>280</v>
      </c>
      <c r="B213" s="142" t="s">
        <v>818</v>
      </c>
      <c r="C213" s="76"/>
      <c r="D213" s="76"/>
      <c r="E213" s="142"/>
      <c r="F213" s="177">
        <f t="shared" ref="F213:S216" si="48">F214</f>
        <v>547.20000000000005</v>
      </c>
      <c r="G213" s="177">
        <f t="shared" si="48"/>
        <v>0</v>
      </c>
      <c r="H213" s="178">
        <f t="shared" si="32"/>
        <v>547.20000000000005</v>
      </c>
      <c r="I213" s="177">
        <f t="shared" si="48"/>
        <v>0</v>
      </c>
      <c r="J213" s="178">
        <f t="shared" si="33"/>
        <v>547.20000000000005</v>
      </c>
      <c r="K213" s="177">
        <f t="shared" si="48"/>
        <v>0</v>
      </c>
      <c r="L213" s="178">
        <f t="shared" si="34"/>
        <v>547.20000000000005</v>
      </c>
      <c r="M213" s="177">
        <f t="shared" si="48"/>
        <v>0</v>
      </c>
      <c r="N213" s="178">
        <f t="shared" si="35"/>
        <v>547.20000000000005</v>
      </c>
      <c r="O213" s="177">
        <f t="shared" si="48"/>
        <v>0</v>
      </c>
      <c r="P213" s="178">
        <f t="shared" si="36"/>
        <v>547.20000000000005</v>
      </c>
      <c r="Q213" s="177">
        <f t="shared" si="48"/>
        <v>0</v>
      </c>
      <c r="R213" s="178">
        <f t="shared" si="37"/>
        <v>547.20000000000005</v>
      </c>
      <c r="S213" s="177">
        <f t="shared" si="48"/>
        <v>0</v>
      </c>
      <c r="T213" s="178">
        <f t="shared" si="38"/>
        <v>547.20000000000005</v>
      </c>
    </row>
    <row r="214" spans="1:20" x14ac:dyDescent="0.3">
      <c r="A214" s="50" t="s">
        <v>233</v>
      </c>
      <c r="B214" s="142" t="s">
        <v>818</v>
      </c>
      <c r="C214" s="142" t="s">
        <v>110</v>
      </c>
      <c r="D214" s="76"/>
      <c r="E214" s="142"/>
      <c r="F214" s="177">
        <f t="shared" si="48"/>
        <v>547.20000000000005</v>
      </c>
      <c r="G214" s="177">
        <f t="shared" si="48"/>
        <v>0</v>
      </c>
      <c r="H214" s="178">
        <f t="shared" si="32"/>
        <v>547.20000000000005</v>
      </c>
      <c r="I214" s="177">
        <f t="shared" si="48"/>
        <v>0</v>
      </c>
      <c r="J214" s="178">
        <f t="shared" si="33"/>
        <v>547.20000000000005</v>
      </c>
      <c r="K214" s="177">
        <f t="shared" si="48"/>
        <v>0</v>
      </c>
      <c r="L214" s="178">
        <f t="shared" si="34"/>
        <v>547.20000000000005</v>
      </c>
      <c r="M214" s="177">
        <f t="shared" si="48"/>
        <v>0</v>
      </c>
      <c r="N214" s="178">
        <f t="shared" si="35"/>
        <v>547.20000000000005</v>
      </c>
      <c r="O214" s="177">
        <f t="shared" si="48"/>
        <v>0</v>
      </c>
      <c r="P214" s="178">
        <f t="shared" si="36"/>
        <v>547.20000000000005</v>
      </c>
      <c r="Q214" s="177">
        <f t="shared" si="48"/>
        <v>0</v>
      </c>
      <c r="R214" s="178">
        <f t="shared" si="37"/>
        <v>547.20000000000005</v>
      </c>
      <c r="S214" s="177">
        <f t="shared" si="48"/>
        <v>0</v>
      </c>
      <c r="T214" s="178">
        <f t="shared" si="38"/>
        <v>547.20000000000005</v>
      </c>
    </row>
    <row r="215" spans="1:20" x14ac:dyDescent="0.3">
      <c r="A215" s="50" t="s">
        <v>258</v>
      </c>
      <c r="B215" s="142" t="s">
        <v>818</v>
      </c>
      <c r="C215" s="142" t="s">
        <v>110</v>
      </c>
      <c r="D215" s="142" t="s">
        <v>68</v>
      </c>
      <c r="E215" s="142"/>
      <c r="F215" s="177">
        <f t="shared" si="48"/>
        <v>547.20000000000005</v>
      </c>
      <c r="G215" s="177">
        <f t="shared" si="48"/>
        <v>0</v>
      </c>
      <c r="H215" s="178">
        <f t="shared" si="32"/>
        <v>547.20000000000005</v>
      </c>
      <c r="I215" s="177">
        <f t="shared" si="48"/>
        <v>0</v>
      </c>
      <c r="J215" s="178">
        <f t="shared" si="33"/>
        <v>547.20000000000005</v>
      </c>
      <c r="K215" s="177">
        <f t="shared" si="48"/>
        <v>0</v>
      </c>
      <c r="L215" s="178">
        <f t="shared" si="34"/>
        <v>547.20000000000005</v>
      </c>
      <c r="M215" s="177">
        <f t="shared" si="48"/>
        <v>0</v>
      </c>
      <c r="N215" s="178">
        <f t="shared" si="35"/>
        <v>547.20000000000005</v>
      </c>
      <c r="O215" s="177">
        <f t="shared" si="48"/>
        <v>0</v>
      </c>
      <c r="P215" s="178">
        <f t="shared" si="36"/>
        <v>547.20000000000005</v>
      </c>
      <c r="Q215" s="177">
        <f t="shared" si="48"/>
        <v>0</v>
      </c>
      <c r="R215" s="178">
        <f t="shared" si="37"/>
        <v>547.20000000000005</v>
      </c>
      <c r="S215" s="177">
        <f t="shared" si="48"/>
        <v>0</v>
      </c>
      <c r="T215" s="178">
        <f t="shared" si="38"/>
        <v>547.20000000000005</v>
      </c>
    </row>
    <row r="216" spans="1:20" ht="45" x14ac:dyDescent="0.3">
      <c r="A216" s="50" t="s">
        <v>176</v>
      </c>
      <c r="B216" s="142" t="s">
        <v>818</v>
      </c>
      <c r="C216" s="142" t="s">
        <v>110</v>
      </c>
      <c r="D216" s="142" t="s">
        <v>68</v>
      </c>
      <c r="E216" s="142">
        <v>600</v>
      </c>
      <c r="F216" s="177">
        <f t="shared" si="48"/>
        <v>547.20000000000005</v>
      </c>
      <c r="G216" s="177">
        <f t="shared" si="48"/>
        <v>0</v>
      </c>
      <c r="H216" s="178">
        <f t="shared" si="32"/>
        <v>547.20000000000005</v>
      </c>
      <c r="I216" s="177">
        <f t="shared" si="48"/>
        <v>0</v>
      </c>
      <c r="J216" s="178">
        <f t="shared" si="33"/>
        <v>547.20000000000005</v>
      </c>
      <c r="K216" s="177">
        <f t="shared" si="48"/>
        <v>0</v>
      </c>
      <c r="L216" s="178">
        <f t="shared" si="34"/>
        <v>547.20000000000005</v>
      </c>
      <c r="M216" s="177">
        <f t="shared" si="48"/>
        <v>0</v>
      </c>
      <c r="N216" s="178">
        <f t="shared" si="35"/>
        <v>547.20000000000005</v>
      </c>
      <c r="O216" s="177">
        <f t="shared" si="48"/>
        <v>0</v>
      </c>
      <c r="P216" s="178">
        <f t="shared" si="36"/>
        <v>547.20000000000005</v>
      </c>
      <c r="Q216" s="177">
        <f t="shared" si="48"/>
        <v>0</v>
      </c>
      <c r="R216" s="178">
        <f t="shared" si="37"/>
        <v>547.20000000000005</v>
      </c>
      <c r="S216" s="177">
        <f t="shared" si="48"/>
        <v>0</v>
      </c>
      <c r="T216" s="178">
        <f t="shared" si="38"/>
        <v>547.20000000000005</v>
      </c>
    </row>
    <row r="217" spans="1:20" x14ac:dyDescent="0.3">
      <c r="A217" s="50" t="s">
        <v>184</v>
      </c>
      <c r="B217" s="142" t="s">
        <v>818</v>
      </c>
      <c r="C217" s="142" t="s">
        <v>110</v>
      </c>
      <c r="D217" s="142" t="s">
        <v>68</v>
      </c>
      <c r="E217" s="142">
        <v>610</v>
      </c>
      <c r="F217" s="177">
        <v>547.20000000000005</v>
      </c>
      <c r="G217" s="177"/>
      <c r="H217" s="178">
        <f t="shared" si="32"/>
        <v>547.20000000000005</v>
      </c>
      <c r="I217" s="177"/>
      <c r="J217" s="178">
        <f t="shared" si="33"/>
        <v>547.20000000000005</v>
      </c>
      <c r="K217" s="177"/>
      <c r="L217" s="178">
        <f t="shared" si="34"/>
        <v>547.20000000000005</v>
      </c>
      <c r="M217" s="177"/>
      <c r="N217" s="178">
        <f t="shared" si="35"/>
        <v>547.20000000000005</v>
      </c>
      <c r="O217" s="177"/>
      <c r="P217" s="178">
        <f t="shared" si="36"/>
        <v>547.20000000000005</v>
      </c>
      <c r="Q217" s="177"/>
      <c r="R217" s="178">
        <f t="shared" si="37"/>
        <v>547.20000000000005</v>
      </c>
      <c r="S217" s="177"/>
      <c r="T217" s="178">
        <f t="shared" si="38"/>
        <v>547.20000000000005</v>
      </c>
    </row>
    <row r="218" spans="1:20" ht="51" x14ac:dyDescent="0.3">
      <c r="A218" s="172" t="s">
        <v>727</v>
      </c>
      <c r="B218" s="173" t="s">
        <v>254</v>
      </c>
      <c r="C218" s="76"/>
      <c r="D218" s="76"/>
      <c r="E218" s="142"/>
      <c r="F218" s="174">
        <f>F219</f>
        <v>31244.399999999998</v>
      </c>
      <c r="G218" s="174">
        <f>G219</f>
        <v>0</v>
      </c>
      <c r="H218" s="171">
        <f t="shared" si="32"/>
        <v>31244.399999999998</v>
      </c>
      <c r="I218" s="174">
        <f>I219</f>
        <v>0</v>
      </c>
      <c r="J218" s="171">
        <f t="shared" si="33"/>
        <v>31244.399999999998</v>
      </c>
      <c r="K218" s="174">
        <f>K219</f>
        <v>-243.9</v>
      </c>
      <c r="L218" s="171">
        <f t="shared" si="34"/>
        <v>31000.499999999996</v>
      </c>
      <c r="M218" s="174">
        <f>M219</f>
        <v>0</v>
      </c>
      <c r="N218" s="171">
        <f t="shared" si="35"/>
        <v>31000.499999999996</v>
      </c>
      <c r="O218" s="174">
        <f>O219</f>
        <v>0</v>
      </c>
      <c r="P218" s="171">
        <f t="shared" si="36"/>
        <v>31000.499999999996</v>
      </c>
      <c r="Q218" s="174">
        <f>Q219</f>
        <v>1238.6999999999998</v>
      </c>
      <c r="R218" s="171">
        <f t="shared" si="37"/>
        <v>32239.199999999997</v>
      </c>
      <c r="S218" s="174">
        <f>S219</f>
        <v>52</v>
      </c>
      <c r="T218" s="171">
        <f t="shared" si="38"/>
        <v>32291.199999999997</v>
      </c>
    </row>
    <row r="219" spans="1:20" ht="60" x14ac:dyDescent="0.3">
      <c r="A219" s="50" t="s">
        <v>285</v>
      </c>
      <c r="B219" s="142" t="s">
        <v>256</v>
      </c>
      <c r="C219" s="76"/>
      <c r="D219" s="76"/>
      <c r="E219" s="142"/>
      <c r="F219" s="177">
        <f>F220+F225+F232</f>
        <v>31244.399999999998</v>
      </c>
      <c r="G219" s="177">
        <f>G220+G225+G232</f>
        <v>0</v>
      </c>
      <c r="H219" s="178">
        <f t="shared" si="32"/>
        <v>31244.399999999998</v>
      </c>
      <c r="I219" s="177"/>
      <c r="J219" s="178">
        <f t="shared" si="33"/>
        <v>31244.399999999998</v>
      </c>
      <c r="K219" s="177">
        <f>K220+K225+K232</f>
        <v>-243.9</v>
      </c>
      <c r="L219" s="178">
        <f t="shared" si="34"/>
        <v>31000.499999999996</v>
      </c>
      <c r="M219" s="177">
        <f>M220+M225+M232</f>
        <v>0</v>
      </c>
      <c r="N219" s="178">
        <f t="shared" si="35"/>
        <v>31000.499999999996</v>
      </c>
      <c r="O219" s="177">
        <f>O220+O225+O232</f>
        <v>0</v>
      </c>
      <c r="P219" s="178">
        <f t="shared" si="36"/>
        <v>31000.499999999996</v>
      </c>
      <c r="Q219" s="177">
        <f>Q220+Q225+Q232</f>
        <v>1238.6999999999998</v>
      </c>
      <c r="R219" s="178">
        <f t="shared" si="37"/>
        <v>32239.199999999997</v>
      </c>
      <c r="S219" s="177">
        <f>S220+S225+S232</f>
        <v>52</v>
      </c>
      <c r="T219" s="178">
        <f t="shared" si="38"/>
        <v>32291.199999999997</v>
      </c>
    </row>
    <row r="220" spans="1:20" ht="30" x14ac:dyDescent="0.3">
      <c r="A220" s="50" t="s">
        <v>102</v>
      </c>
      <c r="B220" s="142" t="s">
        <v>819</v>
      </c>
      <c r="C220" s="76"/>
      <c r="D220" s="76"/>
      <c r="E220" s="142"/>
      <c r="F220" s="177">
        <f t="shared" ref="F220:S223" si="49">F221</f>
        <v>3746</v>
      </c>
      <c r="G220" s="177">
        <f t="shared" si="49"/>
        <v>0</v>
      </c>
      <c r="H220" s="178">
        <f t="shared" ref="H220:H288" si="50">F220+G220</f>
        <v>3746</v>
      </c>
      <c r="I220" s="177">
        <f t="shared" si="49"/>
        <v>0</v>
      </c>
      <c r="J220" s="178">
        <f t="shared" ref="J220:J288" si="51">H220+I220</f>
        <v>3746</v>
      </c>
      <c r="K220" s="177">
        <f t="shared" si="49"/>
        <v>0</v>
      </c>
      <c r="L220" s="178">
        <f t="shared" ref="L220:L288" si="52">J220+K220</f>
        <v>3746</v>
      </c>
      <c r="M220" s="177">
        <f t="shared" si="49"/>
        <v>0</v>
      </c>
      <c r="N220" s="178">
        <f t="shared" ref="N220:N288" si="53">L220+M220</f>
        <v>3746</v>
      </c>
      <c r="O220" s="177">
        <f t="shared" si="49"/>
        <v>0</v>
      </c>
      <c r="P220" s="178">
        <f t="shared" ref="P220:P288" si="54">N220+O220</f>
        <v>3746</v>
      </c>
      <c r="Q220" s="177">
        <f t="shared" si="49"/>
        <v>491.4</v>
      </c>
      <c r="R220" s="178">
        <f t="shared" ref="R220:R288" si="55">P220+Q220</f>
        <v>4237.3999999999996</v>
      </c>
      <c r="S220" s="177">
        <f t="shared" si="49"/>
        <v>0</v>
      </c>
      <c r="T220" s="178">
        <f t="shared" ref="T220:T288" si="56">R220+S220</f>
        <v>4237.3999999999996</v>
      </c>
    </row>
    <row r="221" spans="1:20" x14ac:dyDescent="0.3">
      <c r="A221" s="50" t="s">
        <v>233</v>
      </c>
      <c r="B221" s="142" t="s">
        <v>819</v>
      </c>
      <c r="C221" s="142" t="s">
        <v>110</v>
      </c>
      <c r="D221" s="76"/>
      <c r="E221" s="142"/>
      <c r="F221" s="177">
        <f t="shared" si="49"/>
        <v>3746</v>
      </c>
      <c r="G221" s="177">
        <f t="shared" si="49"/>
        <v>0</v>
      </c>
      <c r="H221" s="178">
        <f t="shared" si="50"/>
        <v>3746</v>
      </c>
      <c r="I221" s="177">
        <f t="shared" si="49"/>
        <v>0</v>
      </c>
      <c r="J221" s="178">
        <f t="shared" si="51"/>
        <v>3746</v>
      </c>
      <c r="K221" s="177">
        <f t="shared" si="49"/>
        <v>0</v>
      </c>
      <c r="L221" s="178">
        <f t="shared" si="52"/>
        <v>3746</v>
      </c>
      <c r="M221" s="177">
        <f t="shared" si="49"/>
        <v>0</v>
      </c>
      <c r="N221" s="178">
        <f t="shared" si="53"/>
        <v>3746</v>
      </c>
      <c r="O221" s="177">
        <f t="shared" si="49"/>
        <v>0</v>
      </c>
      <c r="P221" s="178">
        <f t="shared" si="54"/>
        <v>3746</v>
      </c>
      <c r="Q221" s="177">
        <f t="shared" si="49"/>
        <v>491.4</v>
      </c>
      <c r="R221" s="178">
        <f t="shared" si="55"/>
        <v>4237.3999999999996</v>
      </c>
      <c r="S221" s="177">
        <f t="shared" si="49"/>
        <v>0</v>
      </c>
      <c r="T221" s="178">
        <f t="shared" si="56"/>
        <v>4237.3999999999996</v>
      </c>
    </row>
    <row r="222" spans="1:20" x14ac:dyDescent="0.3">
      <c r="A222" s="50" t="s">
        <v>434</v>
      </c>
      <c r="B222" s="142" t="s">
        <v>819</v>
      </c>
      <c r="C222" s="142" t="s">
        <v>110</v>
      </c>
      <c r="D222" s="142" t="s">
        <v>150</v>
      </c>
      <c r="E222" s="142"/>
      <c r="F222" s="177">
        <f t="shared" si="49"/>
        <v>3746</v>
      </c>
      <c r="G222" s="177">
        <f t="shared" si="49"/>
        <v>0</v>
      </c>
      <c r="H222" s="178">
        <f t="shared" si="50"/>
        <v>3746</v>
      </c>
      <c r="I222" s="177">
        <f t="shared" si="49"/>
        <v>0</v>
      </c>
      <c r="J222" s="178">
        <f t="shared" si="51"/>
        <v>3746</v>
      </c>
      <c r="K222" s="177">
        <f t="shared" si="49"/>
        <v>0</v>
      </c>
      <c r="L222" s="178">
        <f t="shared" si="52"/>
        <v>3746</v>
      </c>
      <c r="M222" s="177">
        <f t="shared" si="49"/>
        <v>0</v>
      </c>
      <c r="N222" s="178">
        <f t="shared" si="53"/>
        <v>3746</v>
      </c>
      <c r="O222" s="177">
        <f t="shared" si="49"/>
        <v>0</v>
      </c>
      <c r="P222" s="178">
        <f t="shared" si="54"/>
        <v>3746</v>
      </c>
      <c r="Q222" s="177">
        <f t="shared" si="49"/>
        <v>491.4</v>
      </c>
      <c r="R222" s="178">
        <f t="shared" si="55"/>
        <v>4237.3999999999996</v>
      </c>
      <c r="S222" s="177">
        <f t="shared" si="49"/>
        <v>0</v>
      </c>
      <c r="T222" s="178">
        <f t="shared" si="56"/>
        <v>4237.3999999999996</v>
      </c>
    </row>
    <row r="223" spans="1:20" ht="90" x14ac:dyDescent="0.3">
      <c r="A223" s="50" t="s">
        <v>75</v>
      </c>
      <c r="B223" s="142" t="s">
        <v>819</v>
      </c>
      <c r="C223" s="142" t="s">
        <v>110</v>
      </c>
      <c r="D223" s="142" t="s">
        <v>150</v>
      </c>
      <c r="E223" s="142">
        <v>100</v>
      </c>
      <c r="F223" s="177">
        <f t="shared" si="49"/>
        <v>3746</v>
      </c>
      <c r="G223" s="177">
        <f t="shared" si="49"/>
        <v>0</v>
      </c>
      <c r="H223" s="178">
        <f t="shared" si="50"/>
        <v>3746</v>
      </c>
      <c r="I223" s="177">
        <f t="shared" si="49"/>
        <v>0</v>
      </c>
      <c r="J223" s="178">
        <f t="shared" si="51"/>
        <v>3746</v>
      </c>
      <c r="K223" s="177">
        <f t="shared" si="49"/>
        <v>0</v>
      </c>
      <c r="L223" s="178">
        <f t="shared" si="52"/>
        <v>3746</v>
      </c>
      <c r="M223" s="177">
        <f t="shared" si="49"/>
        <v>0</v>
      </c>
      <c r="N223" s="178">
        <f t="shared" si="53"/>
        <v>3746</v>
      </c>
      <c r="O223" s="177">
        <f t="shared" si="49"/>
        <v>0</v>
      </c>
      <c r="P223" s="178">
        <f t="shared" si="54"/>
        <v>3746</v>
      </c>
      <c r="Q223" s="177">
        <f t="shared" si="49"/>
        <v>491.4</v>
      </c>
      <c r="R223" s="178">
        <f t="shared" si="55"/>
        <v>4237.3999999999996</v>
      </c>
      <c r="S223" s="177">
        <f t="shared" si="49"/>
        <v>0</v>
      </c>
      <c r="T223" s="178">
        <f t="shared" si="56"/>
        <v>4237.3999999999996</v>
      </c>
    </row>
    <row r="224" spans="1:20" ht="30" x14ac:dyDescent="0.3">
      <c r="A224" s="50" t="s">
        <v>76</v>
      </c>
      <c r="B224" s="142" t="s">
        <v>819</v>
      </c>
      <c r="C224" s="142" t="s">
        <v>110</v>
      </c>
      <c r="D224" s="142" t="s">
        <v>150</v>
      </c>
      <c r="E224" s="142">
        <v>120</v>
      </c>
      <c r="F224" s="177">
        <v>3746</v>
      </c>
      <c r="G224" s="177"/>
      <c r="H224" s="178">
        <f t="shared" si="50"/>
        <v>3746</v>
      </c>
      <c r="I224" s="177"/>
      <c r="J224" s="178">
        <f t="shared" si="51"/>
        <v>3746</v>
      </c>
      <c r="K224" s="177"/>
      <c r="L224" s="178">
        <f t="shared" si="52"/>
        <v>3746</v>
      </c>
      <c r="M224" s="177"/>
      <c r="N224" s="178">
        <f t="shared" si="53"/>
        <v>3746</v>
      </c>
      <c r="O224" s="177"/>
      <c r="P224" s="178">
        <f t="shared" si="54"/>
        <v>3746</v>
      </c>
      <c r="Q224" s="177">
        <v>491.4</v>
      </c>
      <c r="R224" s="178">
        <f t="shared" si="55"/>
        <v>4237.3999999999996</v>
      </c>
      <c r="S224" s="177"/>
      <c r="T224" s="178">
        <f t="shared" si="56"/>
        <v>4237.3999999999996</v>
      </c>
    </row>
    <row r="225" spans="1:20" ht="30" x14ac:dyDescent="0.3">
      <c r="A225" s="50" t="s">
        <v>77</v>
      </c>
      <c r="B225" s="142" t="s">
        <v>820</v>
      </c>
      <c r="C225" s="76"/>
      <c r="D225" s="76"/>
      <c r="E225" s="142"/>
      <c r="F225" s="177">
        <f>F226</f>
        <v>156.1</v>
      </c>
      <c r="G225" s="177">
        <f>G226</f>
        <v>0</v>
      </c>
      <c r="H225" s="178">
        <f t="shared" si="50"/>
        <v>156.1</v>
      </c>
      <c r="I225" s="177">
        <f>I226</f>
        <v>0</v>
      </c>
      <c r="J225" s="178">
        <f t="shared" si="51"/>
        <v>156.1</v>
      </c>
      <c r="K225" s="177">
        <f>K226</f>
        <v>0</v>
      </c>
      <c r="L225" s="178">
        <f t="shared" si="52"/>
        <v>156.1</v>
      </c>
      <c r="M225" s="177">
        <f>M226</f>
        <v>0</v>
      </c>
      <c r="N225" s="178">
        <f t="shared" si="53"/>
        <v>156.1</v>
      </c>
      <c r="O225" s="177">
        <f>O226</f>
        <v>-152.39999999999998</v>
      </c>
      <c r="P225" s="178">
        <f t="shared" si="54"/>
        <v>3.7000000000000171</v>
      </c>
      <c r="Q225" s="177">
        <f>Q226</f>
        <v>0</v>
      </c>
      <c r="R225" s="178">
        <f t="shared" si="55"/>
        <v>3.7000000000000171</v>
      </c>
      <c r="S225" s="177">
        <f>S226</f>
        <v>0</v>
      </c>
      <c r="T225" s="178">
        <f t="shared" si="56"/>
        <v>3.7000000000000171</v>
      </c>
    </row>
    <row r="226" spans="1:20" x14ac:dyDescent="0.3">
      <c r="A226" s="50" t="s">
        <v>233</v>
      </c>
      <c r="B226" s="142" t="s">
        <v>820</v>
      </c>
      <c r="C226" s="142" t="s">
        <v>110</v>
      </c>
      <c r="D226" s="76"/>
      <c r="E226" s="142"/>
      <c r="F226" s="177">
        <f>F227</f>
        <v>156.1</v>
      </c>
      <c r="G226" s="177">
        <f>G227</f>
        <v>0</v>
      </c>
      <c r="H226" s="178">
        <f t="shared" si="50"/>
        <v>156.1</v>
      </c>
      <c r="I226" s="177">
        <f>I227</f>
        <v>0</v>
      </c>
      <c r="J226" s="178">
        <f t="shared" si="51"/>
        <v>156.1</v>
      </c>
      <c r="K226" s="177">
        <f>K227</f>
        <v>0</v>
      </c>
      <c r="L226" s="178">
        <f t="shared" si="52"/>
        <v>156.1</v>
      </c>
      <c r="M226" s="177">
        <f>M227</f>
        <v>0</v>
      </c>
      <c r="N226" s="178">
        <f t="shared" si="53"/>
        <v>156.1</v>
      </c>
      <c r="O226" s="177">
        <f>O227</f>
        <v>-152.39999999999998</v>
      </c>
      <c r="P226" s="178">
        <f t="shared" si="54"/>
        <v>3.7000000000000171</v>
      </c>
      <c r="Q226" s="177">
        <f>Q227</f>
        <v>0</v>
      </c>
      <c r="R226" s="178">
        <f t="shared" si="55"/>
        <v>3.7000000000000171</v>
      </c>
      <c r="S226" s="177">
        <f>S227</f>
        <v>0</v>
      </c>
      <c r="T226" s="178">
        <f t="shared" si="56"/>
        <v>3.7000000000000171</v>
      </c>
    </row>
    <row r="227" spans="1:20" x14ac:dyDescent="0.3">
      <c r="A227" s="50" t="s">
        <v>434</v>
      </c>
      <c r="B227" s="142" t="s">
        <v>820</v>
      </c>
      <c r="C227" s="142" t="s">
        <v>110</v>
      </c>
      <c r="D227" s="142" t="s">
        <v>150</v>
      </c>
      <c r="E227" s="142"/>
      <c r="F227" s="177">
        <f>F228+F230</f>
        <v>156.1</v>
      </c>
      <c r="G227" s="177">
        <f>G228+G230</f>
        <v>0</v>
      </c>
      <c r="H227" s="178">
        <f t="shared" si="50"/>
        <v>156.1</v>
      </c>
      <c r="I227" s="177">
        <f>I228+I230</f>
        <v>0</v>
      </c>
      <c r="J227" s="178">
        <f t="shared" si="51"/>
        <v>156.1</v>
      </c>
      <c r="K227" s="177">
        <f>K228+K230</f>
        <v>0</v>
      </c>
      <c r="L227" s="178">
        <f t="shared" si="52"/>
        <v>156.1</v>
      </c>
      <c r="M227" s="177">
        <f>M228+M230</f>
        <v>0</v>
      </c>
      <c r="N227" s="178">
        <f t="shared" si="53"/>
        <v>156.1</v>
      </c>
      <c r="O227" s="177">
        <f>O228+O230</f>
        <v>-152.39999999999998</v>
      </c>
      <c r="P227" s="178">
        <f t="shared" si="54"/>
        <v>3.7000000000000171</v>
      </c>
      <c r="Q227" s="177">
        <f>Q228+Q230</f>
        <v>0</v>
      </c>
      <c r="R227" s="178">
        <f t="shared" si="55"/>
        <v>3.7000000000000171</v>
      </c>
      <c r="S227" s="177">
        <f>S228+S230</f>
        <v>0</v>
      </c>
      <c r="T227" s="178">
        <f t="shared" si="56"/>
        <v>3.7000000000000171</v>
      </c>
    </row>
    <row r="228" spans="1:20" ht="90" x14ac:dyDescent="0.3">
      <c r="A228" s="50" t="s">
        <v>75</v>
      </c>
      <c r="B228" s="142" t="s">
        <v>820</v>
      </c>
      <c r="C228" s="142" t="s">
        <v>110</v>
      </c>
      <c r="D228" s="142" t="s">
        <v>150</v>
      </c>
      <c r="E228" s="142">
        <v>100</v>
      </c>
      <c r="F228" s="177">
        <f>F229</f>
        <v>91.6</v>
      </c>
      <c r="G228" s="177">
        <f>G229</f>
        <v>0</v>
      </c>
      <c r="H228" s="178">
        <f t="shared" si="50"/>
        <v>91.6</v>
      </c>
      <c r="I228" s="177">
        <f>I229</f>
        <v>0</v>
      </c>
      <c r="J228" s="178">
        <f t="shared" si="51"/>
        <v>91.6</v>
      </c>
      <c r="K228" s="177">
        <f>K229</f>
        <v>0</v>
      </c>
      <c r="L228" s="178">
        <f t="shared" si="52"/>
        <v>91.6</v>
      </c>
      <c r="M228" s="177">
        <f>M229</f>
        <v>0</v>
      </c>
      <c r="N228" s="178">
        <f t="shared" si="53"/>
        <v>91.6</v>
      </c>
      <c r="O228" s="177">
        <f>O229</f>
        <v>-91.6</v>
      </c>
      <c r="P228" s="178">
        <f t="shared" si="54"/>
        <v>0</v>
      </c>
      <c r="Q228" s="177">
        <f>Q229</f>
        <v>0</v>
      </c>
      <c r="R228" s="178">
        <f t="shared" si="55"/>
        <v>0</v>
      </c>
      <c r="S228" s="177">
        <f>S229</f>
        <v>0</v>
      </c>
      <c r="T228" s="178">
        <f t="shared" si="56"/>
        <v>0</v>
      </c>
    </row>
    <row r="229" spans="1:20" ht="30" x14ac:dyDescent="0.3">
      <c r="A229" s="50" t="s">
        <v>76</v>
      </c>
      <c r="B229" s="142" t="s">
        <v>820</v>
      </c>
      <c r="C229" s="142" t="s">
        <v>110</v>
      </c>
      <c r="D229" s="142" t="s">
        <v>150</v>
      </c>
      <c r="E229" s="142">
        <v>120</v>
      </c>
      <c r="F229" s="177">
        <v>91.6</v>
      </c>
      <c r="G229" s="177"/>
      <c r="H229" s="178">
        <f t="shared" si="50"/>
        <v>91.6</v>
      </c>
      <c r="I229" s="177"/>
      <c r="J229" s="178">
        <f t="shared" si="51"/>
        <v>91.6</v>
      </c>
      <c r="K229" s="177"/>
      <c r="L229" s="178">
        <f t="shared" si="52"/>
        <v>91.6</v>
      </c>
      <c r="M229" s="177"/>
      <c r="N229" s="178">
        <f t="shared" si="53"/>
        <v>91.6</v>
      </c>
      <c r="O229" s="177">
        <v>-91.6</v>
      </c>
      <c r="P229" s="178">
        <f t="shared" si="54"/>
        <v>0</v>
      </c>
      <c r="Q229" s="177"/>
      <c r="R229" s="178">
        <f t="shared" si="55"/>
        <v>0</v>
      </c>
      <c r="S229" s="177"/>
      <c r="T229" s="178">
        <f t="shared" si="56"/>
        <v>0</v>
      </c>
    </row>
    <row r="230" spans="1:20" ht="30" x14ac:dyDescent="0.3">
      <c r="A230" s="50" t="s">
        <v>87</v>
      </c>
      <c r="B230" s="142" t="s">
        <v>820</v>
      </c>
      <c r="C230" s="142" t="s">
        <v>110</v>
      </c>
      <c r="D230" s="142" t="s">
        <v>150</v>
      </c>
      <c r="E230" s="142">
        <v>200</v>
      </c>
      <c r="F230" s="177">
        <f>F231</f>
        <v>64.5</v>
      </c>
      <c r="G230" s="177">
        <f>G231</f>
        <v>0</v>
      </c>
      <c r="H230" s="178">
        <f t="shared" si="50"/>
        <v>64.5</v>
      </c>
      <c r="I230" s="177">
        <f>I231</f>
        <v>0</v>
      </c>
      <c r="J230" s="178">
        <f t="shared" si="51"/>
        <v>64.5</v>
      </c>
      <c r="K230" s="177">
        <f>K231</f>
        <v>0</v>
      </c>
      <c r="L230" s="178">
        <f t="shared" si="52"/>
        <v>64.5</v>
      </c>
      <c r="M230" s="177">
        <f>M231</f>
        <v>0</v>
      </c>
      <c r="N230" s="178">
        <f t="shared" si="53"/>
        <v>64.5</v>
      </c>
      <c r="O230" s="177">
        <f>O231</f>
        <v>-60.8</v>
      </c>
      <c r="P230" s="178">
        <f t="shared" si="54"/>
        <v>3.7000000000000028</v>
      </c>
      <c r="Q230" s="177">
        <f>Q231</f>
        <v>0</v>
      </c>
      <c r="R230" s="178">
        <f t="shared" si="55"/>
        <v>3.7000000000000028</v>
      </c>
      <c r="S230" s="177">
        <f>S231</f>
        <v>0</v>
      </c>
      <c r="T230" s="178">
        <f t="shared" si="56"/>
        <v>3.7000000000000028</v>
      </c>
    </row>
    <row r="231" spans="1:20" ht="45" x14ac:dyDescent="0.3">
      <c r="A231" s="50" t="s">
        <v>88</v>
      </c>
      <c r="B231" s="142" t="s">
        <v>820</v>
      </c>
      <c r="C231" s="142" t="s">
        <v>110</v>
      </c>
      <c r="D231" s="142" t="s">
        <v>150</v>
      </c>
      <c r="E231" s="142">
        <v>240</v>
      </c>
      <c r="F231" s="177">
        <v>64.5</v>
      </c>
      <c r="G231" s="177"/>
      <c r="H231" s="178">
        <f t="shared" si="50"/>
        <v>64.5</v>
      </c>
      <c r="I231" s="177"/>
      <c r="J231" s="178">
        <f t="shared" si="51"/>
        <v>64.5</v>
      </c>
      <c r="K231" s="177"/>
      <c r="L231" s="178">
        <f t="shared" si="52"/>
        <v>64.5</v>
      </c>
      <c r="M231" s="177"/>
      <c r="N231" s="178">
        <f t="shared" si="53"/>
        <v>64.5</v>
      </c>
      <c r="O231" s="177">
        <v>-60.8</v>
      </c>
      <c r="P231" s="178">
        <f t="shared" si="54"/>
        <v>3.7000000000000028</v>
      </c>
      <c r="Q231" s="177"/>
      <c r="R231" s="178">
        <f t="shared" si="55"/>
        <v>3.7000000000000028</v>
      </c>
      <c r="S231" s="177"/>
      <c r="T231" s="178">
        <f t="shared" si="56"/>
        <v>3.7000000000000028</v>
      </c>
    </row>
    <row r="232" spans="1:20" ht="30" x14ac:dyDescent="0.3">
      <c r="A232" s="50" t="s">
        <v>465</v>
      </c>
      <c r="B232" s="142" t="s">
        <v>821</v>
      </c>
      <c r="C232" s="76"/>
      <c r="D232" s="76"/>
      <c r="E232" s="142"/>
      <c r="F232" s="177">
        <f>F233</f>
        <v>27342.3</v>
      </c>
      <c r="G232" s="177">
        <f>G233</f>
        <v>0</v>
      </c>
      <c r="H232" s="178">
        <f t="shared" si="50"/>
        <v>27342.3</v>
      </c>
      <c r="I232" s="177">
        <f>I233</f>
        <v>0</v>
      </c>
      <c r="J232" s="178">
        <f t="shared" si="51"/>
        <v>27342.3</v>
      </c>
      <c r="K232" s="177">
        <f>K233</f>
        <v>-243.9</v>
      </c>
      <c r="L232" s="178">
        <f t="shared" si="52"/>
        <v>27098.399999999998</v>
      </c>
      <c r="M232" s="177">
        <f>M233</f>
        <v>0</v>
      </c>
      <c r="N232" s="178">
        <f t="shared" si="53"/>
        <v>27098.399999999998</v>
      </c>
      <c r="O232" s="177">
        <f>O233</f>
        <v>152.4</v>
      </c>
      <c r="P232" s="178">
        <f t="shared" si="54"/>
        <v>27250.799999999999</v>
      </c>
      <c r="Q232" s="177">
        <f>Q233</f>
        <v>747.3</v>
      </c>
      <c r="R232" s="178">
        <f t="shared" si="55"/>
        <v>27998.1</v>
      </c>
      <c r="S232" s="177">
        <f>S233</f>
        <v>52</v>
      </c>
      <c r="T232" s="178">
        <f t="shared" si="56"/>
        <v>28050.1</v>
      </c>
    </row>
    <row r="233" spans="1:20" x14ac:dyDescent="0.3">
      <c r="A233" s="50" t="s">
        <v>233</v>
      </c>
      <c r="B233" s="142" t="s">
        <v>821</v>
      </c>
      <c r="C233" s="142" t="s">
        <v>110</v>
      </c>
      <c r="D233" s="76"/>
      <c r="E233" s="142"/>
      <c r="F233" s="177">
        <f>F234</f>
        <v>27342.3</v>
      </c>
      <c r="G233" s="177">
        <f>G234</f>
        <v>0</v>
      </c>
      <c r="H233" s="178">
        <f t="shared" si="50"/>
        <v>27342.3</v>
      </c>
      <c r="I233" s="177">
        <f>I234</f>
        <v>0</v>
      </c>
      <c r="J233" s="178">
        <f t="shared" si="51"/>
        <v>27342.3</v>
      </c>
      <c r="K233" s="177">
        <f>K234</f>
        <v>-243.9</v>
      </c>
      <c r="L233" s="178">
        <f t="shared" si="52"/>
        <v>27098.399999999998</v>
      </c>
      <c r="M233" s="177">
        <f>M234</f>
        <v>0</v>
      </c>
      <c r="N233" s="178">
        <f t="shared" si="53"/>
        <v>27098.399999999998</v>
      </c>
      <c r="O233" s="177">
        <f>O234</f>
        <v>152.4</v>
      </c>
      <c r="P233" s="178">
        <f t="shared" si="54"/>
        <v>27250.799999999999</v>
      </c>
      <c r="Q233" s="177">
        <f>Q234</f>
        <v>747.3</v>
      </c>
      <c r="R233" s="178">
        <f t="shared" si="55"/>
        <v>27998.1</v>
      </c>
      <c r="S233" s="177">
        <f>S234</f>
        <v>52</v>
      </c>
      <c r="T233" s="178">
        <f t="shared" si="56"/>
        <v>28050.1</v>
      </c>
    </row>
    <row r="234" spans="1:20" x14ac:dyDescent="0.3">
      <c r="A234" s="50" t="s">
        <v>434</v>
      </c>
      <c r="B234" s="142" t="s">
        <v>821</v>
      </c>
      <c r="C234" s="142" t="s">
        <v>110</v>
      </c>
      <c r="D234" s="142" t="s">
        <v>150</v>
      </c>
      <c r="E234" s="142"/>
      <c r="F234" s="177">
        <f>F235+F237+F239</f>
        <v>27342.3</v>
      </c>
      <c r="G234" s="177">
        <f>G235+G237+G239</f>
        <v>0</v>
      </c>
      <c r="H234" s="178">
        <f t="shared" si="50"/>
        <v>27342.3</v>
      </c>
      <c r="I234" s="177">
        <f>I235+I237+I239</f>
        <v>0</v>
      </c>
      <c r="J234" s="178">
        <f t="shared" si="51"/>
        <v>27342.3</v>
      </c>
      <c r="K234" s="177">
        <f>K235+K237+K239</f>
        <v>-243.9</v>
      </c>
      <c r="L234" s="178">
        <f t="shared" si="52"/>
        <v>27098.399999999998</v>
      </c>
      <c r="M234" s="177">
        <f>M235+M237+M239</f>
        <v>0</v>
      </c>
      <c r="N234" s="178">
        <f t="shared" si="53"/>
        <v>27098.399999999998</v>
      </c>
      <c r="O234" s="177">
        <f>O235+O237+O239</f>
        <v>152.4</v>
      </c>
      <c r="P234" s="178">
        <f t="shared" si="54"/>
        <v>27250.799999999999</v>
      </c>
      <c r="Q234" s="177">
        <f>Q235+Q237+Q239</f>
        <v>747.3</v>
      </c>
      <c r="R234" s="178">
        <f t="shared" si="55"/>
        <v>27998.1</v>
      </c>
      <c r="S234" s="177">
        <f>S235+S237+S239</f>
        <v>52</v>
      </c>
      <c r="T234" s="178">
        <f t="shared" si="56"/>
        <v>28050.1</v>
      </c>
    </row>
    <row r="235" spans="1:20" ht="90" x14ac:dyDescent="0.3">
      <c r="A235" s="50" t="s">
        <v>75</v>
      </c>
      <c r="B235" s="142" t="s">
        <v>821</v>
      </c>
      <c r="C235" s="142" t="s">
        <v>110</v>
      </c>
      <c r="D235" s="142" t="s">
        <v>150</v>
      </c>
      <c r="E235" s="142">
        <v>100</v>
      </c>
      <c r="F235" s="177">
        <f>F236</f>
        <v>22957.8</v>
      </c>
      <c r="G235" s="177">
        <f>G236</f>
        <v>0</v>
      </c>
      <c r="H235" s="178">
        <f t="shared" si="50"/>
        <v>22957.8</v>
      </c>
      <c r="I235" s="177">
        <f>I236</f>
        <v>0</v>
      </c>
      <c r="J235" s="178">
        <f t="shared" si="51"/>
        <v>22957.8</v>
      </c>
      <c r="K235" s="177">
        <f>K236</f>
        <v>0</v>
      </c>
      <c r="L235" s="178">
        <f t="shared" si="52"/>
        <v>22957.8</v>
      </c>
      <c r="M235" s="177">
        <f>M236</f>
        <v>0</v>
      </c>
      <c r="N235" s="178">
        <f t="shared" si="53"/>
        <v>22957.8</v>
      </c>
      <c r="O235" s="177">
        <f>O236</f>
        <v>0</v>
      </c>
      <c r="P235" s="178">
        <f t="shared" si="54"/>
        <v>22957.8</v>
      </c>
      <c r="Q235" s="177">
        <f>Q236</f>
        <v>747.3</v>
      </c>
      <c r="R235" s="178">
        <f t="shared" si="55"/>
        <v>23705.1</v>
      </c>
      <c r="S235" s="177">
        <f>S236</f>
        <v>0</v>
      </c>
      <c r="T235" s="178">
        <f t="shared" si="56"/>
        <v>23705.1</v>
      </c>
    </row>
    <row r="236" spans="1:20" ht="30" x14ac:dyDescent="0.3">
      <c r="A236" s="50" t="s">
        <v>137</v>
      </c>
      <c r="B236" s="142" t="s">
        <v>821</v>
      </c>
      <c r="C236" s="142" t="s">
        <v>110</v>
      </c>
      <c r="D236" s="142" t="s">
        <v>150</v>
      </c>
      <c r="E236" s="142">
        <v>110</v>
      </c>
      <c r="F236" s="177">
        <v>22957.8</v>
      </c>
      <c r="G236" s="177"/>
      <c r="H236" s="178">
        <f t="shared" si="50"/>
        <v>22957.8</v>
      </c>
      <c r="I236" s="177"/>
      <c r="J236" s="178">
        <f t="shared" si="51"/>
        <v>22957.8</v>
      </c>
      <c r="K236" s="177"/>
      <c r="L236" s="178">
        <f t="shared" si="52"/>
        <v>22957.8</v>
      </c>
      <c r="M236" s="177"/>
      <c r="N236" s="178">
        <f t="shared" si="53"/>
        <v>22957.8</v>
      </c>
      <c r="O236" s="177"/>
      <c r="P236" s="178">
        <f t="shared" si="54"/>
        <v>22957.8</v>
      </c>
      <c r="Q236" s="177">
        <v>747.3</v>
      </c>
      <c r="R236" s="178">
        <f t="shared" si="55"/>
        <v>23705.1</v>
      </c>
      <c r="S236" s="177"/>
      <c r="T236" s="178">
        <f t="shared" si="56"/>
        <v>23705.1</v>
      </c>
    </row>
    <row r="237" spans="1:20" ht="30" x14ac:dyDescent="0.3">
      <c r="A237" s="50" t="s">
        <v>87</v>
      </c>
      <c r="B237" s="142" t="s">
        <v>821</v>
      </c>
      <c r="C237" s="142" t="s">
        <v>110</v>
      </c>
      <c r="D237" s="142" t="s">
        <v>150</v>
      </c>
      <c r="E237" s="142">
        <v>200</v>
      </c>
      <c r="F237" s="177">
        <f>F238</f>
        <v>4241.5</v>
      </c>
      <c r="G237" s="177">
        <f>G238</f>
        <v>0</v>
      </c>
      <c r="H237" s="178">
        <f t="shared" si="50"/>
        <v>4241.5</v>
      </c>
      <c r="I237" s="177">
        <f>I238</f>
        <v>0</v>
      </c>
      <c r="J237" s="178">
        <f t="shared" si="51"/>
        <v>4241.5</v>
      </c>
      <c r="K237" s="177">
        <f>K238</f>
        <v>-243.9</v>
      </c>
      <c r="L237" s="178">
        <f t="shared" si="52"/>
        <v>3997.6</v>
      </c>
      <c r="M237" s="177">
        <f>M238</f>
        <v>0</v>
      </c>
      <c r="N237" s="178">
        <f t="shared" si="53"/>
        <v>3997.6</v>
      </c>
      <c r="O237" s="177">
        <f>O238</f>
        <v>212.4</v>
      </c>
      <c r="P237" s="178">
        <f t="shared" si="54"/>
        <v>4210</v>
      </c>
      <c r="Q237" s="177">
        <f>Q238</f>
        <v>0</v>
      </c>
      <c r="R237" s="178">
        <f t="shared" si="55"/>
        <v>4210</v>
      </c>
      <c r="S237" s="177">
        <f>S238</f>
        <v>52</v>
      </c>
      <c r="T237" s="178">
        <f t="shared" si="56"/>
        <v>4262</v>
      </c>
    </row>
    <row r="238" spans="1:20" ht="45" x14ac:dyDescent="0.3">
      <c r="A238" s="50" t="s">
        <v>88</v>
      </c>
      <c r="B238" s="142" t="s">
        <v>821</v>
      </c>
      <c r="C238" s="142" t="s">
        <v>110</v>
      </c>
      <c r="D238" s="142" t="s">
        <v>150</v>
      </c>
      <c r="E238" s="142">
        <v>240</v>
      </c>
      <c r="F238" s="177">
        <v>4241.5</v>
      </c>
      <c r="G238" s="177"/>
      <c r="H238" s="178">
        <f t="shared" si="50"/>
        <v>4241.5</v>
      </c>
      <c r="I238" s="177"/>
      <c r="J238" s="178">
        <f t="shared" si="51"/>
        <v>4241.5</v>
      </c>
      <c r="K238" s="177">
        <v>-243.9</v>
      </c>
      <c r="L238" s="178">
        <f t="shared" si="52"/>
        <v>3997.6</v>
      </c>
      <c r="M238" s="177"/>
      <c r="N238" s="178">
        <f t="shared" si="53"/>
        <v>3997.6</v>
      </c>
      <c r="O238" s="177">
        <v>212.4</v>
      </c>
      <c r="P238" s="178">
        <f t="shared" si="54"/>
        <v>4210</v>
      </c>
      <c r="Q238" s="177"/>
      <c r="R238" s="178">
        <f t="shared" si="55"/>
        <v>4210</v>
      </c>
      <c r="S238" s="177">
        <v>52</v>
      </c>
      <c r="T238" s="178">
        <f t="shared" si="56"/>
        <v>4262</v>
      </c>
    </row>
    <row r="239" spans="1:20" x14ac:dyDescent="0.3">
      <c r="A239" s="50" t="s">
        <v>89</v>
      </c>
      <c r="B239" s="142" t="s">
        <v>821</v>
      </c>
      <c r="C239" s="142" t="s">
        <v>110</v>
      </c>
      <c r="D239" s="142" t="s">
        <v>150</v>
      </c>
      <c r="E239" s="142">
        <v>800</v>
      </c>
      <c r="F239" s="177">
        <f>F240</f>
        <v>143</v>
      </c>
      <c r="G239" s="177">
        <f>G240</f>
        <v>0</v>
      </c>
      <c r="H239" s="178">
        <f t="shared" si="50"/>
        <v>143</v>
      </c>
      <c r="I239" s="177">
        <f>I240</f>
        <v>0</v>
      </c>
      <c r="J239" s="178">
        <f t="shared" si="51"/>
        <v>143</v>
      </c>
      <c r="K239" s="177">
        <f>K240</f>
        <v>0</v>
      </c>
      <c r="L239" s="178">
        <f t="shared" si="52"/>
        <v>143</v>
      </c>
      <c r="M239" s="177">
        <f>M240</f>
        <v>0</v>
      </c>
      <c r="N239" s="178">
        <f t="shared" si="53"/>
        <v>143</v>
      </c>
      <c r="O239" s="177">
        <f>O240</f>
        <v>-60</v>
      </c>
      <c r="P239" s="178">
        <f t="shared" si="54"/>
        <v>83</v>
      </c>
      <c r="Q239" s="177">
        <f>Q240</f>
        <v>0</v>
      </c>
      <c r="R239" s="178">
        <f t="shared" si="55"/>
        <v>83</v>
      </c>
      <c r="S239" s="177">
        <f>S240</f>
        <v>0</v>
      </c>
      <c r="T239" s="178">
        <f t="shared" si="56"/>
        <v>83</v>
      </c>
    </row>
    <row r="240" spans="1:20" x14ac:dyDescent="0.3">
      <c r="A240" s="50" t="s">
        <v>90</v>
      </c>
      <c r="B240" s="142" t="s">
        <v>821</v>
      </c>
      <c r="C240" s="142" t="s">
        <v>110</v>
      </c>
      <c r="D240" s="142" t="s">
        <v>150</v>
      </c>
      <c r="E240" s="142">
        <v>850</v>
      </c>
      <c r="F240" s="177">
        <v>143</v>
      </c>
      <c r="G240" s="177"/>
      <c r="H240" s="178">
        <f t="shared" si="50"/>
        <v>143</v>
      </c>
      <c r="I240" s="177"/>
      <c r="J240" s="178">
        <f t="shared" si="51"/>
        <v>143</v>
      </c>
      <c r="K240" s="177"/>
      <c r="L240" s="178">
        <f t="shared" si="52"/>
        <v>143</v>
      </c>
      <c r="M240" s="177"/>
      <c r="N240" s="178">
        <f t="shared" si="53"/>
        <v>143</v>
      </c>
      <c r="O240" s="177">
        <v>-60</v>
      </c>
      <c r="P240" s="178">
        <f t="shared" si="54"/>
        <v>83</v>
      </c>
      <c r="Q240" s="177"/>
      <c r="R240" s="178">
        <f t="shared" si="55"/>
        <v>83</v>
      </c>
      <c r="S240" s="177"/>
      <c r="T240" s="178">
        <f t="shared" si="56"/>
        <v>83</v>
      </c>
    </row>
    <row r="241" spans="1:20" ht="38.25" x14ac:dyDescent="0.3">
      <c r="A241" s="172" t="s">
        <v>723</v>
      </c>
      <c r="B241" s="173" t="s">
        <v>206</v>
      </c>
      <c r="C241" s="76"/>
      <c r="D241" s="76"/>
      <c r="E241" s="142"/>
      <c r="F241" s="174">
        <f>F242</f>
        <v>1000</v>
      </c>
      <c r="G241" s="174">
        <f>G242</f>
        <v>0</v>
      </c>
      <c r="H241" s="171">
        <f t="shared" si="50"/>
        <v>1000</v>
      </c>
      <c r="I241" s="174">
        <f>I242</f>
        <v>0</v>
      </c>
      <c r="J241" s="171">
        <f t="shared" si="51"/>
        <v>1000</v>
      </c>
      <c r="K241" s="174">
        <f>K242</f>
        <v>0</v>
      </c>
      <c r="L241" s="171">
        <f t="shared" si="52"/>
        <v>1000</v>
      </c>
      <c r="M241" s="174">
        <f>M242</f>
        <v>0</v>
      </c>
      <c r="N241" s="171">
        <f t="shared" si="53"/>
        <v>1000</v>
      </c>
      <c r="O241" s="174">
        <f>O242</f>
        <v>0</v>
      </c>
      <c r="P241" s="171">
        <f t="shared" si="54"/>
        <v>1000</v>
      </c>
      <c r="Q241" s="174">
        <f>Q242</f>
        <v>0</v>
      </c>
      <c r="R241" s="171">
        <f t="shared" si="55"/>
        <v>1000</v>
      </c>
      <c r="S241" s="174">
        <f>S242</f>
        <v>0</v>
      </c>
      <c r="T241" s="171">
        <f t="shared" si="56"/>
        <v>1000</v>
      </c>
    </row>
    <row r="242" spans="1:20" ht="34.5" customHeight="1" x14ac:dyDescent="0.3">
      <c r="A242" s="50" t="s">
        <v>207</v>
      </c>
      <c r="B242" s="142" t="s">
        <v>571</v>
      </c>
      <c r="C242" s="76"/>
      <c r="D242" s="76"/>
      <c r="E242" s="142"/>
      <c r="F242" s="177">
        <f t="shared" ref="F242:S246" si="57">F243</f>
        <v>1000</v>
      </c>
      <c r="G242" s="177">
        <f t="shared" si="57"/>
        <v>0</v>
      </c>
      <c r="H242" s="178">
        <f t="shared" si="50"/>
        <v>1000</v>
      </c>
      <c r="I242" s="177">
        <f t="shared" si="57"/>
        <v>0</v>
      </c>
      <c r="J242" s="178">
        <f t="shared" si="51"/>
        <v>1000</v>
      </c>
      <c r="K242" s="177">
        <f t="shared" si="57"/>
        <v>0</v>
      </c>
      <c r="L242" s="178">
        <f t="shared" si="52"/>
        <v>1000</v>
      </c>
      <c r="M242" s="177">
        <f t="shared" si="57"/>
        <v>0</v>
      </c>
      <c r="N242" s="178">
        <f t="shared" si="53"/>
        <v>1000</v>
      </c>
      <c r="O242" s="177">
        <f t="shared" si="57"/>
        <v>0</v>
      </c>
      <c r="P242" s="178">
        <f t="shared" si="54"/>
        <v>1000</v>
      </c>
      <c r="Q242" s="177">
        <f t="shared" si="57"/>
        <v>0</v>
      </c>
      <c r="R242" s="178">
        <f t="shared" si="55"/>
        <v>1000</v>
      </c>
      <c r="S242" s="177">
        <f t="shared" si="57"/>
        <v>0</v>
      </c>
      <c r="T242" s="178">
        <f t="shared" si="56"/>
        <v>1000</v>
      </c>
    </row>
    <row r="243" spans="1:20" ht="30" x14ac:dyDescent="0.3">
      <c r="A243" s="50" t="s">
        <v>442</v>
      </c>
      <c r="B243" s="142" t="s">
        <v>572</v>
      </c>
      <c r="C243" s="76"/>
      <c r="D243" s="76"/>
      <c r="E243" s="142"/>
      <c r="F243" s="177">
        <f t="shared" si="57"/>
        <v>1000</v>
      </c>
      <c r="G243" s="177">
        <f t="shared" si="57"/>
        <v>0</v>
      </c>
      <c r="H243" s="178">
        <f t="shared" si="50"/>
        <v>1000</v>
      </c>
      <c r="I243" s="177">
        <f t="shared" si="57"/>
        <v>0</v>
      </c>
      <c r="J243" s="178">
        <f t="shared" si="51"/>
        <v>1000</v>
      </c>
      <c r="K243" s="177">
        <f t="shared" si="57"/>
        <v>0</v>
      </c>
      <c r="L243" s="178">
        <f t="shared" si="52"/>
        <v>1000</v>
      </c>
      <c r="M243" s="177">
        <f t="shared" si="57"/>
        <v>0</v>
      </c>
      <c r="N243" s="178">
        <f t="shared" si="53"/>
        <v>1000</v>
      </c>
      <c r="O243" s="177">
        <f t="shared" si="57"/>
        <v>0</v>
      </c>
      <c r="P243" s="178">
        <f t="shared" si="54"/>
        <v>1000</v>
      </c>
      <c r="Q243" s="177">
        <f t="shared" si="57"/>
        <v>0</v>
      </c>
      <c r="R243" s="178">
        <f t="shared" si="55"/>
        <v>1000</v>
      </c>
      <c r="S243" s="177">
        <f t="shared" si="57"/>
        <v>0</v>
      </c>
      <c r="T243" s="178">
        <f t="shared" si="56"/>
        <v>1000</v>
      </c>
    </row>
    <row r="244" spans="1:20" x14ac:dyDescent="0.3">
      <c r="A244" s="50" t="s">
        <v>178</v>
      </c>
      <c r="B244" s="142" t="s">
        <v>572</v>
      </c>
      <c r="C244" s="142" t="s">
        <v>92</v>
      </c>
      <c r="D244" s="76"/>
      <c r="E244" s="142"/>
      <c r="F244" s="177">
        <f t="shared" si="57"/>
        <v>1000</v>
      </c>
      <c r="G244" s="177">
        <f t="shared" si="57"/>
        <v>0</v>
      </c>
      <c r="H244" s="178">
        <f t="shared" si="50"/>
        <v>1000</v>
      </c>
      <c r="I244" s="177">
        <f t="shared" si="57"/>
        <v>0</v>
      </c>
      <c r="J244" s="178">
        <f t="shared" si="51"/>
        <v>1000</v>
      </c>
      <c r="K244" s="177">
        <f t="shared" si="57"/>
        <v>0</v>
      </c>
      <c r="L244" s="178">
        <f t="shared" si="52"/>
        <v>1000</v>
      </c>
      <c r="M244" s="177">
        <f t="shared" si="57"/>
        <v>0</v>
      </c>
      <c r="N244" s="178">
        <f t="shared" si="53"/>
        <v>1000</v>
      </c>
      <c r="O244" s="177">
        <f t="shared" si="57"/>
        <v>0</v>
      </c>
      <c r="P244" s="178">
        <f t="shared" si="54"/>
        <v>1000</v>
      </c>
      <c r="Q244" s="177">
        <f t="shared" si="57"/>
        <v>0</v>
      </c>
      <c r="R244" s="178">
        <f t="shared" si="55"/>
        <v>1000</v>
      </c>
      <c r="S244" s="177">
        <f t="shared" si="57"/>
        <v>0</v>
      </c>
      <c r="T244" s="178">
        <f t="shared" si="56"/>
        <v>1000</v>
      </c>
    </row>
    <row r="245" spans="1:20" ht="30" x14ac:dyDescent="0.3">
      <c r="A245" s="50" t="s">
        <v>204</v>
      </c>
      <c r="B245" s="142" t="s">
        <v>572</v>
      </c>
      <c r="C245" s="142" t="s">
        <v>92</v>
      </c>
      <c r="D245" s="142">
        <v>12</v>
      </c>
      <c r="E245" s="142"/>
      <c r="F245" s="177">
        <f t="shared" si="57"/>
        <v>1000</v>
      </c>
      <c r="G245" s="177">
        <f t="shared" si="57"/>
        <v>0</v>
      </c>
      <c r="H245" s="178">
        <f t="shared" si="50"/>
        <v>1000</v>
      </c>
      <c r="I245" s="177">
        <f t="shared" si="57"/>
        <v>0</v>
      </c>
      <c r="J245" s="178">
        <f t="shared" si="51"/>
        <v>1000</v>
      </c>
      <c r="K245" s="177">
        <f t="shared" si="57"/>
        <v>0</v>
      </c>
      <c r="L245" s="178">
        <f t="shared" si="52"/>
        <v>1000</v>
      </c>
      <c r="M245" s="177">
        <f t="shared" si="57"/>
        <v>0</v>
      </c>
      <c r="N245" s="178">
        <f t="shared" si="53"/>
        <v>1000</v>
      </c>
      <c r="O245" s="177">
        <f t="shared" si="57"/>
        <v>0</v>
      </c>
      <c r="P245" s="178">
        <f t="shared" si="54"/>
        <v>1000</v>
      </c>
      <c r="Q245" s="177">
        <f t="shared" si="57"/>
        <v>0</v>
      </c>
      <c r="R245" s="178">
        <f t="shared" si="55"/>
        <v>1000</v>
      </c>
      <c r="S245" s="177">
        <f t="shared" si="57"/>
        <v>0</v>
      </c>
      <c r="T245" s="178">
        <f t="shared" si="56"/>
        <v>1000</v>
      </c>
    </row>
    <row r="246" spans="1:20" x14ac:dyDescent="0.3">
      <c r="A246" s="50" t="s">
        <v>89</v>
      </c>
      <c r="B246" s="142" t="s">
        <v>572</v>
      </c>
      <c r="C246" s="142" t="s">
        <v>92</v>
      </c>
      <c r="D246" s="142">
        <v>12</v>
      </c>
      <c r="E246" s="142">
        <v>800</v>
      </c>
      <c r="F246" s="177">
        <f t="shared" si="57"/>
        <v>1000</v>
      </c>
      <c r="G246" s="177">
        <f t="shared" si="57"/>
        <v>0</v>
      </c>
      <c r="H246" s="178">
        <f t="shared" si="50"/>
        <v>1000</v>
      </c>
      <c r="I246" s="177">
        <f t="shared" si="57"/>
        <v>0</v>
      </c>
      <c r="J246" s="178">
        <f t="shared" si="51"/>
        <v>1000</v>
      </c>
      <c r="K246" s="177">
        <f t="shared" si="57"/>
        <v>0</v>
      </c>
      <c r="L246" s="178">
        <f t="shared" si="52"/>
        <v>1000</v>
      </c>
      <c r="M246" s="177">
        <f t="shared" si="57"/>
        <v>0</v>
      </c>
      <c r="N246" s="178">
        <f t="shared" si="53"/>
        <v>1000</v>
      </c>
      <c r="O246" s="177">
        <f t="shared" si="57"/>
        <v>0</v>
      </c>
      <c r="P246" s="178">
        <f t="shared" si="54"/>
        <v>1000</v>
      </c>
      <c r="Q246" s="177">
        <f t="shared" si="57"/>
        <v>0</v>
      </c>
      <c r="R246" s="178">
        <f t="shared" si="55"/>
        <v>1000</v>
      </c>
      <c r="S246" s="177">
        <f t="shared" si="57"/>
        <v>0</v>
      </c>
      <c r="T246" s="178">
        <f t="shared" si="56"/>
        <v>1000</v>
      </c>
    </row>
    <row r="247" spans="1:20" ht="63.75" customHeight="1" x14ac:dyDescent="0.3">
      <c r="A247" s="50" t="s">
        <v>194</v>
      </c>
      <c r="B247" s="142" t="s">
        <v>572</v>
      </c>
      <c r="C247" s="142" t="s">
        <v>92</v>
      </c>
      <c r="D247" s="142">
        <v>12</v>
      </c>
      <c r="E247" s="142">
        <v>810</v>
      </c>
      <c r="F247" s="177">
        <v>1000</v>
      </c>
      <c r="G247" s="177"/>
      <c r="H247" s="178">
        <f t="shared" si="50"/>
        <v>1000</v>
      </c>
      <c r="I247" s="177"/>
      <c r="J247" s="178">
        <f t="shared" si="51"/>
        <v>1000</v>
      </c>
      <c r="K247" s="177"/>
      <c r="L247" s="178">
        <f t="shared" si="52"/>
        <v>1000</v>
      </c>
      <c r="M247" s="177"/>
      <c r="N247" s="178">
        <f t="shared" si="53"/>
        <v>1000</v>
      </c>
      <c r="O247" s="177"/>
      <c r="P247" s="178">
        <f t="shared" si="54"/>
        <v>1000</v>
      </c>
      <c r="Q247" s="177"/>
      <c r="R247" s="178">
        <f t="shared" si="55"/>
        <v>1000</v>
      </c>
      <c r="S247" s="177"/>
      <c r="T247" s="178">
        <f t="shared" si="56"/>
        <v>1000</v>
      </c>
    </row>
    <row r="248" spans="1:20" ht="63.75" x14ac:dyDescent="0.3">
      <c r="A248" s="172" t="s">
        <v>728</v>
      </c>
      <c r="B248" s="173" t="s">
        <v>151</v>
      </c>
      <c r="C248" s="76"/>
      <c r="D248" s="76"/>
      <c r="E248" s="142"/>
      <c r="F248" s="174">
        <f>F249+F266</f>
        <v>3610.7999999999997</v>
      </c>
      <c r="G248" s="174">
        <f>G249+G266</f>
        <v>0</v>
      </c>
      <c r="H248" s="171">
        <f t="shared" si="50"/>
        <v>3610.7999999999997</v>
      </c>
      <c r="I248" s="174">
        <f>I249+I266</f>
        <v>0</v>
      </c>
      <c r="J248" s="171">
        <f t="shared" si="51"/>
        <v>3610.7999999999997</v>
      </c>
      <c r="K248" s="174">
        <f>K249+K266</f>
        <v>0</v>
      </c>
      <c r="L248" s="171">
        <f t="shared" si="52"/>
        <v>3610.7999999999997</v>
      </c>
      <c r="M248" s="174">
        <f>M249+M266</f>
        <v>0</v>
      </c>
      <c r="N248" s="171">
        <f t="shared" si="53"/>
        <v>3610.7999999999997</v>
      </c>
      <c r="O248" s="174">
        <f>O249+O266</f>
        <v>400</v>
      </c>
      <c r="P248" s="171">
        <f t="shared" si="54"/>
        <v>4010.7999999999997</v>
      </c>
      <c r="Q248" s="174">
        <f>Q249+Q266</f>
        <v>0</v>
      </c>
      <c r="R248" s="171">
        <f t="shared" si="55"/>
        <v>4010.7999999999997</v>
      </c>
      <c r="S248" s="174">
        <f>S249+S266</f>
        <v>0</v>
      </c>
      <c r="T248" s="171">
        <f t="shared" si="56"/>
        <v>4010.7999999999997</v>
      </c>
    </row>
    <row r="249" spans="1:20" ht="76.5" x14ac:dyDescent="0.3">
      <c r="A249" s="172" t="s">
        <v>405</v>
      </c>
      <c r="B249" s="173" t="s">
        <v>152</v>
      </c>
      <c r="C249" s="76"/>
      <c r="D249" s="76"/>
      <c r="E249" s="142"/>
      <c r="F249" s="174">
        <f>F250</f>
        <v>110</v>
      </c>
      <c r="G249" s="174">
        <f>G250</f>
        <v>0</v>
      </c>
      <c r="H249" s="171">
        <f t="shared" si="50"/>
        <v>110</v>
      </c>
      <c r="I249" s="174">
        <f>I250</f>
        <v>0</v>
      </c>
      <c r="J249" s="171">
        <f t="shared" si="51"/>
        <v>110</v>
      </c>
      <c r="K249" s="174">
        <f>K250</f>
        <v>0</v>
      </c>
      <c r="L249" s="171">
        <f t="shared" si="52"/>
        <v>110</v>
      </c>
      <c r="M249" s="174">
        <f>M250</f>
        <v>0</v>
      </c>
      <c r="N249" s="171">
        <f t="shared" si="53"/>
        <v>110</v>
      </c>
      <c r="O249" s="174">
        <f>O250</f>
        <v>400</v>
      </c>
      <c r="P249" s="171">
        <f t="shared" si="54"/>
        <v>510</v>
      </c>
      <c r="Q249" s="174">
        <f>Q250</f>
        <v>0</v>
      </c>
      <c r="R249" s="171">
        <f t="shared" si="55"/>
        <v>510</v>
      </c>
      <c r="S249" s="174">
        <f>S250</f>
        <v>0</v>
      </c>
      <c r="T249" s="171">
        <f t="shared" si="56"/>
        <v>510</v>
      </c>
    </row>
    <row r="250" spans="1:20" ht="60" x14ac:dyDescent="0.3">
      <c r="A250" s="50" t="s">
        <v>153</v>
      </c>
      <c r="B250" s="142" t="s">
        <v>468</v>
      </c>
      <c r="C250" s="76"/>
      <c r="D250" s="76"/>
      <c r="E250" s="142"/>
      <c r="F250" s="177">
        <f>F251+F256+F261</f>
        <v>110</v>
      </c>
      <c r="G250" s="177">
        <f>G251+G256+G261</f>
        <v>0</v>
      </c>
      <c r="H250" s="178">
        <f t="shared" si="50"/>
        <v>110</v>
      </c>
      <c r="I250" s="177">
        <f>I251+I256+I261</f>
        <v>0</v>
      </c>
      <c r="J250" s="178">
        <f t="shared" si="51"/>
        <v>110</v>
      </c>
      <c r="K250" s="177">
        <f>K251+K256+K261</f>
        <v>0</v>
      </c>
      <c r="L250" s="178">
        <f t="shared" si="52"/>
        <v>110</v>
      </c>
      <c r="M250" s="177">
        <f>M251+M256+M261</f>
        <v>0</v>
      </c>
      <c r="N250" s="178">
        <f t="shared" si="53"/>
        <v>110</v>
      </c>
      <c r="O250" s="177">
        <f>O251+O256+O261</f>
        <v>400</v>
      </c>
      <c r="P250" s="178">
        <f t="shared" si="54"/>
        <v>510</v>
      </c>
      <c r="Q250" s="177">
        <f>Q251+Q256+Q261</f>
        <v>0</v>
      </c>
      <c r="R250" s="178">
        <f t="shared" si="55"/>
        <v>510</v>
      </c>
      <c r="S250" s="177">
        <f>S251+S256+S261</f>
        <v>0</v>
      </c>
      <c r="T250" s="178">
        <f t="shared" si="56"/>
        <v>510</v>
      </c>
    </row>
    <row r="251" spans="1:20" ht="45" x14ac:dyDescent="0.3">
      <c r="A251" s="50" t="s">
        <v>469</v>
      </c>
      <c r="B251" s="142" t="s">
        <v>156</v>
      </c>
      <c r="C251" s="76"/>
      <c r="D251" s="76"/>
      <c r="E251" s="142"/>
      <c r="F251" s="177">
        <f t="shared" ref="F251:S254" si="58">F252</f>
        <v>100</v>
      </c>
      <c r="G251" s="177">
        <f t="shared" si="58"/>
        <v>0</v>
      </c>
      <c r="H251" s="178">
        <f t="shared" si="50"/>
        <v>100</v>
      </c>
      <c r="I251" s="177">
        <f t="shared" si="58"/>
        <v>0</v>
      </c>
      <c r="J251" s="178">
        <f t="shared" si="51"/>
        <v>100</v>
      </c>
      <c r="K251" s="177">
        <f t="shared" si="58"/>
        <v>0</v>
      </c>
      <c r="L251" s="178">
        <f t="shared" si="52"/>
        <v>100</v>
      </c>
      <c r="M251" s="177">
        <f t="shared" si="58"/>
        <v>0</v>
      </c>
      <c r="N251" s="178">
        <f t="shared" si="53"/>
        <v>100</v>
      </c>
      <c r="O251" s="177">
        <f t="shared" si="58"/>
        <v>0</v>
      </c>
      <c r="P251" s="178">
        <f t="shared" si="54"/>
        <v>100</v>
      </c>
      <c r="Q251" s="177">
        <f t="shared" si="58"/>
        <v>0</v>
      </c>
      <c r="R251" s="178">
        <f t="shared" si="55"/>
        <v>100</v>
      </c>
      <c r="S251" s="177">
        <f t="shared" si="58"/>
        <v>0</v>
      </c>
      <c r="T251" s="178">
        <f t="shared" si="56"/>
        <v>100</v>
      </c>
    </row>
    <row r="252" spans="1:20" ht="30" x14ac:dyDescent="0.3">
      <c r="A252" s="50" t="s">
        <v>148</v>
      </c>
      <c r="B252" s="142" t="s">
        <v>156</v>
      </c>
      <c r="C252" s="142" t="s">
        <v>80</v>
      </c>
      <c r="D252" s="76"/>
      <c r="E252" s="142"/>
      <c r="F252" s="177">
        <f t="shared" si="58"/>
        <v>100</v>
      </c>
      <c r="G252" s="177">
        <f t="shared" si="58"/>
        <v>0</v>
      </c>
      <c r="H252" s="178">
        <f t="shared" si="50"/>
        <v>100</v>
      </c>
      <c r="I252" s="177">
        <f t="shared" si="58"/>
        <v>0</v>
      </c>
      <c r="J252" s="178">
        <f t="shared" si="51"/>
        <v>100</v>
      </c>
      <c r="K252" s="177">
        <f t="shared" si="58"/>
        <v>0</v>
      </c>
      <c r="L252" s="178">
        <f t="shared" si="52"/>
        <v>100</v>
      </c>
      <c r="M252" s="177">
        <f t="shared" si="58"/>
        <v>0</v>
      </c>
      <c r="N252" s="178">
        <f t="shared" si="53"/>
        <v>100</v>
      </c>
      <c r="O252" s="177">
        <f t="shared" si="58"/>
        <v>0</v>
      </c>
      <c r="P252" s="178">
        <f t="shared" si="54"/>
        <v>100</v>
      </c>
      <c r="Q252" s="177">
        <f t="shared" si="58"/>
        <v>0</v>
      </c>
      <c r="R252" s="178">
        <f t="shared" si="55"/>
        <v>100</v>
      </c>
      <c r="S252" s="177">
        <f t="shared" si="58"/>
        <v>0</v>
      </c>
      <c r="T252" s="178">
        <f t="shared" si="56"/>
        <v>100</v>
      </c>
    </row>
    <row r="253" spans="1:20" ht="47.25" customHeight="1" x14ac:dyDescent="0.3">
      <c r="A253" s="50" t="s">
        <v>403</v>
      </c>
      <c r="B253" s="142" t="s">
        <v>156</v>
      </c>
      <c r="C253" s="142" t="s">
        <v>80</v>
      </c>
      <c r="D253" s="142" t="s">
        <v>150</v>
      </c>
      <c r="E253" s="142"/>
      <c r="F253" s="177">
        <f t="shared" si="58"/>
        <v>100</v>
      </c>
      <c r="G253" s="177">
        <f t="shared" si="58"/>
        <v>0</v>
      </c>
      <c r="H253" s="178">
        <f t="shared" si="50"/>
        <v>100</v>
      </c>
      <c r="I253" s="177">
        <f t="shared" si="58"/>
        <v>0</v>
      </c>
      <c r="J253" s="178">
        <f t="shared" si="51"/>
        <v>100</v>
      </c>
      <c r="K253" s="177">
        <f t="shared" si="58"/>
        <v>0</v>
      </c>
      <c r="L253" s="178">
        <f t="shared" si="52"/>
        <v>100</v>
      </c>
      <c r="M253" s="177">
        <f t="shared" si="58"/>
        <v>0</v>
      </c>
      <c r="N253" s="178">
        <f t="shared" si="53"/>
        <v>100</v>
      </c>
      <c r="O253" s="177">
        <f t="shared" si="58"/>
        <v>0</v>
      </c>
      <c r="P253" s="178">
        <f t="shared" si="54"/>
        <v>100</v>
      </c>
      <c r="Q253" s="177">
        <f t="shared" si="58"/>
        <v>0</v>
      </c>
      <c r="R253" s="178">
        <f t="shared" si="55"/>
        <v>100</v>
      </c>
      <c r="S253" s="177">
        <f t="shared" si="58"/>
        <v>0</v>
      </c>
      <c r="T253" s="178">
        <f t="shared" si="56"/>
        <v>100</v>
      </c>
    </row>
    <row r="254" spans="1:20" ht="30" x14ac:dyDescent="0.3">
      <c r="A254" s="50" t="s">
        <v>87</v>
      </c>
      <c r="B254" s="142" t="s">
        <v>156</v>
      </c>
      <c r="C254" s="142" t="s">
        <v>80</v>
      </c>
      <c r="D254" s="142" t="s">
        <v>150</v>
      </c>
      <c r="E254" s="142">
        <v>200</v>
      </c>
      <c r="F254" s="177">
        <f t="shared" si="58"/>
        <v>100</v>
      </c>
      <c r="G254" s="177">
        <f t="shared" si="58"/>
        <v>0</v>
      </c>
      <c r="H254" s="178">
        <f t="shared" si="50"/>
        <v>100</v>
      </c>
      <c r="I254" s="177">
        <f t="shared" si="58"/>
        <v>0</v>
      </c>
      <c r="J254" s="178">
        <f t="shared" si="51"/>
        <v>100</v>
      </c>
      <c r="K254" s="177">
        <f t="shared" si="58"/>
        <v>0</v>
      </c>
      <c r="L254" s="178">
        <f t="shared" si="52"/>
        <v>100</v>
      </c>
      <c r="M254" s="177">
        <f t="shared" si="58"/>
        <v>0</v>
      </c>
      <c r="N254" s="178">
        <f t="shared" si="53"/>
        <v>100</v>
      </c>
      <c r="O254" s="177">
        <f t="shared" si="58"/>
        <v>0</v>
      </c>
      <c r="P254" s="178">
        <f t="shared" si="54"/>
        <v>100</v>
      </c>
      <c r="Q254" s="177">
        <f t="shared" si="58"/>
        <v>0</v>
      </c>
      <c r="R254" s="178">
        <f t="shared" si="55"/>
        <v>100</v>
      </c>
      <c r="S254" s="177">
        <f t="shared" si="58"/>
        <v>0</v>
      </c>
      <c r="T254" s="178">
        <f t="shared" si="56"/>
        <v>100</v>
      </c>
    </row>
    <row r="255" spans="1:20" ht="45" x14ac:dyDescent="0.3">
      <c r="A255" s="50" t="s">
        <v>88</v>
      </c>
      <c r="B255" s="142" t="s">
        <v>156</v>
      </c>
      <c r="C255" s="142" t="s">
        <v>80</v>
      </c>
      <c r="D255" s="142" t="s">
        <v>150</v>
      </c>
      <c r="E255" s="142">
        <v>240</v>
      </c>
      <c r="F255" s="177">
        <v>100</v>
      </c>
      <c r="G255" s="177"/>
      <c r="H255" s="178">
        <f t="shared" si="50"/>
        <v>100</v>
      </c>
      <c r="I255" s="177"/>
      <c r="J255" s="178">
        <f t="shared" si="51"/>
        <v>100</v>
      </c>
      <c r="K255" s="177"/>
      <c r="L255" s="178">
        <f t="shared" si="52"/>
        <v>100</v>
      </c>
      <c r="M255" s="177"/>
      <c r="N255" s="178">
        <f t="shared" si="53"/>
        <v>100</v>
      </c>
      <c r="O255" s="177"/>
      <c r="P255" s="178">
        <f t="shared" si="54"/>
        <v>100</v>
      </c>
      <c r="Q255" s="177"/>
      <c r="R255" s="178">
        <f t="shared" si="55"/>
        <v>100</v>
      </c>
      <c r="S255" s="177"/>
      <c r="T255" s="178">
        <f t="shared" si="56"/>
        <v>100</v>
      </c>
    </row>
    <row r="256" spans="1:20" ht="60" x14ac:dyDescent="0.3">
      <c r="A256" s="50" t="s">
        <v>470</v>
      </c>
      <c r="B256" s="142" t="s">
        <v>158</v>
      </c>
      <c r="C256" s="76"/>
      <c r="D256" s="76"/>
      <c r="E256" s="142"/>
      <c r="F256" s="177">
        <f t="shared" ref="F256:S259" si="59">F257</f>
        <v>10</v>
      </c>
      <c r="G256" s="177">
        <f t="shared" si="59"/>
        <v>0</v>
      </c>
      <c r="H256" s="178">
        <f t="shared" si="50"/>
        <v>10</v>
      </c>
      <c r="I256" s="177">
        <f t="shared" si="59"/>
        <v>0</v>
      </c>
      <c r="J256" s="178">
        <f t="shared" si="51"/>
        <v>10</v>
      </c>
      <c r="K256" s="177">
        <f t="shared" si="59"/>
        <v>0</v>
      </c>
      <c r="L256" s="178">
        <f t="shared" si="52"/>
        <v>10</v>
      </c>
      <c r="M256" s="177">
        <f t="shared" si="59"/>
        <v>0</v>
      </c>
      <c r="N256" s="178">
        <f t="shared" si="53"/>
        <v>10</v>
      </c>
      <c r="O256" s="177">
        <f t="shared" si="59"/>
        <v>0</v>
      </c>
      <c r="P256" s="178">
        <f t="shared" si="54"/>
        <v>10</v>
      </c>
      <c r="Q256" s="177">
        <f t="shared" si="59"/>
        <v>0</v>
      </c>
      <c r="R256" s="178">
        <f t="shared" si="55"/>
        <v>10</v>
      </c>
      <c r="S256" s="177">
        <f t="shared" si="59"/>
        <v>0</v>
      </c>
      <c r="T256" s="178">
        <f t="shared" si="56"/>
        <v>10</v>
      </c>
    </row>
    <row r="257" spans="1:20" ht="30" x14ac:dyDescent="0.3">
      <c r="A257" s="50" t="s">
        <v>148</v>
      </c>
      <c r="B257" s="142" t="s">
        <v>158</v>
      </c>
      <c r="C257" s="142" t="s">
        <v>80</v>
      </c>
      <c r="D257" s="76"/>
      <c r="E257" s="142"/>
      <c r="F257" s="177">
        <f t="shared" si="59"/>
        <v>10</v>
      </c>
      <c r="G257" s="177">
        <f t="shared" si="59"/>
        <v>0</v>
      </c>
      <c r="H257" s="178">
        <f t="shared" si="50"/>
        <v>10</v>
      </c>
      <c r="I257" s="177">
        <f t="shared" si="59"/>
        <v>0</v>
      </c>
      <c r="J257" s="178">
        <f t="shared" si="51"/>
        <v>10</v>
      </c>
      <c r="K257" s="177">
        <f t="shared" si="59"/>
        <v>0</v>
      </c>
      <c r="L257" s="178">
        <f t="shared" si="52"/>
        <v>10</v>
      </c>
      <c r="M257" s="177">
        <f t="shared" si="59"/>
        <v>0</v>
      </c>
      <c r="N257" s="178">
        <f t="shared" si="53"/>
        <v>10</v>
      </c>
      <c r="O257" s="177">
        <f t="shared" si="59"/>
        <v>0</v>
      </c>
      <c r="P257" s="178">
        <f t="shared" si="54"/>
        <v>10</v>
      </c>
      <c r="Q257" s="177">
        <f t="shared" si="59"/>
        <v>0</v>
      </c>
      <c r="R257" s="178">
        <f t="shared" si="55"/>
        <v>10</v>
      </c>
      <c r="S257" s="177">
        <f t="shared" si="59"/>
        <v>0</v>
      </c>
      <c r="T257" s="178">
        <f t="shared" si="56"/>
        <v>10</v>
      </c>
    </row>
    <row r="258" spans="1:20" ht="48" customHeight="1" x14ac:dyDescent="0.3">
      <c r="A258" s="50" t="s">
        <v>403</v>
      </c>
      <c r="B258" s="142" t="s">
        <v>158</v>
      </c>
      <c r="C258" s="142" t="s">
        <v>80</v>
      </c>
      <c r="D258" s="142" t="s">
        <v>150</v>
      </c>
      <c r="E258" s="142"/>
      <c r="F258" s="177">
        <f t="shared" si="59"/>
        <v>10</v>
      </c>
      <c r="G258" s="177">
        <f t="shared" si="59"/>
        <v>0</v>
      </c>
      <c r="H258" s="178">
        <f t="shared" si="50"/>
        <v>10</v>
      </c>
      <c r="I258" s="177">
        <f t="shared" si="59"/>
        <v>0</v>
      </c>
      <c r="J258" s="178">
        <f t="shared" si="51"/>
        <v>10</v>
      </c>
      <c r="K258" s="177">
        <f t="shared" si="59"/>
        <v>0</v>
      </c>
      <c r="L258" s="178">
        <f t="shared" si="52"/>
        <v>10</v>
      </c>
      <c r="M258" s="177">
        <f t="shared" si="59"/>
        <v>0</v>
      </c>
      <c r="N258" s="178">
        <f t="shared" si="53"/>
        <v>10</v>
      </c>
      <c r="O258" s="177">
        <f t="shared" si="59"/>
        <v>0</v>
      </c>
      <c r="P258" s="178">
        <f t="shared" si="54"/>
        <v>10</v>
      </c>
      <c r="Q258" s="177">
        <f t="shared" si="59"/>
        <v>0</v>
      </c>
      <c r="R258" s="178">
        <f t="shared" si="55"/>
        <v>10</v>
      </c>
      <c r="S258" s="177">
        <f t="shared" si="59"/>
        <v>0</v>
      </c>
      <c r="T258" s="178">
        <f t="shared" si="56"/>
        <v>10</v>
      </c>
    </row>
    <row r="259" spans="1:20" ht="30" x14ac:dyDescent="0.3">
      <c r="A259" s="50" t="s">
        <v>87</v>
      </c>
      <c r="B259" s="142" t="s">
        <v>158</v>
      </c>
      <c r="C259" s="142" t="s">
        <v>80</v>
      </c>
      <c r="D259" s="142" t="s">
        <v>150</v>
      </c>
      <c r="E259" s="142">
        <v>200</v>
      </c>
      <c r="F259" s="177">
        <f t="shared" si="59"/>
        <v>10</v>
      </c>
      <c r="G259" s="177">
        <f t="shared" si="59"/>
        <v>0</v>
      </c>
      <c r="H259" s="178">
        <f t="shared" si="50"/>
        <v>10</v>
      </c>
      <c r="I259" s="177">
        <f t="shared" si="59"/>
        <v>0</v>
      </c>
      <c r="J259" s="178">
        <f t="shared" si="51"/>
        <v>10</v>
      </c>
      <c r="K259" s="177">
        <f t="shared" si="59"/>
        <v>0</v>
      </c>
      <c r="L259" s="178">
        <f t="shared" si="52"/>
        <v>10</v>
      </c>
      <c r="M259" s="177">
        <f t="shared" si="59"/>
        <v>0</v>
      </c>
      <c r="N259" s="178">
        <f t="shared" si="53"/>
        <v>10</v>
      </c>
      <c r="O259" s="177">
        <f t="shared" si="59"/>
        <v>0</v>
      </c>
      <c r="P259" s="178">
        <f t="shared" si="54"/>
        <v>10</v>
      </c>
      <c r="Q259" s="177">
        <f t="shared" si="59"/>
        <v>0</v>
      </c>
      <c r="R259" s="178">
        <f t="shared" si="55"/>
        <v>10</v>
      </c>
      <c r="S259" s="177">
        <f t="shared" si="59"/>
        <v>0</v>
      </c>
      <c r="T259" s="178">
        <f t="shared" si="56"/>
        <v>10</v>
      </c>
    </row>
    <row r="260" spans="1:20" ht="45" x14ac:dyDescent="0.3">
      <c r="A260" s="50" t="s">
        <v>88</v>
      </c>
      <c r="B260" s="142" t="s">
        <v>158</v>
      </c>
      <c r="C260" s="142" t="s">
        <v>80</v>
      </c>
      <c r="D260" s="142" t="s">
        <v>150</v>
      </c>
      <c r="E260" s="142">
        <v>240</v>
      </c>
      <c r="F260" s="177">
        <v>10</v>
      </c>
      <c r="G260" s="177"/>
      <c r="H260" s="178">
        <f t="shared" si="50"/>
        <v>10</v>
      </c>
      <c r="I260" s="177"/>
      <c r="J260" s="178">
        <f t="shared" si="51"/>
        <v>10</v>
      </c>
      <c r="K260" s="177"/>
      <c r="L260" s="178">
        <f t="shared" si="52"/>
        <v>10</v>
      </c>
      <c r="M260" s="177"/>
      <c r="N260" s="178">
        <f t="shared" si="53"/>
        <v>10</v>
      </c>
      <c r="O260" s="177"/>
      <c r="P260" s="178">
        <f t="shared" si="54"/>
        <v>10</v>
      </c>
      <c r="Q260" s="177"/>
      <c r="R260" s="178">
        <f t="shared" si="55"/>
        <v>10</v>
      </c>
      <c r="S260" s="177"/>
      <c r="T260" s="178">
        <f t="shared" si="56"/>
        <v>10</v>
      </c>
    </row>
    <row r="261" spans="1:20" ht="45" x14ac:dyDescent="0.3">
      <c r="A261" s="50" t="s">
        <v>159</v>
      </c>
      <c r="B261" s="142" t="s">
        <v>160</v>
      </c>
      <c r="C261" s="76"/>
      <c r="D261" s="76"/>
      <c r="E261" s="142"/>
      <c r="F261" s="177">
        <f t="shared" ref="F261:S264" si="60">F262</f>
        <v>0</v>
      </c>
      <c r="G261" s="177">
        <f t="shared" si="60"/>
        <v>0</v>
      </c>
      <c r="H261" s="178">
        <f t="shared" si="50"/>
        <v>0</v>
      </c>
      <c r="I261" s="177">
        <f t="shared" si="60"/>
        <v>0</v>
      </c>
      <c r="J261" s="178">
        <f t="shared" si="51"/>
        <v>0</v>
      </c>
      <c r="K261" s="177">
        <f t="shared" si="60"/>
        <v>0</v>
      </c>
      <c r="L261" s="178">
        <f t="shared" si="52"/>
        <v>0</v>
      </c>
      <c r="M261" s="177">
        <f t="shared" si="60"/>
        <v>0</v>
      </c>
      <c r="N261" s="178">
        <f t="shared" si="53"/>
        <v>0</v>
      </c>
      <c r="O261" s="177">
        <f t="shared" si="60"/>
        <v>400</v>
      </c>
      <c r="P261" s="178">
        <f t="shared" si="54"/>
        <v>400</v>
      </c>
      <c r="Q261" s="177">
        <f t="shared" si="60"/>
        <v>0</v>
      </c>
      <c r="R261" s="178">
        <f t="shared" si="55"/>
        <v>400</v>
      </c>
      <c r="S261" s="177">
        <f t="shared" si="60"/>
        <v>0</v>
      </c>
      <c r="T261" s="178">
        <f t="shared" si="56"/>
        <v>400</v>
      </c>
    </row>
    <row r="262" spans="1:20" ht="30" x14ac:dyDescent="0.3">
      <c r="A262" s="50" t="s">
        <v>148</v>
      </c>
      <c r="B262" s="142" t="s">
        <v>160</v>
      </c>
      <c r="C262" s="142" t="s">
        <v>80</v>
      </c>
      <c r="D262" s="76"/>
      <c r="E262" s="142"/>
      <c r="F262" s="177">
        <f t="shared" si="60"/>
        <v>0</v>
      </c>
      <c r="G262" s="177">
        <f t="shared" si="60"/>
        <v>0</v>
      </c>
      <c r="H262" s="178">
        <f t="shared" si="50"/>
        <v>0</v>
      </c>
      <c r="I262" s="177">
        <f t="shared" si="60"/>
        <v>0</v>
      </c>
      <c r="J262" s="178">
        <f t="shared" si="51"/>
        <v>0</v>
      </c>
      <c r="K262" s="177">
        <f t="shared" si="60"/>
        <v>0</v>
      </c>
      <c r="L262" s="178">
        <f t="shared" si="52"/>
        <v>0</v>
      </c>
      <c r="M262" s="177">
        <f t="shared" si="60"/>
        <v>0</v>
      </c>
      <c r="N262" s="178">
        <f t="shared" si="53"/>
        <v>0</v>
      </c>
      <c r="O262" s="177">
        <f t="shared" si="60"/>
        <v>400</v>
      </c>
      <c r="P262" s="178">
        <f t="shared" si="54"/>
        <v>400</v>
      </c>
      <c r="Q262" s="177">
        <f t="shared" si="60"/>
        <v>0</v>
      </c>
      <c r="R262" s="178">
        <f t="shared" si="55"/>
        <v>400</v>
      </c>
      <c r="S262" s="177">
        <f t="shared" si="60"/>
        <v>0</v>
      </c>
      <c r="T262" s="178">
        <f t="shared" si="56"/>
        <v>400</v>
      </c>
    </row>
    <row r="263" spans="1:20" ht="60" x14ac:dyDescent="0.3">
      <c r="A263" s="50" t="s">
        <v>403</v>
      </c>
      <c r="B263" s="142" t="s">
        <v>160</v>
      </c>
      <c r="C263" s="142" t="s">
        <v>80</v>
      </c>
      <c r="D263" s="142" t="s">
        <v>150</v>
      </c>
      <c r="E263" s="142"/>
      <c r="F263" s="177">
        <f t="shared" si="60"/>
        <v>0</v>
      </c>
      <c r="G263" s="177">
        <f t="shared" si="60"/>
        <v>0</v>
      </c>
      <c r="H263" s="178">
        <f t="shared" si="50"/>
        <v>0</v>
      </c>
      <c r="I263" s="177">
        <f t="shared" si="60"/>
        <v>0</v>
      </c>
      <c r="J263" s="178">
        <f t="shared" si="51"/>
        <v>0</v>
      </c>
      <c r="K263" s="177">
        <f t="shared" si="60"/>
        <v>0</v>
      </c>
      <c r="L263" s="178">
        <f t="shared" si="52"/>
        <v>0</v>
      </c>
      <c r="M263" s="177">
        <f t="shared" si="60"/>
        <v>0</v>
      </c>
      <c r="N263" s="178">
        <f t="shared" si="53"/>
        <v>0</v>
      </c>
      <c r="O263" s="177">
        <f t="shared" si="60"/>
        <v>400</v>
      </c>
      <c r="P263" s="178">
        <f t="shared" si="54"/>
        <v>400</v>
      </c>
      <c r="Q263" s="177">
        <f t="shared" si="60"/>
        <v>0</v>
      </c>
      <c r="R263" s="178">
        <f t="shared" si="55"/>
        <v>400</v>
      </c>
      <c r="S263" s="177">
        <f t="shared" si="60"/>
        <v>0</v>
      </c>
      <c r="T263" s="178">
        <f t="shared" si="56"/>
        <v>400</v>
      </c>
    </row>
    <row r="264" spans="1:20" ht="30" x14ac:dyDescent="0.3">
      <c r="A264" s="50" t="s">
        <v>87</v>
      </c>
      <c r="B264" s="142" t="s">
        <v>160</v>
      </c>
      <c r="C264" s="142" t="s">
        <v>80</v>
      </c>
      <c r="D264" s="142" t="s">
        <v>150</v>
      </c>
      <c r="E264" s="142">
        <v>200</v>
      </c>
      <c r="F264" s="177">
        <f t="shared" si="60"/>
        <v>0</v>
      </c>
      <c r="G264" s="177">
        <f t="shared" si="60"/>
        <v>0</v>
      </c>
      <c r="H264" s="178">
        <f t="shared" si="50"/>
        <v>0</v>
      </c>
      <c r="I264" s="177">
        <f t="shared" si="60"/>
        <v>0</v>
      </c>
      <c r="J264" s="178">
        <f t="shared" si="51"/>
        <v>0</v>
      </c>
      <c r="K264" s="177">
        <f t="shared" si="60"/>
        <v>0</v>
      </c>
      <c r="L264" s="178">
        <f t="shared" si="52"/>
        <v>0</v>
      </c>
      <c r="M264" s="177">
        <f t="shared" si="60"/>
        <v>0</v>
      </c>
      <c r="N264" s="178">
        <f t="shared" si="53"/>
        <v>0</v>
      </c>
      <c r="O264" s="177">
        <f t="shared" si="60"/>
        <v>400</v>
      </c>
      <c r="P264" s="178">
        <f t="shared" si="54"/>
        <v>400</v>
      </c>
      <c r="Q264" s="177">
        <f t="shared" si="60"/>
        <v>0</v>
      </c>
      <c r="R264" s="178">
        <f t="shared" si="55"/>
        <v>400</v>
      </c>
      <c r="S264" s="177">
        <f t="shared" si="60"/>
        <v>0</v>
      </c>
      <c r="T264" s="178">
        <f t="shared" si="56"/>
        <v>400</v>
      </c>
    </row>
    <row r="265" spans="1:20" ht="45" x14ac:dyDescent="0.3">
      <c r="A265" s="50" t="s">
        <v>88</v>
      </c>
      <c r="B265" s="142" t="s">
        <v>160</v>
      </c>
      <c r="C265" s="142" t="s">
        <v>80</v>
      </c>
      <c r="D265" s="142" t="s">
        <v>150</v>
      </c>
      <c r="E265" s="142">
        <v>240</v>
      </c>
      <c r="F265" s="177"/>
      <c r="G265" s="177"/>
      <c r="H265" s="178">
        <f t="shared" si="50"/>
        <v>0</v>
      </c>
      <c r="I265" s="177"/>
      <c r="J265" s="178">
        <f t="shared" si="51"/>
        <v>0</v>
      </c>
      <c r="K265" s="177"/>
      <c r="L265" s="178">
        <f t="shared" si="52"/>
        <v>0</v>
      </c>
      <c r="M265" s="177"/>
      <c r="N265" s="178">
        <f t="shared" si="53"/>
        <v>0</v>
      </c>
      <c r="O265" s="177">
        <v>400</v>
      </c>
      <c r="P265" s="178">
        <f t="shared" si="54"/>
        <v>400</v>
      </c>
      <c r="Q265" s="177"/>
      <c r="R265" s="178">
        <f t="shared" si="55"/>
        <v>400</v>
      </c>
      <c r="S265" s="177"/>
      <c r="T265" s="178">
        <f t="shared" si="56"/>
        <v>400</v>
      </c>
    </row>
    <row r="266" spans="1:20" ht="89.25" x14ac:dyDescent="0.3">
      <c r="A266" s="172" t="s">
        <v>722</v>
      </c>
      <c r="B266" s="173" t="s">
        <v>161</v>
      </c>
      <c r="C266" s="76"/>
      <c r="D266" s="76"/>
      <c r="E266" s="142"/>
      <c r="F266" s="174">
        <f t="shared" ref="F266:S269" si="61">F267</f>
        <v>3500.7999999999997</v>
      </c>
      <c r="G266" s="174">
        <f t="shared" si="61"/>
        <v>0</v>
      </c>
      <c r="H266" s="171">
        <f t="shared" si="50"/>
        <v>3500.7999999999997</v>
      </c>
      <c r="I266" s="174">
        <f t="shared" si="61"/>
        <v>0</v>
      </c>
      <c r="J266" s="171">
        <f t="shared" si="51"/>
        <v>3500.7999999999997</v>
      </c>
      <c r="K266" s="174">
        <f t="shared" si="61"/>
        <v>0</v>
      </c>
      <c r="L266" s="171">
        <f t="shared" si="52"/>
        <v>3500.7999999999997</v>
      </c>
      <c r="M266" s="174">
        <f t="shared" si="61"/>
        <v>0</v>
      </c>
      <c r="N266" s="171">
        <f t="shared" si="53"/>
        <v>3500.7999999999997</v>
      </c>
      <c r="O266" s="174">
        <f t="shared" si="61"/>
        <v>0</v>
      </c>
      <c r="P266" s="171">
        <f t="shared" si="54"/>
        <v>3500.7999999999997</v>
      </c>
      <c r="Q266" s="174">
        <f t="shared" si="61"/>
        <v>0</v>
      </c>
      <c r="R266" s="171">
        <f t="shared" si="55"/>
        <v>3500.7999999999997</v>
      </c>
      <c r="S266" s="174">
        <f t="shared" si="61"/>
        <v>0</v>
      </c>
      <c r="T266" s="171">
        <f t="shared" si="56"/>
        <v>3500.7999999999997</v>
      </c>
    </row>
    <row r="267" spans="1:20" ht="30" x14ac:dyDescent="0.3">
      <c r="A267" s="50" t="s">
        <v>471</v>
      </c>
      <c r="B267" s="142" t="s">
        <v>163</v>
      </c>
      <c r="C267" s="76"/>
      <c r="D267" s="76"/>
      <c r="E267" s="142"/>
      <c r="F267" s="177">
        <f t="shared" si="61"/>
        <v>3500.7999999999997</v>
      </c>
      <c r="G267" s="177">
        <f t="shared" si="61"/>
        <v>0</v>
      </c>
      <c r="H267" s="178">
        <f t="shared" si="50"/>
        <v>3500.7999999999997</v>
      </c>
      <c r="I267" s="177">
        <f t="shared" si="61"/>
        <v>0</v>
      </c>
      <c r="J267" s="178">
        <f t="shared" si="51"/>
        <v>3500.7999999999997</v>
      </c>
      <c r="K267" s="177">
        <f t="shared" si="61"/>
        <v>0</v>
      </c>
      <c r="L267" s="178">
        <f t="shared" si="52"/>
        <v>3500.7999999999997</v>
      </c>
      <c r="M267" s="177">
        <f t="shared" si="61"/>
        <v>0</v>
      </c>
      <c r="N267" s="178">
        <f t="shared" si="53"/>
        <v>3500.7999999999997</v>
      </c>
      <c r="O267" s="177">
        <f t="shared" si="61"/>
        <v>0</v>
      </c>
      <c r="P267" s="178">
        <f t="shared" si="54"/>
        <v>3500.7999999999997</v>
      </c>
      <c r="Q267" s="177">
        <f t="shared" si="61"/>
        <v>0</v>
      </c>
      <c r="R267" s="178">
        <f t="shared" si="55"/>
        <v>3500.7999999999997</v>
      </c>
      <c r="S267" s="177">
        <f t="shared" si="61"/>
        <v>0</v>
      </c>
      <c r="T267" s="178">
        <f t="shared" si="56"/>
        <v>3500.7999999999997</v>
      </c>
    </row>
    <row r="268" spans="1:20" ht="30" x14ac:dyDescent="0.3">
      <c r="A268" s="50" t="s">
        <v>407</v>
      </c>
      <c r="B268" s="142" t="s">
        <v>165</v>
      </c>
      <c r="C268" s="76"/>
      <c r="D268" s="76"/>
      <c r="E268" s="142"/>
      <c r="F268" s="177">
        <f t="shared" si="61"/>
        <v>3500.7999999999997</v>
      </c>
      <c r="G268" s="177">
        <f t="shared" si="61"/>
        <v>0</v>
      </c>
      <c r="H268" s="178">
        <f t="shared" si="50"/>
        <v>3500.7999999999997</v>
      </c>
      <c r="I268" s="177">
        <f t="shared" si="61"/>
        <v>0</v>
      </c>
      <c r="J268" s="178">
        <f t="shared" si="51"/>
        <v>3500.7999999999997</v>
      </c>
      <c r="K268" s="177">
        <f t="shared" si="61"/>
        <v>0</v>
      </c>
      <c r="L268" s="178">
        <f t="shared" si="52"/>
        <v>3500.7999999999997</v>
      </c>
      <c r="M268" s="177">
        <f t="shared" si="61"/>
        <v>0</v>
      </c>
      <c r="N268" s="178">
        <f t="shared" si="53"/>
        <v>3500.7999999999997</v>
      </c>
      <c r="O268" s="177">
        <f t="shared" si="61"/>
        <v>0</v>
      </c>
      <c r="P268" s="178">
        <f t="shared" si="54"/>
        <v>3500.7999999999997</v>
      </c>
      <c r="Q268" s="177">
        <f t="shared" si="61"/>
        <v>0</v>
      </c>
      <c r="R268" s="178">
        <f t="shared" si="55"/>
        <v>3500.7999999999997</v>
      </c>
      <c r="S268" s="177">
        <f t="shared" si="61"/>
        <v>0</v>
      </c>
      <c r="T268" s="178">
        <f t="shared" si="56"/>
        <v>3500.7999999999997</v>
      </c>
    </row>
    <row r="269" spans="1:20" ht="30" x14ac:dyDescent="0.3">
      <c r="A269" s="50" t="s">
        <v>148</v>
      </c>
      <c r="B269" s="142" t="s">
        <v>165</v>
      </c>
      <c r="C269" s="142" t="s">
        <v>80</v>
      </c>
      <c r="D269" s="76"/>
      <c r="E269" s="142"/>
      <c r="F269" s="177">
        <f t="shared" si="61"/>
        <v>3500.7999999999997</v>
      </c>
      <c r="G269" s="177">
        <f t="shared" si="61"/>
        <v>0</v>
      </c>
      <c r="H269" s="178">
        <f t="shared" si="50"/>
        <v>3500.7999999999997</v>
      </c>
      <c r="I269" s="177">
        <f t="shared" si="61"/>
        <v>0</v>
      </c>
      <c r="J269" s="178">
        <f t="shared" si="51"/>
        <v>3500.7999999999997</v>
      </c>
      <c r="K269" s="177">
        <f t="shared" si="61"/>
        <v>0</v>
      </c>
      <c r="L269" s="178">
        <f t="shared" si="52"/>
        <v>3500.7999999999997</v>
      </c>
      <c r="M269" s="177">
        <f t="shared" si="61"/>
        <v>0</v>
      </c>
      <c r="N269" s="178">
        <f t="shared" si="53"/>
        <v>3500.7999999999997</v>
      </c>
      <c r="O269" s="177">
        <f t="shared" si="61"/>
        <v>0</v>
      </c>
      <c r="P269" s="178">
        <f t="shared" si="54"/>
        <v>3500.7999999999997</v>
      </c>
      <c r="Q269" s="177">
        <f t="shared" si="61"/>
        <v>0</v>
      </c>
      <c r="R269" s="178">
        <f t="shared" si="55"/>
        <v>3500.7999999999997</v>
      </c>
      <c r="S269" s="177">
        <f t="shared" si="61"/>
        <v>0</v>
      </c>
      <c r="T269" s="178">
        <f t="shared" si="56"/>
        <v>3500.7999999999997</v>
      </c>
    </row>
    <row r="270" spans="1:20" ht="48" customHeight="1" x14ac:dyDescent="0.3">
      <c r="A270" s="50" t="s">
        <v>403</v>
      </c>
      <c r="B270" s="142" t="s">
        <v>165</v>
      </c>
      <c r="C270" s="142" t="s">
        <v>80</v>
      </c>
      <c r="D270" s="142" t="s">
        <v>150</v>
      </c>
      <c r="E270" s="142"/>
      <c r="F270" s="177">
        <f>F271+F273+F275</f>
        <v>3500.7999999999997</v>
      </c>
      <c r="G270" s="177">
        <f>G271+G273+G275</f>
        <v>0</v>
      </c>
      <c r="H270" s="178">
        <f t="shared" si="50"/>
        <v>3500.7999999999997</v>
      </c>
      <c r="I270" s="177">
        <f>I271+I273+I275</f>
        <v>0</v>
      </c>
      <c r="J270" s="178">
        <f t="shared" si="51"/>
        <v>3500.7999999999997</v>
      </c>
      <c r="K270" s="177">
        <f>K271+K273+K275</f>
        <v>0</v>
      </c>
      <c r="L270" s="178">
        <f t="shared" si="52"/>
        <v>3500.7999999999997</v>
      </c>
      <c r="M270" s="177">
        <f>M271+M273+M275</f>
        <v>0</v>
      </c>
      <c r="N270" s="178">
        <f t="shared" si="53"/>
        <v>3500.7999999999997</v>
      </c>
      <c r="O270" s="177">
        <f>O271+O273+O275</f>
        <v>0</v>
      </c>
      <c r="P270" s="178">
        <f t="shared" si="54"/>
        <v>3500.7999999999997</v>
      </c>
      <c r="Q270" s="177">
        <f>Q271+Q273+Q275</f>
        <v>0</v>
      </c>
      <c r="R270" s="178">
        <f t="shared" si="55"/>
        <v>3500.7999999999997</v>
      </c>
      <c r="S270" s="177">
        <f>S271+S273+S275</f>
        <v>0</v>
      </c>
      <c r="T270" s="178">
        <f t="shared" si="56"/>
        <v>3500.7999999999997</v>
      </c>
    </row>
    <row r="271" spans="1:20" ht="90" x14ac:dyDescent="0.3">
      <c r="A271" s="50" t="s">
        <v>75</v>
      </c>
      <c r="B271" s="142" t="s">
        <v>165</v>
      </c>
      <c r="C271" s="142" t="s">
        <v>80</v>
      </c>
      <c r="D271" s="142" t="s">
        <v>150</v>
      </c>
      <c r="E271" s="142">
        <v>100</v>
      </c>
      <c r="F271" s="177">
        <f>F272</f>
        <v>2902.7</v>
      </c>
      <c r="G271" s="177">
        <f>G272</f>
        <v>0</v>
      </c>
      <c r="H271" s="178">
        <f t="shared" si="50"/>
        <v>2902.7</v>
      </c>
      <c r="I271" s="177">
        <f>I272</f>
        <v>0</v>
      </c>
      <c r="J271" s="178">
        <f t="shared" si="51"/>
        <v>2902.7</v>
      </c>
      <c r="K271" s="177">
        <f>K272</f>
        <v>0</v>
      </c>
      <c r="L271" s="178">
        <f t="shared" si="52"/>
        <v>2902.7</v>
      </c>
      <c r="M271" s="177">
        <f>M272</f>
        <v>0</v>
      </c>
      <c r="N271" s="178">
        <f t="shared" si="53"/>
        <v>2902.7</v>
      </c>
      <c r="O271" s="177">
        <f>O272</f>
        <v>0</v>
      </c>
      <c r="P271" s="178">
        <f t="shared" si="54"/>
        <v>2902.7</v>
      </c>
      <c r="Q271" s="177">
        <f>Q272</f>
        <v>0</v>
      </c>
      <c r="R271" s="178">
        <f t="shared" si="55"/>
        <v>2902.7</v>
      </c>
      <c r="S271" s="177">
        <f>S272</f>
        <v>0</v>
      </c>
      <c r="T271" s="178">
        <f t="shared" si="56"/>
        <v>2902.7</v>
      </c>
    </row>
    <row r="272" spans="1:20" ht="30" x14ac:dyDescent="0.3">
      <c r="A272" s="50" t="s">
        <v>137</v>
      </c>
      <c r="B272" s="142" t="s">
        <v>165</v>
      </c>
      <c r="C272" s="142" t="s">
        <v>80</v>
      </c>
      <c r="D272" s="142" t="s">
        <v>150</v>
      </c>
      <c r="E272" s="142">
        <v>110</v>
      </c>
      <c r="F272" s="177">
        <v>2902.7</v>
      </c>
      <c r="G272" s="177"/>
      <c r="H272" s="178">
        <f t="shared" si="50"/>
        <v>2902.7</v>
      </c>
      <c r="I272" s="177"/>
      <c r="J272" s="178">
        <f t="shared" si="51"/>
        <v>2902.7</v>
      </c>
      <c r="K272" s="177"/>
      <c r="L272" s="178">
        <f t="shared" si="52"/>
        <v>2902.7</v>
      </c>
      <c r="M272" s="177"/>
      <c r="N272" s="178">
        <f t="shared" si="53"/>
        <v>2902.7</v>
      </c>
      <c r="O272" s="177"/>
      <c r="P272" s="178">
        <f t="shared" si="54"/>
        <v>2902.7</v>
      </c>
      <c r="Q272" s="177"/>
      <c r="R272" s="178">
        <f t="shared" si="55"/>
        <v>2902.7</v>
      </c>
      <c r="S272" s="177"/>
      <c r="T272" s="178">
        <f t="shared" si="56"/>
        <v>2902.7</v>
      </c>
    </row>
    <row r="273" spans="1:20" ht="30" x14ac:dyDescent="0.3">
      <c r="A273" s="50" t="s">
        <v>87</v>
      </c>
      <c r="B273" s="142" t="s">
        <v>165</v>
      </c>
      <c r="C273" s="142" t="s">
        <v>80</v>
      </c>
      <c r="D273" s="142" t="s">
        <v>150</v>
      </c>
      <c r="E273" s="142">
        <v>200</v>
      </c>
      <c r="F273" s="177">
        <f>F274</f>
        <v>594.1</v>
      </c>
      <c r="G273" s="177">
        <f>G274</f>
        <v>0</v>
      </c>
      <c r="H273" s="178">
        <f t="shared" si="50"/>
        <v>594.1</v>
      </c>
      <c r="I273" s="177">
        <f>I274</f>
        <v>0</v>
      </c>
      <c r="J273" s="178">
        <f t="shared" si="51"/>
        <v>594.1</v>
      </c>
      <c r="K273" s="177">
        <f>K274</f>
        <v>0</v>
      </c>
      <c r="L273" s="178">
        <f t="shared" si="52"/>
        <v>594.1</v>
      </c>
      <c r="M273" s="177">
        <f>M274</f>
        <v>0</v>
      </c>
      <c r="N273" s="178">
        <f t="shared" si="53"/>
        <v>594.1</v>
      </c>
      <c r="O273" s="177">
        <f>O274</f>
        <v>0</v>
      </c>
      <c r="P273" s="178">
        <f t="shared" si="54"/>
        <v>594.1</v>
      </c>
      <c r="Q273" s="177">
        <f>Q274</f>
        <v>0</v>
      </c>
      <c r="R273" s="178">
        <f t="shared" si="55"/>
        <v>594.1</v>
      </c>
      <c r="S273" s="177">
        <f>S274</f>
        <v>0</v>
      </c>
      <c r="T273" s="178">
        <f t="shared" si="56"/>
        <v>594.1</v>
      </c>
    </row>
    <row r="274" spans="1:20" ht="45" x14ac:dyDescent="0.3">
      <c r="A274" s="50" t="s">
        <v>88</v>
      </c>
      <c r="B274" s="142" t="s">
        <v>165</v>
      </c>
      <c r="C274" s="142" t="s">
        <v>80</v>
      </c>
      <c r="D274" s="142" t="s">
        <v>150</v>
      </c>
      <c r="E274" s="142">
        <v>240</v>
      </c>
      <c r="F274" s="177">
        <v>594.1</v>
      </c>
      <c r="G274" s="177"/>
      <c r="H274" s="178">
        <f t="shared" si="50"/>
        <v>594.1</v>
      </c>
      <c r="I274" s="177"/>
      <c r="J274" s="178">
        <f t="shared" si="51"/>
        <v>594.1</v>
      </c>
      <c r="K274" s="177"/>
      <c r="L274" s="178">
        <f t="shared" si="52"/>
        <v>594.1</v>
      </c>
      <c r="M274" s="177"/>
      <c r="N274" s="178">
        <f t="shared" si="53"/>
        <v>594.1</v>
      </c>
      <c r="O274" s="177"/>
      <c r="P274" s="178">
        <f t="shared" si="54"/>
        <v>594.1</v>
      </c>
      <c r="Q274" s="177"/>
      <c r="R274" s="178">
        <f t="shared" si="55"/>
        <v>594.1</v>
      </c>
      <c r="S274" s="177"/>
      <c r="T274" s="178">
        <f t="shared" si="56"/>
        <v>594.1</v>
      </c>
    </row>
    <row r="275" spans="1:20" x14ac:dyDescent="0.3">
      <c r="A275" s="50" t="s">
        <v>89</v>
      </c>
      <c r="B275" s="142" t="s">
        <v>165</v>
      </c>
      <c r="C275" s="142" t="s">
        <v>80</v>
      </c>
      <c r="D275" s="142" t="s">
        <v>150</v>
      </c>
      <c r="E275" s="142">
        <v>800</v>
      </c>
      <c r="F275" s="177">
        <f>F276</f>
        <v>4</v>
      </c>
      <c r="G275" s="177">
        <f>G276</f>
        <v>0</v>
      </c>
      <c r="H275" s="178">
        <f t="shared" si="50"/>
        <v>4</v>
      </c>
      <c r="I275" s="177">
        <f>I276</f>
        <v>0</v>
      </c>
      <c r="J275" s="178">
        <f t="shared" si="51"/>
        <v>4</v>
      </c>
      <c r="K275" s="177">
        <f>K276</f>
        <v>0</v>
      </c>
      <c r="L275" s="178">
        <f t="shared" si="52"/>
        <v>4</v>
      </c>
      <c r="M275" s="177">
        <f>M276</f>
        <v>0</v>
      </c>
      <c r="N275" s="178">
        <f t="shared" si="53"/>
        <v>4</v>
      </c>
      <c r="O275" s="177">
        <f>O276</f>
        <v>0</v>
      </c>
      <c r="P275" s="178">
        <f t="shared" si="54"/>
        <v>4</v>
      </c>
      <c r="Q275" s="177">
        <f>Q276</f>
        <v>0</v>
      </c>
      <c r="R275" s="178">
        <f t="shared" si="55"/>
        <v>4</v>
      </c>
      <c r="S275" s="177">
        <f>S276</f>
        <v>0</v>
      </c>
      <c r="T275" s="178">
        <f t="shared" si="56"/>
        <v>4</v>
      </c>
    </row>
    <row r="276" spans="1:20" x14ac:dyDescent="0.3">
      <c r="A276" s="50" t="s">
        <v>90</v>
      </c>
      <c r="B276" s="142" t="s">
        <v>165</v>
      </c>
      <c r="C276" s="142" t="s">
        <v>80</v>
      </c>
      <c r="D276" s="142" t="s">
        <v>150</v>
      </c>
      <c r="E276" s="142">
        <v>850</v>
      </c>
      <c r="F276" s="177">
        <v>4</v>
      </c>
      <c r="G276" s="177"/>
      <c r="H276" s="178">
        <f t="shared" si="50"/>
        <v>4</v>
      </c>
      <c r="I276" s="177"/>
      <c r="J276" s="178">
        <f t="shared" si="51"/>
        <v>4</v>
      </c>
      <c r="K276" s="177"/>
      <c r="L276" s="178">
        <f t="shared" si="52"/>
        <v>4</v>
      </c>
      <c r="M276" s="177"/>
      <c r="N276" s="178">
        <f t="shared" si="53"/>
        <v>4</v>
      </c>
      <c r="O276" s="177"/>
      <c r="P276" s="178">
        <f t="shared" si="54"/>
        <v>4</v>
      </c>
      <c r="Q276" s="177"/>
      <c r="R276" s="178">
        <f t="shared" si="55"/>
        <v>4</v>
      </c>
      <c r="S276" s="177"/>
      <c r="T276" s="178">
        <f t="shared" si="56"/>
        <v>4</v>
      </c>
    </row>
    <row r="277" spans="1:20" ht="40.5" customHeight="1" x14ac:dyDescent="0.3">
      <c r="A277" s="172" t="s">
        <v>707</v>
      </c>
      <c r="B277" s="173" t="s">
        <v>209</v>
      </c>
      <c r="C277" s="76"/>
      <c r="D277" s="76"/>
      <c r="E277" s="142"/>
      <c r="F277" s="174">
        <f>F278</f>
        <v>1500</v>
      </c>
      <c r="G277" s="174">
        <f>G278</f>
        <v>10905.1</v>
      </c>
      <c r="H277" s="171">
        <f t="shared" si="50"/>
        <v>12405.1</v>
      </c>
      <c r="I277" s="174">
        <f>I278</f>
        <v>-6.1</v>
      </c>
      <c r="J277" s="171">
        <f t="shared" si="51"/>
        <v>12399</v>
      </c>
      <c r="K277" s="174">
        <f>K278</f>
        <v>-1</v>
      </c>
      <c r="L277" s="171">
        <f t="shared" si="52"/>
        <v>12398</v>
      </c>
      <c r="M277" s="174">
        <f>M278</f>
        <v>-880.6</v>
      </c>
      <c r="N277" s="171">
        <f t="shared" si="53"/>
        <v>11517.4</v>
      </c>
      <c r="O277" s="174">
        <f>O278</f>
        <v>0</v>
      </c>
      <c r="P277" s="171">
        <f t="shared" si="54"/>
        <v>11517.4</v>
      </c>
      <c r="Q277" s="174">
        <f>Q278</f>
        <v>0</v>
      </c>
      <c r="R277" s="171">
        <f t="shared" si="55"/>
        <v>11517.4</v>
      </c>
      <c r="S277" s="174">
        <f>S278</f>
        <v>0</v>
      </c>
      <c r="T277" s="171">
        <f t="shared" si="56"/>
        <v>11517.4</v>
      </c>
    </row>
    <row r="278" spans="1:20" ht="30" x14ac:dyDescent="0.3">
      <c r="A278" s="50" t="s">
        <v>328</v>
      </c>
      <c r="B278" s="142" t="s">
        <v>592</v>
      </c>
      <c r="C278" s="76"/>
      <c r="D278" s="76"/>
      <c r="E278" s="142"/>
      <c r="F278" s="177">
        <f>F284</f>
        <v>1500</v>
      </c>
      <c r="G278" s="177">
        <f>G284+G279</f>
        <v>10905.1</v>
      </c>
      <c r="H278" s="178">
        <f t="shared" si="50"/>
        <v>12405.1</v>
      </c>
      <c r="I278" s="177">
        <f>I284+I279</f>
        <v>-6.1</v>
      </c>
      <c r="J278" s="178">
        <f t="shared" si="51"/>
        <v>12399</v>
      </c>
      <c r="K278" s="177">
        <f>K284+K279</f>
        <v>-1</v>
      </c>
      <c r="L278" s="178">
        <f t="shared" si="52"/>
        <v>12398</v>
      </c>
      <c r="M278" s="177">
        <f>M284+M279</f>
        <v>-880.6</v>
      </c>
      <c r="N278" s="178">
        <f t="shared" si="53"/>
        <v>11517.4</v>
      </c>
      <c r="O278" s="177">
        <f>O284+O279</f>
        <v>0</v>
      </c>
      <c r="P278" s="178">
        <f t="shared" si="54"/>
        <v>11517.4</v>
      </c>
      <c r="Q278" s="177">
        <f>Q284+Q279</f>
        <v>0</v>
      </c>
      <c r="R278" s="178">
        <f t="shared" si="55"/>
        <v>11517.4</v>
      </c>
      <c r="S278" s="177">
        <f>S284+S279</f>
        <v>0</v>
      </c>
      <c r="T278" s="178">
        <f t="shared" si="56"/>
        <v>11517.4</v>
      </c>
    </row>
    <row r="279" spans="1:20" ht="45" x14ac:dyDescent="0.3">
      <c r="A279" s="50" t="s">
        <v>901</v>
      </c>
      <c r="B279" s="142" t="s">
        <v>902</v>
      </c>
      <c r="C279" s="76"/>
      <c r="D279" s="76"/>
      <c r="E279" s="142"/>
      <c r="F279" s="177"/>
      <c r="G279" s="177">
        <f>G280</f>
        <v>10905.1</v>
      </c>
      <c r="H279" s="178">
        <f t="shared" si="50"/>
        <v>10905.1</v>
      </c>
      <c r="I279" s="177">
        <f>I280</f>
        <v>0</v>
      </c>
      <c r="J279" s="178">
        <f t="shared" si="51"/>
        <v>10905.1</v>
      </c>
      <c r="K279" s="177">
        <f>K280</f>
        <v>0</v>
      </c>
      <c r="L279" s="178">
        <f t="shared" si="52"/>
        <v>10905.1</v>
      </c>
      <c r="M279" s="177">
        <f>M280</f>
        <v>-0.4</v>
      </c>
      <c r="N279" s="178">
        <f t="shared" si="53"/>
        <v>10904.7</v>
      </c>
      <c r="O279" s="177">
        <f>O280</f>
        <v>0</v>
      </c>
      <c r="P279" s="178">
        <f t="shared" si="54"/>
        <v>10904.7</v>
      </c>
      <c r="Q279" s="177">
        <f>Q280</f>
        <v>0</v>
      </c>
      <c r="R279" s="178">
        <f t="shared" si="55"/>
        <v>10904.7</v>
      </c>
      <c r="S279" s="177">
        <f>S280</f>
        <v>0</v>
      </c>
      <c r="T279" s="178">
        <f t="shared" si="56"/>
        <v>10904.7</v>
      </c>
    </row>
    <row r="280" spans="1:20" x14ac:dyDescent="0.3">
      <c r="A280" s="50" t="s">
        <v>315</v>
      </c>
      <c r="B280" s="142" t="s">
        <v>902</v>
      </c>
      <c r="C280" s="142">
        <v>10</v>
      </c>
      <c r="D280" s="76"/>
      <c r="E280" s="142"/>
      <c r="F280" s="177"/>
      <c r="G280" s="177">
        <f>G281</f>
        <v>10905.1</v>
      </c>
      <c r="H280" s="178">
        <f t="shared" si="50"/>
        <v>10905.1</v>
      </c>
      <c r="I280" s="177">
        <f>I281</f>
        <v>0</v>
      </c>
      <c r="J280" s="178">
        <f t="shared" si="51"/>
        <v>10905.1</v>
      </c>
      <c r="K280" s="177">
        <f>K281</f>
        <v>0</v>
      </c>
      <c r="L280" s="178">
        <f t="shared" si="52"/>
        <v>10905.1</v>
      </c>
      <c r="M280" s="177">
        <f>M281</f>
        <v>-0.4</v>
      </c>
      <c r="N280" s="178">
        <f t="shared" si="53"/>
        <v>10904.7</v>
      </c>
      <c r="O280" s="177">
        <f>O281</f>
        <v>0</v>
      </c>
      <c r="P280" s="178">
        <f t="shared" si="54"/>
        <v>10904.7</v>
      </c>
      <c r="Q280" s="177">
        <f>Q281</f>
        <v>0</v>
      </c>
      <c r="R280" s="178">
        <f t="shared" si="55"/>
        <v>10904.7</v>
      </c>
      <c r="S280" s="177">
        <f>S281</f>
        <v>0</v>
      </c>
      <c r="T280" s="178">
        <f t="shared" si="56"/>
        <v>10904.7</v>
      </c>
    </row>
    <row r="281" spans="1:20" x14ac:dyDescent="0.3">
      <c r="A281" s="50" t="s">
        <v>472</v>
      </c>
      <c r="B281" s="142" t="s">
        <v>902</v>
      </c>
      <c r="C281" s="142">
        <v>10</v>
      </c>
      <c r="D281" s="142" t="s">
        <v>80</v>
      </c>
      <c r="E281" s="142"/>
      <c r="F281" s="177"/>
      <c r="G281" s="177">
        <f>G282</f>
        <v>10905.1</v>
      </c>
      <c r="H281" s="178">
        <f t="shared" si="50"/>
        <v>10905.1</v>
      </c>
      <c r="I281" s="177">
        <f>I282</f>
        <v>0</v>
      </c>
      <c r="J281" s="178">
        <f t="shared" si="51"/>
        <v>10905.1</v>
      </c>
      <c r="K281" s="177">
        <f>K282</f>
        <v>0</v>
      </c>
      <c r="L281" s="178">
        <f t="shared" si="52"/>
        <v>10905.1</v>
      </c>
      <c r="M281" s="177">
        <f>M282</f>
        <v>-0.4</v>
      </c>
      <c r="N281" s="178">
        <f t="shared" si="53"/>
        <v>10904.7</v>
      </c>
      <c r="O281" s="177">
        <f>O282</f>
        <v>0</v>
      </c>
      <c r="P281" s="178">
        <f t="shared" si="54"/>
        <v>10904.7</v>
      </c>
      <c r="Q281" s="177">
        <f>Q282</f>
        <v>0</v>
      </c>
      <c r="R281" s="178">
        <f t="shared" si="55"/>
        <v>10904.7</v>
      </c>
      <c r="S281" s="177">
        <f>S282</f>
        <v>0</v>
      </c>
      <c r="T281" s="178">
        <f t="shared" si="56"/>
        <v>10904.7</v>
      </c>
    </row>
    <row r="282" spans="1:20" ht="30" x14ac:dyDescent="0.3">
      <c r="A282" s="50" t="s">
        <v>323</v>
      </c>
      <c r="B282" s="142" t="s">
        <v>902</v>
      </c>
      <c r="C282" s="142">
        <v>10</v>
      </c>
      <c r="D282" s="142" t="s">
        <v>80</v>
      </c>
      <c r="E282" s="142">
        <v>300</v>
      </c>
      <c r="F282" s="177"/>
      <c r="G282" s="177">
        <f>G283</f>
        <v>10905.1</v>
      </c>
      <c r="H282" s="178">
        <f t="shared" si="50"/>
        <v>10905.1</v>
      </c>
      <c r="I282" s="177">
        <f>I283</f>
        <v>0</v>
      </c>
      <c r="J282" s="178">
        <f t="shared" si="51"/>
        <v>10905.1</v>
      </c>
      <c r="K282" s="177">
        <f>K283</f>
        <v>0</v>
      </c>
      <c r="L282" s="178">
        <f t="shared" si="52"/>
        <v>10905.1</v>
      </c>
      <c r="M282" s="177">
        <f>M283</f>
        <v>-0.4</v>
      </c>
      <c r="N282" s="178">
        <f t="shared" si="53"/>
        <v>10904.7</v>
      </c>
      <c r="O282" s="177">
        <f>O283</f>
        <v>0</v>
      </c>
      <c r="P282" s="178">
        <f t="shared" si="54"/>
        <v>10904.7</v>
      </c>
      <c r="Q282" s="177">
        <f>Q283</f>
        <v>0</v>
      </c>
      <c r="R282" s="178">
        <f t="shared" si="55"/>
        <v>10904.7</v>
      </c>
      <c r="S282" s="177">
        <f>S283</f>
        <v>0</v>
      </c>
      <c r="T282" s="178">
        <f t="shared" si="56"/>
        <v>10904.7</v>
      </c>
    </row>
    <row r="283" spans="1:20" ht="30" x14ac:dyDescent="0.3">
      <c r="A283" s="50" t="s">
        <v>329</v>
      </c>
      <c r="B283" s="142" t="s">
        <v>902</v>
      </c>
      <c r="C283" s="142">
        <v>10</v>
      </c>
      <c r="D283" s="142" t="s">
        <v>80</v>
      </c>
      <c r="E283" s="142">
        <v>320</v>
      </c>
      <c r="F283" s="177"/>
      <c r="G283" s="177">
        <v>10905.1</v>
      </c>
      <c r="H283" s="178">
        <f t="shared" si="50"/>
        <v>10905.1</v>
      </c>
      <c r="I283" s="177"/>
      <c r="J283" s="178">
        <f t="shared" si="51"/>
        <v>10905.1</v>
      </c>
      <c r="K283" s="177"/>
      <c r="L283" s="178">
        <f t="shared" si="52"/>
        <v>10905.1</v>
      </c>
      <c r="M283" s="177">
        <v>-0.4</v>
      </c>
      <c r="N283" s="178">
        <f t="shared" si="53"/>
        <v>10904.7</v>
      </c>
      <c r="O283" s="177">
        <v>0</v>
      </c>
      <c r="P283" s="178">
        <f t="shared" si="54"/>
        <v>10904.7</v>
      </c>
      <c r="Q283" s="177"/>
      <c r="R283" s="178">
        <f t="shared" si="55"/>
        <v>10904.7</v>
      </c>
      <c r="S283" s="177"/>
      <c r="T283" s="178">
        <f t="shared" si="56"/>
        <v>10904.7</v>
      </c>
    </row>
    <row r="284" spans="1:20" ht="45" x14ac:dyDescent="0.3">
      <c r="A284" s="50" t="s">
        <v>901</v>
      </c>
      <c r="B284" s="142" t="s">
        <v>601</v>
      </c>
      <c r="C284" s="76"/>
      <c r="D284" s="76"/>
      <c r="E284" s="142"/>
      <c r="F284" s="177">
        <f t="shared" ref="F284:S287" si="62">F285</f>
        <v>1500</v>
      </c>
      <c r="G284" s="177">
        <f t="shared" si="62"/>
        <v>0</v>
      </c>
      <c r="H284" s="178">
        <f t="shared" si="50"/>
        <v>1500</v>
      </c>
      <c r="I284" s="177">
        <f t="shared" si="62"/>
        <v>-6.1</v>
      </c>
      <c r="J284" s="178">
        <f t="shared" si="51"/>
        <v>1493.9</v>
      </c>
      <c r="K284" s="177">
        <f t="shared" si="62"/>
        <v>-1</v>
      </c>
      <c r="L284" s="178">
        <f t="shared" si="52"/>
        <v>1492.9</v>
      </c>
      <c r="M284" s="177">
        <f t="shared" si="62"/>
        <v>-880.2</v>
      </c>
      <c r="N284" s="178">
        <f t="shared" si="53"/>
        <v>612.70000000000005</v>
      </c>
      <c r="O284" s="177">
        <f t="shared" si="62"/>
        <v>0</v>
      </c>
      <c r="P284" s="178">
        <f t="shared" si="54"/>
        <v>612.70000000000005</v>
      </c>
      <c r="Q284" s="177">
        <f t="shared" si="62"/>
        <v>0</v>
      </c>
      <c r="R284" s="178">
        <f t="shared" si="55"/>
        <v>612.70000000000005</v>
      </c>
      <c r="S284" s="177">
        <f t="shared" si="62"/>
        <v>0</v>
      </c>
      <c r="T284" s="178">
        <f t="shared" si="56"/>
        <v>612.70000000000005</v>
      </c>
    </row>
    <row r="285" spans="1:20" x14ac:dyDescent="0.3">
      <c r="A285" s="50" t="s">
        <v>315</v>
      </c>
      <c r="B285" s="142" t="s">
        <v>601</v>
      </c>
      <c r="C285" s="142">
        <v>10</v>
      </c>
      <c r="D285" s="76"/>
      <c r="E285" s="142"/>
      <c r="F285" s="177">
        <f t="shared" si="62"/>
        <v>1500</v>
      </c>
      <c r="G285" s="177">
        <f t="shared" si="62"/>
        <v>0</v>
      </c>
      <c r="H285" s="178">
        <f t="shared" si="50"/>
        <v>1500</v>
      </c>
      <c r="I285" s="177">
        <f t="shared" si="62"/>
        <v>-6.1</v>
      </c>
      <c r="J285" s="178">
        <f t="shared" si="51"/>
        <v>1493.9</v>
      </c>
      <c r="K285" s="177">
        <f t="shared" si="62"/>
        <v>-1</v>
      </c>
      <c r="L285" s="178">
        <f t="shared" si="52"/>
        <v>1492.9</v>
      </c>
      <c r="M285" s="177">
        <f t="shared" si="62"/>
        <v>-880.2</v>
      </c>
      <c r="N285" s="178">
        <f t="shared" si="53"/>
        <v>612.70000000000005</v>
      </c>
      <c r="O285" s="177">
        <f t="shared" si="62"/>
        <v>0</v>
      </c>
      <c r="P285" s="178">
        <f t="shared" si="54"/>
        <v>612.70000000000005</v>
      </c>
      <c r="Q285" s="177">
        <f t="shared" si="62"/>
        <v>0</v>
      </c>
      <c r="R285" s="178">
        <f t="shared" si="55"/>
        <v>612.70000000000005</v>
      </c>
      <c r="S285" s="177">
        <f t="shared" si="62"/>
        <v>0</v>
      </c>
      <c r="T285" s="178">
        <f t="shared" si="56"/>
        <v>612.70000000000005</v>
      </c>
    </row>
    <row r="286" spans="1:20" x14ac:dyDescent="0.3">
      <c r="A286" s="50" t="s">
        <v>472</v>
      </c>
      <c r="B286" s="142" t="s">
        <v>601</v>
      </c>
      <c r="C286" s="142">
        <v>10</v>
      </c>
      <c r="D286" s="142" t="s">
        <v>80</v>
      </c>
      <c r="E286" s="142"/>
      <c r="F286" s="177">
        <f t="shared" si="62"/>
        <v>1500</v>
      </c>
      <c r="G286" s="177">
        <f t="shared" si="62"/>
        <v>0</v>
      </c>
      <c r="H286" s="178">
        <f t="shared" si="50"/>
        <v>1500</v>
      </c>
      <c r="I286" s="177">
        <f t="shared" si="62"/>
        <v>-6.1</v>
      </c>
      <c r="J286" s="178">
        <f t="shared" si="51"/>
        <v>1493.9</v>
      </c>
      <c r="K286" s="177">
        <f t="shared" si="62"/>
        <v>-1</v>
      </c>
      <c r="L286" s="178">
        <f t="shared" si="52"/>
        <v>1492.9</v>
      </c>
      <c r="M286" s="177">
        <f t="shared" si="62"/>
        <v>-880.2</v>
      </c>
      <c r="N286" s="178">
        <f t="shared" si="53"/>
        <v>612.70000000000005</v>
      </c>
      <c r="O286" s="177">
        <f t="shared" si="62"/>
        <v>0</v>
      </c>
      <c r="P286" s="178">
        <f t="shared" si="54"/>
        <v>612.70000000000005</v>
      </c>
      <c r="Q286" s="177">
        <f t="shared" si="62"/>
        <v>0</v>
      </c>
      <c r="R286" s="178">
        <f t="shared" si="55"/>
        <v>612.70000000000005</v>
      </c>
      <c r="S286" s="177">
        <f t="shared" si="62"/>
        <v>0</v>
      </c>
      <c r="T286" s="178">
        <f t="shared" si="56"/>
        <v>612.70000000000005</v>
      </c>
    </row>
    <row r="287" spans="1:20" ht="30" x14ac:dyDescent="0.3">
      <c r="A287" s="50" t="s">
        <v>323</v>
      </c>
      <c r="B287" s="142" t="s">
        <v>601</v>
      </c>
      <c r="C287" s="142">
        <v>10</v>
      </c>
      <c r="D287" s="142" t="s">
        <v>80</v>
      </c>
      <c r="E287" s="142">
        <v>300</v>
      </c>
      <c r="F287" s="177">
        <f t="shared" si="62"/>
        <v>1500</v>
      </c>
      <c r="G287" s="177">
        <f t="shared" si="62"/>
        <v>0</v>
      </c>
      <c r="H287" s="178">
        <f t="shared" si="50"/>
        <v>1500</v>
      </c>
      <c r="I287" s="177">
        <f t="shared" si="62"/>
        <v>-6.1</v>
      </c>
      <c r="J287" s="178">
        <f t="shared" si="51"/>
        <v>1493.9</v>
      </c>
      <c r="K287" s="177">
        <f t="shared" si="62"/>
        <v>-1</v>
      </c>
      <c r="L287" s="178">
        <f t="shared" si="52"/>
        <v>1492.9</v>
      </c>
      <c r="M287" s="177">
        <f t="shared" si="62"/>
        <v>-880.2</v>
      </c>
      <c r="N287" s="178">
        <f t="shared" si="53"/>
        <v>612.70000000000005</v>
      </c>
      <c r="O287" s="177">
        <f t="shared" si="62"/>
        <v>0</v>
      </c>
      <c r="P287" s="178">
        <f t="shared" si="54"/>
        <v>612.70000000000005</v>
      </c>
      <c r="Q287" s="177">
        <f t="shared" si="62"/>
        <v>0</v>
      </c>
      <c r="R287" s="178">
        <f t="shared" si="55"/>
        <v>612.70000000000005</v>
      </c>
      <c r="S287" s="177">
        <f t="shared" si="62"/>
        <v>0</v>
      </c>
      <c r="T287" s="178">
        <f t="shared" si="56"/>
        <v>612.70000000000005</v>
      </c>
    </row>
    <row r="288" spans="1:20" ht="30" x14ac:dyDescent="0.3">
      <c r="A288" s="50" t="s">
        <v>329</v>
      </c>
      <c r="B288" s="142" t="s">
        <v>601</v>
      </c>
      <c r="C288" s="142">
        <v>10</v>
      </c>
      <c r="D288" s="142" t="s">
        <v>80</v>
      </c>
      <c r="E288" s="142">
        <v>320</v>
      </c>
      <c r="F288" s="177">
        <v>1500</v>
      </c>
      <c r="G288" s="177"/>
      <c r="H288" s="178">
        <f t="shared" si="50"/>
        <v>1500</v>
      </c>
      <c r="I288" s="177">
        <v>-6.1</v>
      </c>
      <c r="J288" s="178">
        <f t="shared" si="51"/>
        <v>1493.9</v>
      </c>
      <c r="K288" s="177">
        <v>-1</v>
      </c>
      <c r="L288" s="178">
        <f t="shared" si="52"/>
        <v>1492.9</v>
      </c>
      <c r="M288" s="177">
        <v>-880.2</v>
      </c>
      <c r="N288" s="178">
        <f t="shared" si="53"/>
        <v>612.70000000000005</v>
      </c>
      <c r="O288" s="177">
        <v>0</v>
      </c>
      <c r="P288" s="178">
        <f t="shared" si="54"/>
        <v>612.70000000000005</v>
      </c>
      <c r="Q288" s="177"/>
      <c r="R288" s="178">
        <f t="shared" si="55"/>
        <v>612.70000000000005</v>
      </c>
      <c r="S288" s="177"/>
      <c r="T288" s="178">
        <f t="shared" si="56"/>
        <v>612.70000000000005</v>
      </c>
    </row>
    <row r="289" spans="1:20" ht="89.25" x14ac:dyDescent="0.3">
      <c r="A289" s="172" t="s">
        <v>409</v>
      </c>
      <c r="B289" s="173" t="s">
        <v>210</v>
      </c>
      <c r="C289" s="76"/>
      <c r="D289" s="76"/>
      <c r="E289" s="142"/>
      <c r="F289" s="174">
        <f>F290</f>
        <v>0</v>
      </c>
      <c r="G289" s="174">
        <f>G290</f>
        <v>0</v>
      </c>
      <c r="H289" s="178">
        <f t="shared" ref="H289:H371" si="63">F289+G289</f>
        <v>0</v>
      </c>
      <c r="I289" s="174">
        <f>I290</f>
        <v>0</v>
      </c>
      <c r="J289" s="178">
        <f t="shared" ref="J289:J371" si="64">H289+I289</f>
        <v>0</v>
      </c>
      <c r="K289" s="174">
        <f>K290</f>
        <v>0</v>
      </c>
      <c r="L289" s="178">
        <f t="shared" ref="L289:L371" si="65">J289+K289</f>
        <v>0</v>
      </c>
      <c r="M289" s="174">
        <f>M290</f>
        <v>0</v>
      </c>
      <c r="N289" s="178">
        <f t="shared" ref="N289:N371" si="66">L289+M289</f>
        <v>0</v>
      </c>
      <c r="O289" s="174">
        <f>O290</f>
        <v>0</v>
      </c>
      <c r="P289" s="178">
        <f t="shared" ref="P289:P371" si="67">N289+O289</f>
        <v>0</v>
      </c>
      <c r="Q289" s="174">
        <f>Q290</f>
        <v>0</v>
      </c>
      <c r="R289" s="178">
        <f t="shared" ref="R289:R371" si="68">P289+Q289</f>
        <v>0</v>
      </c>
      <c r="S289" s="174">
        <f>S290</f>
        <v>0</v>
      </c>
      <c r="T289" s="178">
        <f t="shared" ref="T289:T371" si="69">R289+S289</f>
        <v>0</v>
      </c>
    </row>
    <row r="290" spans="1:20" ht="45" x14ac:dyDescent="0.3">
      <c r="A290" s="50" t="s">
        <v>211</v>
      </c>
      <c r="B290" s="142" t="s">
        <v>212</v>
      </c>
      <c r="C290" s="76"/>
      <c r="D290" s="76"/>
      <c r="E290" s="142"/>
      <c r="F290" s="177">
        <f>F291+F296+F301</f>
        <v>0</v>
      </c>
      <c r="G290" s="177">
        <f>G291+G296+G301</f>
        <v>0</v>
      </c>
      <c r="H290" s="178">
        <f t="shared" si="63"/>
        <v>0</v>
      </c>
      <c r="I290" s="177">
        <f>I291+I296+I301</f>
        <v>0</v>
      </c>
      <c r="J290" s="178">
        <f t="shared" si="64"/>
        <v>0</v>
      </c>
      <c r="K290" s="177">
        <f>K291+K296+K301</f>
        <v>0</v>
      </c>
      <c r="L290" s="178">
        <f t="shared" si="65"/>
        <v>0</v>
      </c>
      <c r="M290" s="177">
        <f>M291+M296+M301</f>
        <v>0</v>
      </c>
      <c r="N290" s="178">
        <f t="shared" si="66"/>
        <v>0</v>
      </c>
      <c r="O290" s="177">
        <f>O291+O296+O301</f>
        <v>0</v>
      </c>
      <c r="P290" s="178">
        <f t="shared" si="67"/>
        <v>0</v>
      </c>
      <c r="Q290" s="177">
        <f>Q291+Q296+Q301</f>
        <v>0</v>
      </c>
      <c r="R290" s="178">
        <f t="shared" si="68"/>
        <v>0</v>
      </c>
      <c r="S290" s="177">
        <f>S291+S296+S301</f>
        <v>0</v>
      </c>
      <c r="T290" s="178">
        <f t="shared" si="69"/>
        <v>0</v>
      </c>
    </row>
    <row r="291" spans="1:20" ht="60" x14ac:dyDescent="0.3">
      <c r="A291" s="50" t="s">
        <v>213</v>
      </c>
      <c r="B291" s="142" t="s">
        <v>214</v>
      </c>
      <c r="C291" s="76"/>
      <c r="D291" s="76"/>
      <c r="E291" s="142"/>
      <c r="F291" s="177">
        <f t="shared" ref="F291:S294" si="70">F292</f>
        <v>0</v>
      </c>
      <c r="G291" s="177">
        <f t="shared" si="70"/>
        <v>0</v>
      </c>
      <c r="H291" s="178">
        <f t="shared" si="63"/>
        <v>0</v>
      </c>
      <c r="I291" s="177">
        <f t="shared" si="70"/>
        <v>0</v>
      </c>
      <c r="J291" s="178">
        <f t="shared" si="64"/>
        <v>0</v>
      </c>
      <c r="K291" s="177">
        <f t="shared" si="70"/>
        <v>0</v>
      </c>
      <c r="L291" s="178">
        <f t="shared" si="65"/>
        <v>0</v>
      </c>
      <c r="M291" s="177">
        <f t="shared" si="70"/>
        <v>0</v>
      </c>
      <c r="N291" s="178">
        <f t="shared" si="66"/>
        <v>0</v>
      </c>
      <c r="O291" s="177">
        <f t="shared" si="70"/>
        <v>0</v>
      </c>
      <c r="P291" s="178">
        <f t="shared" si="67"/>
        <v>0</v>
      </c>
      <c r="Q291" s="177">
        <f t="shared" si="70"/>
        <v>0</v>
      </c>
      <c r="R291" s="178">
        <f t="shared" si="68"/>
        <v>0</v>
      </c>
      <c r="S291" s="177">
        <f t="shared" si="70"/>
        <v>0</v>
      </c>
      <c r="T291" s="178">
        <f t="shared" si="69"/>
        <v>0</v>
      </c>
    </row>
    <row r="292" spans="1:20" x14ac:dyDescent="0.3">
      <c r="A292" s="50" t="s">
        <v>178</v>
      </c>
      <c r="B292" s="142" t="s">
        <v>214</v>
      </c>
      <c r="C292" s="142" t="s">
        <v>92</v>
      </c>
      <c r="D292" s="76"/>
      <c r="E292" s="142"/>
      <c r="F292" s="177">
        <f t="shared" si="70"/>
        <v>0</v>
      </c>
      <c r="G292" s="177">
        <f t="shared" si="70"/>
        <v>0</v>
      </c>
      <c r="H292" s="178">
        <f t="shared" si="63"/>
        <v>0</v>
      </c>
      <c r="I292" s="177">
        <f t="shared" si="70"/>
        <v>0</v>
      </c>
      <c r="J292" s="178">
        <f t="shared" si="64"/>
        <v>0</v>
      </c>
      <c r="K292" s="177">
        <f t="shared" si="70"/>
        <v>0</v>
      </c>
      <c r="L292" s="178">
        <f t="shared" si="65"/>
        <v>0</v>
      </c>
      <c r="M292" s="177">
        <f t="shared" si="70"/>
        <v>0</v>
      </c>
      <c r="N292" s="178">
        <f t="shared" si="66"/>
        <v>0</v>
      </c>
      <c r="O292" s="177">
        <f t="shared" si="70"/>
        <v>0</v>
      </c>
      <c r="P292" s="178">
        <f t="shared" si="67"/>
        <v>0</v>
      </c>
      <c r="Q292" s="177">
        <f t="shared" si="70"/>
        <v>0</v>
      </c>
      <c r="R292" s="178">
        <f t="shared" si="68"/>
        <v>0</v>
      </c>
      <c r="S292" s="177">
        <f t="shared" si="70"/>
        <v>0</v>
      </c>
      <c r="T292" s="178">
        <f t="shared" si="69"/>
        <v>0</v>
      </c>
    </row>
    <row r="293" spans="1:20" ht="30" x14ac:dyDescent="0.3">
      <c r="A293" s="50" t="s">
        <v>204</v>
      </c>
      <c r="B293" s="142" t="s">
        <v>214</v>
      </c>
      <c r="C293" s="142" t="s">
        <v>92</v>
      </c>
      <c r="D293" s="142">
        <v>12</v>
      </c>
      <c r="E293" s="142"/>
      <c r="F293" s="177">
        <f t="shared" si="70"/>
        <v>0</v>
      </c>
      <c r="G293" s="177">
        <f t="shared" si="70"/>
        <v>0</v>
      </c>
      <c r="H293" s="178">
        <f t="shared" si="63"/>
        <v>0</v>
      </c>
      <c r="I293" s="177">
        <f t="shared" si="70"/>
        <v>0</v>
      </c>
      <c r="J293" s="178">
        <f t="shared" si="64"/>
        <v>0</v>
      </c>
      <c r="K293" s="177">
        <f t="shared" si="70"/>
        <v>0</v>
      </c>
      <c r="L293" s="178">
        <f t="shared" si="65"/>
        <v>0</v>
      </c>
      <c r="M293" s="177">
        <f t="shared" si="70"/>
        <v>0</v>
      </c>
      <c r="N293" s="178">
        <f t="shared" si="66"/>
        <v>0</v>
      </c>
      <c r="O293" s="177">
        <f t="shared" si="70"/>
        <v>0</v>
      </c>
      <c r="P293" s="178">
        <f t="shared" si="67"/>
        <v>0</v>
      </c>
      <c r="Q293" s="177">
        <f t="shared" si="70"/>
        <v>0</v>
      </c>
      <c r="R293" s="178">
        <f t="shared" si="68"/>
        <v>0</v>
      </c>
      <c r="S293" s="177">
        <f t="shared" si="70"/>
        <v>0</v>
      </c>
      <c r="T293" s="178">
        <f t="shared" si="69"/>
        <v>0</v>
      </c>
    </row>
    <row r="294" spans="1:20" ht="30" x14ac:dyDescent="0.3">
      <c r="A294" s="50" t="s">
        <v>87</v>
      </c>
      <c r="B294" s="142" t="s">
        <v>214</v>
      </c>
      <c r="C294" s="142" t="s">
        <v>92</v>
      </c>
      <c r="D294" s="142">
        <v>12</v>
      </c>
      <c r="E294" s="142">
        <v>200</v>
      </c>
      <c r="F294" s="177">
        <f t="shared" si="70"/>
        <v>0</v>
      </c>
      <c r="G294" s="177">
        <f t="shared" si="70"/>
        <v>0</v>
      </c>
      <c r="H294" s="178">
        <f t="shared" si="63"/>
        <v>0</v>
      </c>
      <c r="I294" s="177">
        <f t="shared" si="70"/>
        <v>0</v>
      </c>
      <c r="J294" s="178">
        <f t="shared" si="64"/>
        <v>0</v>
      </c>
      <c r="K294" s="177">
        <f t="shared" si="70"/>
        <v>0</v>
      </c>
      <c r="L294" s="178">
        <f t="shared" si="65"/>
        <v>0</v>
      </c>
      <c r="M294" s="177">
        <f t="shared" si="70"/>
        <v>0</v>
      </c>
      <c r="N294" s="178">
        <f t="shared" si="66"/>
        <v>0</v>
      </c>
      <c r="O294" s="177">
        <f t="shared" si="70"/>
        <v>0</v>
      </c>
      <c r="P294" s="178">
        <f t="shared" si="67"/>
        <v>0</v>
      </c>
      <c r="Q294" s="177">
        <f t="shared" si="70"/>
        <v>0</v>
      </c>
      <c r="R294" s="178">
        <f t="shared" si="68"/>
        <v>0</v>
      </c>
      <c r="S294" s="177">
        <f t="shared" si="70"/>
        <v>0</v>
      </c>
      <c r="T294" s="178">
        <f t="shared" si="69"/>
        <v>0</v>
      </c>
    </row>
    <row r="295" spans="1:20" ht="45" x14ac:dyDescent="0.3">
      <c r="A295" s="50" t="s">
        <v>88</v>
      </c>
      <c r="B295" s="142" t="s">
        <v>214</v>
      </c>
      <c r="C295" s="142" t="s">
        <v>92</v>
      </c>
      <c r="D295" s="142">
        <v>12</v>
      </c>
      <c r="E295" s="142">
        <v>240</v>
      </c>
      <c r="F295" s="177"/>
      <c r="G295" s="177"/>
      <c r="H295" s="178">
        <f t="shared" si="63"/>
        <v>0</v>
      </c>
      <c r="I295" s="177"/>
      <c r="J295" s="178">
        <f t="shared" si="64"/>
        <v>0</v>
      </c>
      <c r="K295" s="177"/>
      <c r="L295" s="178">
        <f t="shared" si="65"/>
        <v>0</v>
      </c>
      <c r="M295" s="177"/>
      <c r="N295" s="178">
        <f t="shared" si="66"/>
        <v>0</v>
      </c>
      <c r="O295" s="177"/>
      <c r="P295" s="178">
        <f t="shared" si="67"/>
        <v>0</v>
      </c>
      <c r="Q295" s="177"/>
      <c r="R295" s="178">
        <f t="shared" si="68"/>
        <v>0</v>
      </c>
      <c r="S295" s="177"/>
      <c r="T295" s="178">
        <f t="shared" si="69"/>
        <v>0</v>
      </c>
    </row>
    <row r="296" spans="1:20" ht="60" x14ac:dyDescent="0.3">
      <c r="A296" s="50" t="s">
        <v>215</v>
      </c>
      <c r="B296" s="142" t="s">
        <v>216</v>
      </c>
      <c r="C296" s="76"/>
      <c r="D296" s="76"/>
      <c r="E296" s="142"/>
      <c r="F296" s="177">
        <f t="shared" ref="F296:S299" si="71">F297</f>
        <v>0</v>
      </c>
      <c r="G296" s="177">
        <f t="shared" si="71"/>
        <v>0</v>
      </c>
      <c r="H296" s="178">
        <f t="shared" si="63"/>
        <v>0</v>
      </c>
      <c r="I296" s="177">
        <f t="shared" si="71"/>
        <v>0</v>
      </c>
      <c r="J296" s="178">
        <f t="shared" si="64"/>
        <v>0</v>
      </c>
      <c r="K296" s="177">
        <f t="shared" si="71"/>
        <v>0</v>
      </c>
      <c r="L296" s="178">
        <f t="shared" si="65"/>
        <v>0</v>
      </c>
      <c r="M296" s="177">
        <f t="shared" si="71"/>
        <v>0</v>
      </c>
      <c r="N296" s="178">
        <f t="shared" si="66"/>
        <v>0</v>
      </c>
      <c r="O296" s="177">
        <f t="shared" si="71"/>
        <v>0</v>
      </c>
      <c r="P296" s="178">
        <f t="shared" si="67"/>
        <v>0</v>
      </c>
      <c r="Q296" s="177">
        <f t="shared" si="71"/>
        <v>0</v>
      </c>
      <c r="R296" s="178">
        <f t="shared" si="68"/>
        <v>0</v>
      </c>
      <c r="S296" s="177">
        <f t="shared" si="71"/>
        <v>0</v>
      </c>
      <c r="T296" s="178">
        <f t="shared" si="69"/>
        <v>0</v>
      </c>
    </row>
    <row r="297" spans="1:20" x14ac:dyDescent="0.3">
      <c r="A297" s="50" t="s">
        <v>178</v>
      </c>
      <c r="B297" s="142" t="s">
        <v>216</v>
      </c>
      <c r="C297" s="142" t="s">
        <v>92</v>
      </c>
      <c r="D297" s="76"/>
      <c r="E297" s="142"/>
      <c r="F297" s="177">
        <f t="shared" si="71"/>
        <v>0</v>
      </c>
      <c r="G297" s="177">
        <f t="shared" si="71"/>
        <v>0</v>
      </c>
      <c r="H297" s="178">
        <f t="shared" si="63"/>
        <v>0</v>
      </c>
      <c r="I297" s="177">
        <f t="shared" si="71"/>
        <v>0</v>
      </c>
      <c r="J297" s="178">
        <f t="shared" si="64"/>
        <v>0</v>
      </c>
      <c r="K297" s="177">
        <f t="shared" si="71"/>
        <v>0</v>
      </c>
      <c r="L297" s="178">
        <f t="shared" si="65"/>
        <v>0</v>
      </c>
      <c r="M297" s="177">
        <f t="shared" si="71"/>
        <v>0</v>
      </c>
      <c r="N297" s="178">
        <f t="shared" si="66"/>
        <v>0</v>
      </c>
      <c r="O297" s="177">
        <f t="shared" si="71"/>
        <v>0</v>
      </c>
      <c r="P297" s="178">
        <f t="shared" si="67"/>
        <v>0</v>
      </c>
      <c r="Q297" s="177">
        <f t="shared" si="71"/>
        <v>0</v>
      </c>
      <c r="R297" s="178">
        <f t="shared" si="68"/>
        <v>0</v>
      </c>
      <c r="S297" s="177">
        <f t="shared" si="71"/>
        <v>0</v>
      </c>
      <c r="T297" s="178">
        <f t="shared" si="69"/>
        <v>0</v>
      </c>
    </row>
    <row r="298" spans="1:20" ht="30" x14ac:dyDescent="0.3">
      <c r="A298" s="50" t="s">
        <v>204</v>
      </c>
      <c r="B298" s="142" t="s">
        <v>216</v>
      </c>
      <c r="C298" s="142" t="s">
        <v>92</v>
      </c>
      <c r="D298" s="142">
        <v>12</v>
      </c>
      <c r="E298" s="142"/>
      <c r="F298" s="177">
        <f t="shared" si="71"/>
        <v>0</v>
      </c>
      <c r="G298" s="177">
        <f t="shared" si="71"/>
        <v>0</v>
      </c>
      <c r="H298" s="178">
        <f t="shared" si="63"/>
        <v>0</v>
      </c>
      <c r="I298" s="177">
        <f t="shared" si="71"/>
        <v>0</v>
      </c>
      <c r="J298" s="178">
        <f t="shared" si="64"/>
        <v>0</v>
      </c>
      <c r="K298" s="177">
        <f t="shared" si="71"/>
        <v>0</v>
      </c>
      <c r="L298" s="178">
        <f t="shared" si="65"/>
        <v>0</v>
      </c>
      <c r="M298" s="177">
        <f t="shared" si="71"/>
        <v>0</v>
      </c>
      <c r="N298" s="178">
        <f t="shared" si="66"/>
        <v>0</v>
      </c>
      <c r="O298" s="177">
        <f t="shared" si="71"/>
        <v>0</v>
      </c>
      <c r="P298" s="178">
        <f t="shared" si="67"/>
        <v>0</v>
      </c>
      <c r="Q298" s="177">
        <f t="shared" si="71"/>
        <v>0</v>
      </c>
      <c r="R298" s="178">
        <f t="shared" si="68"/>
        <v>0</v>
      </c>
      <c r="S298" s="177">
        <f t="shared" si="71"/>
        <v>0</v>
      </c>
      <c r="T298" s="178">
        <f t="shared" si="69"/>
        <v>0</v>
      </c>
    </row>
    <row r="299" spans="1:20" ht="30" x14ac:dyDescent="0.3">
      <c r="A299" s="50" t="s">
        <v>87</v>
      </c>
      <c r="B299" s="142" t="s">
        <v>216</v>
      </c>
      <c r="C299" s="142" t="s">
        <v>92</v>
      </c>
      <c r="D299" s="142">
        <v>12</v>
      </c>
      <c r="E299" s="142">
        <v>200</v>
      </c>
      <c r="F299" s="177">
        <f t="shared" si="71"/>
        <v>0</v>
      </c>
      <c r="G299" s="177">
        <f t="shared" si="71"/>
        <v>0</v>
      </c>
      <c r="H299" s="178">
        <f t="shared" si="63"/>
        <v>0</v>
      </c>
      <c r="I299" s="177">
        <f t="shared" si="71"/>
        <v>0</v>
      </c>
      <c r="J299" s="178">
        <f t="shared" si="64"/>
        <v>0</v>
      </c>
      <c r="K299" s="177">
        <f t="shared" si="71"/>
        <v>0</v>
      </c>
      <c r="L299" s="178">
        <f t="shared" si="65"/>
        <v>0</v>
      </c>
      <c r="M299" s="177">
        <f t="shared" si="71"/>
        <v>0</v>
      </c>
      <c r="N299" s="178">
        <f t="shared" si="66"/>
        <v>0</v>
      </c>
      <c r="O299" s="177">
        <f t="shared" si="71"/>
        <v>0</v>
      </c>
      <c r="P299" s="178">
        <f t="shared" si="67"/>
        <v>0</v>
      </c>
      <c r="Q299" s="177">
        <f t="shared" si="71"/>
        <v>0</v>
      </c>
      <c r="R299" s="178">
        <f t="shared" si="68"/>
        <v>0</v>
      </c>
      <c r="S299" s="177">
        <f t="shared" si="71"/>
        <v>0</v>
      </c>
      <c r="T299" s="178">
        <f t="shared" si="69"/>
        <v>0</v>
      </c>
    </row>
    <row r="300" spans="1:20" ht="45" x14ac:dyDescent="0.3">
      <c r="A300" s="50" t="s">
        <v>88</v>
      </c>
      <c r="B300" s="142" t="s">
        <v>216</v>
      </c>
      <c r="C300" s="142" t="s">
        <v>92</v>
      </c>
      <c r="D300" s="142">
        <v>12</v>
      </c>
      <c r="E300" s="142">
        <v>240</v>
      </c>
      <c r="F300" s="177"/>
      <c r="G300" s="177"/>
      <c r="H300" s="178">
        <f t="shared" si="63"/>
        <v>0</v>
      </c>
      <c r="I300" s="177"/>
      <c r="J300" s="178">
        <f t="shared" si="64"/>
        <v>0</v>
      </c>
      <c r="K300" s="177"/>
      <c r="L300" s="178">
        <f t="shared" si="65"/>
        <v>0</v>
      </c>
      <c r="M300" s="177"/>
      <c r="N300" s="178">
        <f t="shared" si="66"/>
        <v>0</v>
      </c>
      <c r="O300" s="177"/>
      <c r="P300" s="178">
        <f t="shared" si="67"/>
        <v>0</v>
      </c>
      <c r="Q300" s="177"/>
      <c r="R300" s="178">
        <f t="shared" si="68"/>
        <v>0</v>
      </c>
      <c r="S300" s="177"/>
      <c r="T300" s="178">
        <f t="shared" si="69"/>
        <v>0</v>
      </c>
    </row>
    <row r="301" spans="1:20" ht="60" x14ac:dyDescent="0.3">
      <c r="A301" s="50" t="s">
        <v>410</v>
      </c>
      <c r="B301" s="142" t="s">
        <v>217</v>
      </c>
      <c r="C301" s="76"/>
      <c r="D301" s="76"/>
      <c r="E301" s="142"/>
      <c r="F301" s="177">
        <f t="shared" ref="F301:S304" si="72">F302</f>
        <v>0</v>
      </c>
      <c r="G301" s="177">
        <f t="shared" si="72"/>
        <v>0</v>
      </c>
      <c r="H301" s="178">
        <f t="shared" si="63"/>
        <v>0</v>
      </c>
      <c r="I301" s="177">
        <f t="shared" si="72"/>
        <v>0</v>
      </c>
      <c r="J301" s="178">
        <f t="shared" si="64"/>
        <v>0</v>
      </c>
      <c r="K301" s="177">
        <f t="shared" si="72"/>
        <v>0</v>
      </c>
      <c r="L301" s="178">
        <f t="shared" si="65"/>
        <v>0</v>
      </c>
      <c r="M301" s="177">
        <f t="shared" si="72"/>
        <v>0</v>
      </c>
      <c r="N301" s="178">
        <f t="shared" si="66"/>
        <v>0</v>
      </c>
      <c r="O301" s="177">
        <f t="shared" si="72"/>
        <v>0</v>
      </c>
      <c r="P301" s="178">
        <f t="shared" si="67"/>
        <v>0</v>
      </c>
      <c r="Q301" s="177">
        <f t="shared" si="72"/>
        <v>0</v>
      </c>
      <c r="R301" s="178">
        <f t="shared" si="68"/>
        <v>0</v>
      </c>
      <c r="S301" s="177">
        <f t="shared" si="72"/>
        <v>0</v>
      </c>
      <c r="T301" s="178">
        <f t="shared" si="69"/>
        <v>0</v>
      </c>
    </row>
    <row r="302" spans="1:20" x14ac:dyDescent="0.3">
      <c r="A302" s="50" t="s">
        <v>178</v>
      </c>
      <c r="B302" s="142" t="s">
        <v>217</v>
      </c>
      <c r="C302" s="142" t="s">
        <v>92</v>
      </c>
      <c r="D302" s="76"/>
      <c r="E302" s="142"/>
      <c r="F302" s="177">
        <f t="shared" si="72"/>
        <v>0</v>
      </c>
      <c r="G302" s="177">
        <f t="shared" si="72"/>
        <v>0</v>
      </c>
      <c r="H302" s="178">
        <f t="shared" si="63"/>
        <v>0</v>
      </c>
      <c r="I302" s="177">
        <f t="shared" si="72"/>
        <v>0</v>
      </c>
      <c r="J302" s="178">
        <f t="shared" si="64"/>
        <v>0</v>
      </c>
      <c r="K302" s="177">
        <f t="shared" si="72"/>
        <v>0</v>
      </c>
      <c r="L302" s="178">
        <f t="shared" si="65"/>
        <v>0</v>
      </c>
      <c r="M302" s="177">
        <f t="shared" si="72"/>
        <v>0</v>
      </c>
      <c r="N302" s="178">
        <f t="shared" si="66"/>
        <v>0</v>
      </c>
      <c r="O302" s="177">
        <f t="shared" si="72"/>
        <v>0</v>
      </c>
      <c r="P302" s="178">
        <f t="shared" si="67"/>
        <v>0</v>
      </c>
      <c r="Q302" s="177">
        <f t="shared" si="72"/>
        <v>0</v>
      </c>
      <c r="R302" s="178">
        <f t="shared" si="68"/>
        <v>0</v>
      </c>
      <c r="S302" s="177">
        <f t="shared" si="72"/>
        <v>0</v>
      </c>
      <c r="T302" s="178">
        <f t="shared" si="69"/>
        <v>0</v>
      </c>
    </row>
    <row r="303" spans="1:20" ht="30" x14ac:dyDescent="0.3">
      <c r="A303" s="50" t="s">
        <v>204</v>
      </c>
      <c r="B303" s="142" t="s">
        <v>217</v>
      </c>
      <c r="C303" s="142" t="s">
        <v>92</v>
      </c>
      <c r="D303" s="142">
        <v>12</v>
      </c>
      <c r="E303" s="142"/>
      <c r="F303" s="177">
        <f t="shared" si="72"/>
        <v>0</v>
      </c>
      <c r="G303" s="177">
        <f t="shared" si="72"/>
        <v>0</v>
      </c>
      <c r="H303" s="178">
        <f t="shared" si="63"/>
        <v>0</v>
      </c>
      <c r="I303" s="177">
        <f t="shared" si="72"/>
        <v>0</v>
      </c>
      <c r="J303" s="178">
        <f t="shared" si="64"/>
        <v>0</v>
      </c>
      <c r="K303" s="177">
        <f t="shared" si="72"/>
        <v>0</v>
      </c>
      <c r="L303" s="178">
        <f t="shared" si="65"/>
        <v>0</v>
      </c>
      <c r="M303" s="177">
        <f t="shared" si="72"/>
        <v>0</v>
      </c>
      <c r="N303" s="178">
        <f t="shared" si="66"/>
        <v>0</v>
      </c>
      <c r="O303" s="177">
        <f t="shared" si="72"/>
        <v>0</v>
      </c>
      <c r="P303" s="178">
        <f t="shared" si="67"/>
        <v>0</v>
      </c>
      <c r="Q303" s="177">
        <f t="shared" si="72"/>
        <v>0</v>
      </c>
      <c r="R303" s="178">
        <f t="shared" si="68"/>
        <v>0</v>
      </c>
      <c r="S303" s="177">
        <f t="shared" si="72"/>
        <v>0</v>
      </c>
      <c r="T303" s="178">
        <f t="shared" si="69"/>
        <v>0</v>
      </c>
    </row>
    <row r="304" spans="1:20" ht="30" x14ac:dyDescent="0.3">
      <c r="A304" s="50" t="s">
        <v>87</v>
      </c>
      <c r="B304" s="142" t="s">
        <v>217</v>
      </c>
      <c r="C304" s="142" t="s">
        <v>92</v>
      </c>
      <c r="D304" s="142">
        <v>12</v>
      </c>
      <c r="E304" s="142">
        <v>200</v>
      </c>
      <c r="F304" s="177">
        <f t="shared" si="72"/>
        <v>0</v>
      </c>
      <c r="G304" s="177">
        <f t="shared" si="72"/>
        <v>0</v>
      </c>
      <c r="H304" s="178">
        <f t="shared" si="63"/>
        <v>0</v>
      </c>
      <c r="I304" s="177">
        <f t="shared" si="72"/>
        <v>0</v>
      </c>
      <c r="J304" s="178">
        <f t="shared" si="64"/>
        <v>0</v>
      </c>
      <c r="K304" s="177">
        <f t="shared" si="72"/>
        <v>0</v>
      </c>
      <c r="L304" s="178">
        <f t="shared" si="65"/>
        <v>0</v>
      </c>
      <c r="M304" s="177">
        <f t="shared" si="72"/>
        <v>0</v>
      </c>
      <c r="N304" s="178">
        <f t="shared" si="66"/>
        <v>0</v>
      </c>
      <c r="O304" s="177">
        <f t="shared" si="72"/>
        <v>0</v>
      </c>
      <c r="P304" s="178">
        <f t="shared" si="67"/>
        <v>0</v>
      </c>
      <c r="Q304" s="177">
        <f t="shared" si="72"/>
        <v>0</v>
      </c>
      <c r="R304" s="178">
        <f t="shared" si="68"/>
        <v>0</v>
      </c>
      <c r="S304" s="177">
        <f t="shared" si="72"/>
        <v>0</v>
      </c>
      <c r="T304" s="178">
        <f t="shared" si="69"/>
        <v>0</v>
      </c>
    </row>
    <row r="305" spans="1:20" ht="45" x14ac:dyDescent="0.3">
      <c r="A305" s="50" t="s">
        <v>88</v>
      </c>
      <c r="B305" s="142" t="s">
        <v>217</v>
      </c>
      <c r="C305" s="142" t="s">
        <v>92</v>
      </c>
      <c r="D305" s="142">
        <v>12</v>
      </c>
      <c r="E305" s="142">
        <v>240</v>
      </c>
      <c r="F305" s="177"/>
      <c r="G305" s="177"/>
      <c r="H305" s="178">
        <f t="shared" si="63"/>
        <v>0</v>
      </c>
      <c r="I305" s="177"/>
      <c r="J305" s="178">
        <f t="shared" si="64"/>
        <v>0</v>
      </c>
      <c r="K305" s="177"/>
      <c r="L305" s="178">
        <f t="shared" si="65"/>
        <v>0</v>
      </c>
      <c r="M305" s="177"/>
      <c r="N305" s="178">
        <f t="shared" si="66"/>
        <v>0</v>
      </c>
      <c r="O305" s="177"/>
      <c r="P305" s="178">
        <f t="shared" si="67"/>
        <v>0</v>
      </c>
      <c r="Q305" s="177"/>
      <c r="R305" s="178">
        <f t="shared" si="68"/>
        <v>0</v>
      </c>
      <c r="S305" s="177"/>
      <c r="T305" s="178">
        <f t="shared" si="69"/>
        <v>0</v>
      </c>
    </row>
    <row r="306" spans="1:20" ht="38.25" x14ac:dyDescent="0.3">
      <c r="A306" s="172" t="s">
        <v>719</v>
      </c>
      <c r="B306" s="173" t="s">
        <v>349</v>
      </c>
      <c r="C306" s="76"/>
      <c r="D306" s="76"/>
      <c r="E306" s="142"/>
      <c r="F306" s="174">
        <f>F307+F326</f>
        <v>11575.1</v>
      </c>
      <c r="G306" s="174">
        <f>G307+G326</f>
        <v>602</v>
      </c>
      <c r="H306" s="171">
        <f t="shared" si="63"/>
        <v>12177.1</v>
      </c>
      <c r="I306" s="174">
        <f>I307+I326</f>
        <v>0</v>
      </c>
      <c r="J306" s="171">
        <f t="shared" si="64"/>
        <v>12177.1</v>
      </c>
      <c r="K306" s="174">
        <f>K307+K326</f>
        <v>63.3</v>
      </c>
      <c r="L306" s="171">
        <f t="shared" si="65"/>
        <v>12240.4</v>
      </c>
      <c r="M306" s="174">
        <f>M307+M326</f>
        <v>0</v>
      </c>
      <c r="N306" s="171">
        <f t="shared" si="66"/>
        <v>12240.4</v>
      </c>
      <c r="O306" s="174">
        <f>O307+O326</f>
        <v>0</v>
      </c>
      <c r="P306" s="171">
        <f t="shared" si="67"/>
        <v>12240.4</v>
      </c>
      <c r="Q306" s="174">
        <f>Q307+Q326</f>
        <v>529.6</v>
      </c>
      <c r="R306" s="171">
        <f t="shared" si="68"/>
        <v>12770</v>
      </c>
      <c r="S306" s="174">
        <f>S307+S326</f>
        <v>0</v>
      </c>
      <c r="T306" s="171">
        <f t="shared" si="69"/>
        <v>12770</v>
      </c>
    </row>
    <row r="307" spans="1:20" ht="38.25" x14ac:dyDescent="0.3">
      <c r="A307" s="172" t="s">
        <v>350</v>
      </c>
      <c r="B307" s="173" t="s">
        <v>364</v>
      </c>
      <c r="C307" s="76"/>
      <c r="D307" s="76"/>
      <c r="E307" s="142"/>
      <c r="F307" s="174">
        <f>F308+F320</f>
        <v>11138.1</v>
      </c>
      <c r="G307" s="174">
        <f>G308+G320</f>
        <v>602</v>
      </c>
      <c r="H307" s="171">
        <f t="shared" si="63"/>
        <v>11740.1</v>
      </c>
      <c r="I307" s="174">
        <f>I308+I320</f>
        <v>0</v>
      </c>
      <c r="J307" s="171">
        <f t="shared" si="64"/>
        <v>11740.1</v>
      </c>
      <c r="K307" s="174">
        <f>K308+K320</f>
        <v>0</v>
      </c>
      <c r="L307" s="171">
        <f t="shared" si="65"/>
        <v>11740.1</v>
      </c>
      <c r="M307" s="174">
        <f>M308+M320</f>
        <v>0</v>
      </c>
      <c r="N307" s="171">
        <f t="shared" si="66"/>
        <v>11740.1</v>
      </c>
      <c r="O307" s="174">
        <f>O308+O320</f>
        <v>0</v>
      </c>
      <c r="P307" s="171">
        <f t="shared" si="67"/>
        <v>11740.1</v>
      </c>
      <c r="Q307" s="174">
        <f>Q308+Q320</f>
        <v>529.6</v>
      </c>
      <c r="R307" s="171">
        <f t="shared" si="68"/>
        <v>12269.7</v>
      </c>
      <c r="S307" s="174">
        <f>S308+S320</f>
        <v>0</v>
      </c>
      <c r="T307" s="171">
        <f t="shared" si="69"/>
        <v>12269.7</v>
      </c>
    </row>
    <row r="308" spans="1:20" ht="30" x14ac:dyDescent="0.3">
      <c r="A308" s="50" t="s">
        <v>352</v>
      </c>
      <c r="B308" s="142" t="s">
        <v>412</v>
      </c>
      <c r="C308" s="76"/>
      <c r="D308" s="76"/>
      <c r="E308" s="142"/>
      <c r="F308" s="177">
        <f t="shared" ref="F308:S310" si="73">F309</f>
        <v>549.70000000000005</v>
      </c>
      <c r="G308" s="177">
        <f t="shared" si="73"/>
        <v>0</v>
      </c>
      <c r="H308" s="178">
        <f t="shared" si="63"/>
        <v>549.70000000000005</v>
      </c>
      <c r="I308" s="177">
        <f t="shared" si="73"/>
        <v>0</v>
      </c>
      <c r="J308" s="178">
        <f t="shared" si="64"/>
        <v>549.70000000000005</v>
      </c>
      <c r="K308" s="177">
        <f t="shared" si="73"/>
        <v>0</v>
      </c>
      <c r="L308" s="178">
        <f t="shared" si="65"/>
        <v>549.70000000000005</v>
      </c>
      <c r="M308" s="177">
        <f t="shared" si="73"/>
        <v>0</v>
      </c>
      <c r="N308" s="178">
        <f t="shared" si="66"/>
        <v>549.70000000000005</v>
      </c>
      <c r="O308" s="177">
        <f t="shared" si="73"/>
        <v>0</v>
      </c>
      <c r="P308" s="178">
        <f t="shared" si="67"/>
        <v>549.70000000000005</v>
      </c>
      <c r="Q308" s="177">
        <f t="shared" si="73"/>
        <v>0</v>
      </c>
      <c r="R308" s="178">
        <f t="shared" si="68"/>
        <v>549.70000000000005</v>
      </c>
      <c r="S308" s="177">
        <f t="shared" si="73"/>
        <v>0</v>
      </c>
      <c r="T308" s="178">
        <f t="shared" si="69"/>
        <v>549.70000000000005</v>
      </c>
    </row>
    <row r="309" spans="1:20" ht="30" x14ac:dyDescent="0.3">
      <c r="A309" s="50" t="s">
        <v>354</v>
      </c>
      <c r="B309" s="142" t="s">
        <v>355</v>
      </c>
      <c r="C309" s="76"/>
      <c r="D309" s="76"/>
      <c r="E309" s="142"/>
      <c r="F309" s="177">
        <f t="shared" si="73"/>
        <v>549.70000000000005</v>
      </c>
      <c r="G309" s="177">
        <f t="shared" si="73"/>
        <v>0</v>
      </c>
      <c r="H309" s="178">
        <f t="shared" si="63"/>
        <v>549.70000000000005</v>
      </c>
      <c r="I309" s="177">
        <f t="shared" si="73"/>
        <v>0</v>
      </c>
      <c r="J309" s="178">
        <f t="shared" si="64"/>
        <v>549.70000000000005</v>
      </c>
      <c r="K309" s="177">
        <f t="shared" si="73"/>
        <v>0</v>
      </c>
      <c r="L309" s="178">
        <f t="shared" si="65"/>
        <v>549.70000000000005</v>
      </c>
      <c r="M309" s="177">
        <f t="shared" si="73"/>
        <v>0</v>
      </c>
      <c r="N309" s="178">
        <f t="shared" si="66"/>
        <v>549.70000000000005</v>
      </c>
      <c r="O309" s="177">
        <f>O310+O316</f>
        <v>0</v>
      </c>
      <c r="P309" s="178">
        <f t="shared" si="67"/>
        <v>549.70000000000005</v>
      </c>
      <c r="Q309" s="177">
        <f>Q310+Q316</f>
        <v>0</v>
      </c>
      <c r="R309" s="178">
        <f t="shared" si="68"/>
        <v>549.70000000000005</v>
      </c>
      <c r="S309" s="177">
        <f>S310+S316</f>
        <v>0</v>
      </c>
      <c r="T309" s="178">
        <f t="shared" si="69"/>
        <v>549.70000000000005</v>
      </c>
    </row>
    <row r="310" spans="1:20" x14ac:dyDescent="0.3">
      <c r="A310" s="50" t="s">
        <v>346</v>
      </c>
      <c r="B310" s="142" t="s">
        <v>355</v>
      </c>
      <c r="C310" s="142">
        <v>11</v>
      </c>
      <c r="D310" s="76"/>
      <c r="E310" s="142"/>
      <c r="F310" s="177">
        <f t="shared" si="73"/>
        <v>549.70000000000005</v>
      </c>
      <c r="G310" s="177">
        <f t="shared" si="73"/>
        <v>0</v>
      </c>
      <c r="H310" s="178">
        <f t="shared" si="63"/>
        <v>549.70000000000005</v>
      </c>
      <c r="I310" s="177">
        <f t="shared" si="73"/>
        <v>0</v>
      </c>
      <c r="J310" s="178">
        <f t="shared" si="64"/>
        <v>549.70000000000005</v>
      </c>
      <c r="K310" s="177">
        <f t="shared" si="73"/>
        <v>0</v>
      </c>
      <c r="L310" s="178">
        <f t="shared" si="65"/>
        <v>549.70000000000005</v>
      </c>
      <c r="M310" s="177">
        <f t="shared" si="73"/>
        <v>0</v>
      </c>
      <c r="N310" s="178">
        <f t="shared" si="66"/>
        <v>549.70000000000005</v>
      </c>
      <c r="O310" s="177">
        <f t="shared" si="73"/>
        <v>-79</v>
      </c>
      <c r="P310" s="178">
        <f t="shared" si="67"/>
        <v>470.70000000000005</v>
      </c>
      <c r="Q310" s="177">
        <f t="shared" si="73"/>
        <v>0</v>
      </c>
      <c r="R310" s="178">
        <f t="shared" si="68"/>
        <v>470.70000000000005</v>
      </c>
      <c r="S310" s="177">
        <f t="shared" si="73"/>
        <v>0</v>
      </c>
      <c r="T310" s="178">
        <f t="shared" si="69"/>
        <v>470.70000000000005</v>
      </c>
    </row>
    <row r="311" spans="1:20" x14ac:dyDescent="0.3">
      <c r="A311" s="50" t="s">
        <v>510</v>
      </c>
      <c r="B311" s="142" t="s">
        <v>355</v>
      </c>
      <c r="C311" s="142">
        <v>11</v>
      </c>
      <c r="D311" s="142" t="s">
        <v>63</v>
      </c>
      <c r="E311" s="142"/>
      <c r="F311" s="177">
        <f>F312+F314</f>
        <v>549.70000000000005</v>
      </c>
      <c r="G311" s="177">
        <f>G312+G314</f>
        <v>0</v>
      </c>
      <c r="H311" s="178">
        <f t="shared" si="63"/>
        <v>549.70000000000005</v>
      </c>
      <c r="I311" s="177">
        <f>I312+I314</f>
        <v>0</v>
      </c>
      <c r="J311" s="178">
        <f t="shared" si="64"/>
        <v>549.70000000000005</v>
      </c>
      <c r="K311" s="177">
        <f>K312+K314</f>
        <v>0</v>
      </c>
      <c r="L311" s="178">
        <f t="shared" si="65"/>
        <v>549.70000000000005</v>
      </c>
      <c r="M311" s="177">
        <f>M312+M314</f>
        <v>0</v>
      </c>
      <c r="N311" s="178">
        <f t="shared" si="66"/>
        <v>549.70000000000005</v>
      </c>
      <c r="O311" s="177">
        <f>O312+O314</f>
        <v>-79</v>
      </c>
      <c r="P311" s="178">
        <f t="shared" si="67"/>
        <v>470.70000000000005</v>
      </c>
      <c r="Q311" s="177">
        <f>Q312+Q314</f>
        <v>0</v>
      </c>
      <c r="R311" s="178">
        <f t="shared" si="68"/>
        <v>470.70000000000005</v>
      </c>
      <c r="S311" s="177">
        <f>S312+S314</f>
        <v>0</v>
      </c>
      <c r="T311" s="178">
        <f t="shared" si="69"/>
        <v>470.70000000000005</v>
      </c>
    </row>
    <row r="312" spans="1:20" ht="90" x14ac:dyDescent="0.3">
      <c r="A312" s="50" t="s">
        <v>75</v>
      </c>
      <c r="B312" s="142" t="s">
        <v>355</v>
      </c>
      <c r="C312" s="142">
        <v>11</v>
      </c>
      <c r="D312" s="142" t="s">
        <v>63</v>
      </c>
      <c r="E312" s="142">
        <v>100</v>
      </c>
      <c r="F312" s="177">
        <f>F313</f>
        <v>423</v>
      </c>
      <c r="G312" s="177">
        <f>G313</f>
        <v>0</v>
      </c>
      <c r="H312" s="178">
        <f t="shared" si="63"/>
        <v>423</v>
      </c>
      <c r="I312" s="177">
        <f>I313</f>
        <v>0</v>
      </c>
      <c r="J312" s="178">
        <f t="shared" si="64"/>
        <v>423</v>
      </c>
      <c r="K312" s="177">
        <f>K313</f>
        <v>0</v>
      </c>
      <c r="L312" s="178">
        <f t="shared" si="65"/>
        <v>423</v>
      </c>
      <c r="M312" s="177">
        <f>M313</f>
        <v>0</v>
      </c>
      <c r="N312" s="178">
        <f t="shared" si="66"/>
        <v>423</v>
      </c>
      <c r="O312" s="177">
        <f>O313</f>
        <v>-79</v>
      </c>
      <c r="P312" s="178">
        <f t="shared" si="67"/>
        <v>344</v>
      </c>
      <c r="Q312" s="177">
        <f>Q313</f>
        <v>0</v>
      </c>
      <c r="R312" s="178">
        <f t="shared" si="68"/>
        <v>344</v>
      </c>
      <c r="S312" s="177">
        <f>S313</f>
        <v>0</v>
      </c>
      <c r="T312" s="178">
        <f t="shared" si="69"/>
        <v>344</v>
      </c>
    </row>
    <row r="313" spans="1:20" ht="30" x14ac:dyDescent="0.3">
      <c r="A313" s="50" t="s">
        <v>137</v>
      </c>
      <c r="B313" s="142" t="s">
        <v>355</v>
      </c>
      <c r="C313" s="142">
        <v>11</v>
      </c>
      <c r="D313" s="142" t="s">
        <v>63</v>
      </c>
      <c r="E313" s="142">
        <v>110</v>
      </c>
      <c r="F313" s="177">
        <v>423</v>
      </c>
      <c r="G313" s="177"/>
      <c r="H313" s="178">
        <f t="shared" si="63"/>
        <v>423</v>
      </c>
      <c r="I313" s="177"/>
      <c r="J313" s="178">
        <f t="shared" si="64"/>
        <v>423</v>
      </c>
      <c r="K313" s="177"/>
      <c r="L313" s="178">
        <f t="shared" si="65"/>
        <v>423</v>
      </c>
      <c r="M313" s="177"/>
      <c r="N313" s="178">
        <f t="shared" si="66"/>
        <v>423</v>
      </c>
      <c r="O313" s="177">
        <v>-79</v>
      </c>
      <c r="P313" s="178">
        <f t="shared" si="67"/>
        <v>344</v>
      </c>
      <c r="Q313" s="177"/>
      <c r="R313" s="178">
        <f t="shared" si="68"/>
        <v>344</v>
      </c>
      <c r="S313" s="177"/>
      <c r="T313" s="178">
        <f t="shared" si="69"/>
        <v>344</v>
      </c>
    </row>
    <row r="314" spans="1:20" ht="30" x14ac:dyDescent="0.3">
      <c r="A314" s="50" t="s">
        <v>87</v>
      </c>
      <c r="B314" s="142" t="s">
        <v>355</v>
      </c>
      <c r="C314" s="142">
        <v>11</v>
      </c>
      <c r="D314" s="142" t="s">
        <v>63</v>
      </c>
      <c r="E314" s="142" t="s">
        <v>490</v>
      </c>
      <c r="F314" s="177">
        <f>F315</f>
        <v>126.7</v>
      </c>
      <c r="G314" s="177">
        <f>G315</f>
        <v>0</v>
      </c>
      <c r="H314" s="178">
        <f t="shared" si="63"/>
        <v>126.7</v>
      </c>
      <c r="I314" s="177">
        <f>I315</f>
        <v>0</v>
      </c>
      <c r="J314" s="178">
        <f t="shared" si="64"/>
        <v>126.7</v>
      </c>
      <c r="K314" s="177">
        <f>K315</f>
        <v>0</v>
      </c>
      <c r="L314" s="178">
        <f t="shared" si="65"/>
        <v>126.7</v>
      </c>
      <c r="M314" s="177">
        <f>M315</f>
        <v>0</v>
      </c>
      <c r="N314" s="178">
        <f t="shared" si="66"/>
        <v>126.7</v>
      </c>
      <c r="O314" s="177">
        <f>O315</f>
        <v>0</v>
      </c>
      <c r="P314" s="178">
        <f t="shared" si="67"/>
        <v>126.7</v>
      </c>
      <c r="Q314" s="177">
        <f>Q315</f>
        <v>0</v>
      </c>
      <c r="R314" s="178">
        <f t="shared" si="68"/>
        <v>126.7</v>
      </c>
      <c r="S314" s="177">
        <f>S315</f>
        <v>0</v>
      </c>
      <c r="T314" s="178">
        <f t="shared" si="69"/>
        <v>126.7</v>
      </c>
    </row>
    <row r="315" spans="1:20" ht="45" x14ac:dyDescent="0.3">
      <c r="A315" s="50" t="s">
        <v>88</v>
      </c>
      <c r="B315" s="142" t="s">
        <v>355</v>
      </c>
      <c r="C315" s="142">
        <v>11</v>
      </c>
      <c r="D315" s="142" t="s">
        <v>63</v>
      </c>
      <c r="E315" s="142" t="s">
        <v>486</v>
      </c>
      <c r="F315" s="177">
        <v>126.7</v>
      </c>
      <c r="G315" s="177"/>
      <c r="H315" s="178">
        <f t="shared" si="63"/>
        <v>126.7</v>
      </c>
      <c r="I315" s="177"/>
      <c r="J315" s="178">
        <f t="shared" si="64"/>
        <v>126.7</v>
      </c>
      <c r="K315" s="177"/>
      <c r="L315" s="178">
        <f t="shared" si="65"/>
        <v>126.7</v>
      </c>
      <c r="M315" s="177"/>
      <c r="N315" s="178">
        <f t="shared" si="66"/>
        <v>126.7</v>
      </c>
      <c r="O315" s="177"/>
      <c r="P315" s="178">
        <f t="shared" si="67"/>
        <v>126.7</v>
      </c>
      <c r="Q315" s="177"/>
      <c r="R315" s="178">
        <f t="shared" si="68"/>
        <v>126.7</v>
      </c>
      <c r="S315" s="177"/>
      <c r="T315" s="178">
        <f t="shared" si="69"/>
        <v>126.7</v>
      </c>
    </row>
    <row r="316" spans="1:20" x14ac:dyDescent="0.3">
      <c r="A316" s="40" t="s">
        <v>233</v>
      </c>
      <c r="B316" s="142" t="s">
        <v>355</v>
      </c>
      <c r="C316" s="142" t="s">
        <v>110</v>
      </c>
      <c r="D316" s="142"/>
      <c r="E316" s="142"/>
      <c r="F316" s="177"/>
      <c r="G316" s="177"/>
      <c r="H316" s="178"/>
      <c r="I316" s="177"/>
      <c r="J316" s="178"/>
      <c r="K316" s="177"/>
      <c r="L316" s="178"/>
      <c r="M316" s="177"/>
      <c r="N316" s="178"/>
      <c r="O316" s="177">
        <f>O317</f>
        <v>79</v>
      </c>
      <c r="P316" s="178">
        <f t="shared" si="67"/>
        <v>79</v>
      </c>
      <c r="Q316" s="177">
        <f>Q317</f>
        <v>0</v>
      </c>
      <c r="R316" s="178">
        <f t="shared" si="68"/>
        <v>79</v>
      </c>
      <c r="S316" s="177">
        <f>S317</f>
        <v>0</v>
      </c>
      <c r="T316" s="178">
        <f t="shared" si="69"/>
        <v>79</v>
      </c>
    </row>
    <row r="317" spans="1:20" x14ac:dyDescent="0.3">
      <c r="A317" s="40" t="s">
        <v>272</v>
      </c>
      <c r="B317" s="142" t="s">
        <v>355</v>
      </c>
      <c r="C317" s="142" t="s">
        <v>110</v>
      </c>
      <c r="D317" s="142" t="s">
        <v>80</v>
      </c>
      <c r="E317" s="142"/>
      <c r="F317" s="177"/>
      <c r="G317" s="177"/>
      <c r="H317" s="178"/>
      <c r="I317" s="177"/>
      <c r="J317" s="178"/>
      <c r="K317" s="177"/>
      <c r="L317" s="178"/>
      <c r="M317" s="177"/>
      <c r="N317" s="178"/>
      <c r="O317" s="177">
        <f>O318</f>
        <v>79</v>
      </c>
      <c r="P317" s="178">
        <f t="shared" si="67"/>
        <v>79</v>
      </c>
      <c r="Q317" s="177">
        <f>Q318</f>
        <v>0</v>
      </c>
      <c r="R317" s="178">
        <f t="shared" si="68"/>
        <v>79</v>
      </c>
      <c r="S317" s="177">
        <f>S318</f>
        <v>0</v>
      </c>
      <c r="T317" s="178">
        <f t="shared" si="69"/>
        <v>79</v>
      </c>
    </row>
    <row r="318" spans="1:20" ht="45" x14ac:dyDescent="0.3">
      <c r="A318" s="50" t="s">
        <v>176</v>
      </c>
      <c r="B318" s="142" t="s">
        <v>355</v>
      </c>
      <c r="C318" s="142" t="s">
        <v>110</v>
      </c>
      <c r="D318" s="142" t="s">
        <v>80</v>
      </c>
      <c r="E318" s="142" t="s">
        <v>505</v>
      </c>
      <c r="F318" s="177"/>
      <c r="G318" s="177"/>
      <c r="H318" s="178"/>
      <c r="I318" s="177"/>
      <c r="J318" s="178"/>
      <c r="K318" s="177"/>
      <c r="L318" s="178"/>
      <c r="M318" s="177"/>
      <c r="N318" s="178"/>
      <c r="O318" s="177">
        <f>O319</f>
        <v>79</v>
      </c>
      <c r="P318" s="178">
        <f t="shared" si="67"/>
        <v>79</v>
      </c>
      <c r="Q318" s="177">
        <f>Q319</f>
        <v>0</v>
      </c>
      <c r="R318" s="178">
        <f t="shared" si="68"/>
        <v>79</v>
      </c>
      <c r="S318" s="177">
        <f>S319</f>
        <v>0</v>
      </c>
      <c r="T318" s="178">
        <f t="shared" si="69"/>
        <v>79</v>
      </c>
    </row>
    <row r="319" spans="1:20" x14ac:dyDescent="0.3">
      <c r="A319" s="50" t="s">
        <v>423</v>
      </c>
      <c r="B319" s="142" t="s">
        <v>355</v>
      </c>
      <c r="C319" s="142" t="s">
        <v>110</v>
      </c>
      <c r="D319" s="142" t="s">
        <v>80</v>
      </c>
      <c r="E319" s="142" t="s">
        <v>506</v>
      </c>
      <c r="F319" s="177"/>
      <c r="G319" s="177"/>
      <c r="H319" s="178"/>
      <c r="I319" s="177"/>
      <c r="J319" s="178"/>
      <c r="K319" s="177"/>
      <c r="L319" s="178"/>
      <c r="M319" s="177"/>
      <c r="N319" s="178"/>
      <c r="O319" s="177">
        <v>79</v>
      </c>
      <c r="P319" s="178">
        <f t="shared" si="67"/>
        <v>79</v>
      </c>
      <c r="Q319" s="177"/>
      <c r="R319" s="178">
        <f t="shared" si="68"/>
        <v>79</v>
      </c>
      <c r="S319" s="177"/>
      <c r="T319" s="178">
        <f t="shared" si="69"/>
        <v>79</v>
      </c>
    </row>
    <row r="320" spans="1:20" ht="45" x14ac:dyDescent="0.3">
      <c r="A320" s="50" t="s">
        <v>365</v>
      </c>
      <c r="B320" s="142" t="s">
        <v>366</v>
      </c>
      <c r="C320" s="76"/>
      <c r="D320" s="76"/>
      <c r="E320" s="142"/>
      <c r="F320" s="177">
        <f t="shared" ref="F320:S324" si="74">F321</f>
        <v>10588.4</v>
      </c>
      <c r="G320" s="177">
        <f t="shared" si="74"/>
        <v>602</v>
      </c>
      <c r="H320" s="178">
        <f t="shared" si="63"/>
        <v>11190.4</v>
      </c>
      <c r="I320" s="177">
        <f t="shared" si="74"/>
        <v>0</v>
      </c>
      <c r="J320" s="178">
        <f t="shared" si="64"/>
        <v>11190.4</v>
      </c>
      <c r="K320" s="177">
        <f t="shared" si="74"/>
        <v>0</v>
      </c>
      <c r="L320" s="178">
        <f t="shared" si="65"/>
        <v>11190.4</v>
      </c>
      <c r="M320" s="177">
        <f t="shared" si="74"/>
        <v>0</v>
      </c>
      <c r="N320" s="178">
        <f t="shared" si="66"/>
        <v>11190.4</v>
      </c>
      <c r="O320" s="177">
        <f t="shared" si="74"/>
        <v>0</v>
      </c>
      <c r="P320" s="178">
        <f t="shared" si="67"/>
        <v>11190.4</v>
      </c>
      <c r="Q320" s="177">
        <f t="shared" si="74"/>
        <v>529.6</v>
      </c>
      <c r="R320" s="178">
        <f t="shared" si="68"/>
        <v>11720</v>
      </c>
      <c r="S320" s="177">
        <f t="shared" si="74"/>
        <v>0</v>
      </c>
      <c r="T320" s="178">
        <f t="shared" si="69"/>
        <v>11720</v>
      </c>
    </row>
    <row r="321" spans="1:20" x14ac:dyDescent="0.3">
      <c r="A321" s="50" t="s">
        <v>367</v>
      </c>
      <c r="B321" s="142" t="s">
        <v>368</v>
      </c>
      <c r="C321" s="76"/>
      <c r="D321" s="76"/>
      <c r="E321" s="142"/>
      <c r="F321" s="177">
        <f t="shared" si="74"/>
        <v>10588.4</v>
      </c>
      <c r="G321" s="177">
        <f t="shared" si="74"/>
        <v>602</v>
      </c>
      <c r="H321" s="178">
        <f t="shared" si="63"/>
        <v>11190.4</v>
      </c>
      <c r="I321" s="177">
        <f t="shared" si="74"/>
        <v>0</v>
      </c>
      <c r="J321" s="178">
        <f t="shared" si="64"/>
        <v>11190.4</v>
      </c>
      <c r="K321" s="177">
        <f t="shared" si="74"/>
        <v>0</v>
      </c>
      <c r="L321" s="178">
        <f t="shared" si="65"/>
        <v>11190.4</v>
      </c>
      <c r="M321" s="177">
        <f t="shared" si="74"/>
        <v>0</v>
      </c>
      <c r="N321" s="178">
        <f t="shared" si="66"/>
        <v>11190.4</v>
      </c>
      <c r="O321" s="177">
        <f t="shared" si="74"/>
        <v>0</v>
      </c>
      <c r="P321" s="178">
        <f t="shared" si="67"/>
        <v>11190.4</v>
      </c>
      <c r="Q321" s="177">
        <f t="shared" si="74"/>
        <v>529.6</v>
      </c>
      <c r="R321" s="178">
        <f t="shared" si="68"/>
        <v>11720</v>
      </c>
      <c r="S321" s="177">
        <f t="shared" si="74"/>
        <v>0</v>
      </c>
      <c r="T321" s="178">
        <f t="shared" si="69"/>
        <v>11720</v>
      </c>
    </row>
    <row r="322" spans="1:20" x14ac:dyDescent="0.3">
      <c r="A322" s="50" t="s">
        <v>346</v>
      </c>
      <c r="B322" s="142" t="s">
        <v>368</v>
      </c>
      <c r="C322" s="142">
        <v>11</v>
      </c>
      <c r="D322" s="76"/>
      <c r="E322" s="142"/>
      <c r="F322" s="177">
        <f t="shared" si="74"/>
        <v>10588.4</v>
      </c>
      <c r="G322" s="177">
        <f t="shared" si="74"/>
        <v>602</v>
      </c>
      <c r="H322" s="178">
        <f t="shared" si="63"/>
        <v>11190.4</v>
      </c>
      <c r="I322" s="177">
        <f t="shared" si="74"/>
        <v>0</v>
      </c>
      <c r="J322" s="178">
        <f t="shared" si="64"/>
        <v>11190.4</v>
      </c>
      <c r="K322" s="177">
        <f t="shared" si="74"/>
        <v>0</v>
      </c>
      <c r="L322" s="178">
        <f t="shared" si="65"/>
        <v>11190.4</v>
      </c>
      <c r="M322" s="177">
        <f t="shared" si="74"/>
        <v>0</v>
      </c>
      <c r="N322" s="178">
        <f t="shared" si="66"/>
        <v>11190.4</v>
      </c>
      <c r="O322" s="177">
        <f t="shared" si="74"/>
        <v>0</v>
      </c>
      <c r="P322" s="178">
        <f t="shared" si="67"/>
        <v>11190.4</v>
      </c>
      <c r="Q322" s="177">
        <f t="shared" si="74"/>
        <v>529.6</v>
      </c>
      <c r="R322" s="178">
        <f t="shared" si="68"/>
        <v>11720</v>
      </c>
      <c r="S322" s="177">
        <f t="shared" si="74"/>
        <v>0</v>
      </c>
      <c r="T322" s="178">
        <f t="shared" si="69"/>
        <v>11720</v>
      </c>
    </row>
    <row r="323" spans="1:20" x14ac:dyDescent="0.3">
      <c r="A323" s="50" t="s">
        <v>511</v>
      </c>
      <c r="B323" s="142" t="s">
        <v>368</v>
      </c>
      <c r="C323" s="142">
        <v>11</v>
      </c>
      <c r="D323" s="142" t="s">
        <v>68</v>
      </c>
      <c r="E323" s="142"/>
      <c r="F323" s="177">
        <f t="shared" si="74"/>
        <v>10588.4</v>
      </c>
      <c r="G323" s="177">
        <f t="shared" si="74"/>
        <v>602</v>
      </c>
      <c r="H323" s="178">
        <f t="shared" si="63"/>
        <v>11190.4</v>
      </c>
      <c r="I323" s="177">
        <f t="shared" si="74"/>
        <v>0</v>
      </c>
      <c r="J323" s="178">
        <f t="shared" si="64"/>
        <v>11190.4</v>
      </c>
      <c r="K323" s="177">
        <f t="shared" si="74"/>
        <v>0</v>
      </c>
      <c r="L323" s="178">
        <f t="shared" si="65"/>
        <v>11190.4</v>
      </c>
      <c r="M323" s="177">
        <f t="shared" si="74"/>
        <v>0</v>
      </c>
      <c r="N323" s="178">
        <f t="shared" si="66"/>
        <v>11190.4</v>
      </c>
      <c r="O323" s="177">
        <f t="shared" si="74"/>
        <v>0</v>
      </c>
      <c r="P323" s="178">
        <f t="shared" si="67"/>
        <v>11190.4</v>
      </c>
      <c r="Q323" s="177">
        <f t="shared" si="74"/>
        <v>529.6</v>
      </c>
      <c r="R323" s="178">
        <f t="shared" si="68"/>
        <v>11720</v>
      </c>
      <c r="S323" s="177">
        <f t="shared" si="74"/>
        <v>0</v>
      </c>
      <c r="T323" s="178">
        <f t="shared" si="69"/>
        <v>11720</v>
      </c>
    </row>
    <row r="324" spans="1:20" ht="45" x14ac:dyDescent="0.3">
      <c r="A324" s="50" t="s">
        <v>176</v>
      </c>
      <c r="B324" s="142" t="s">
        <v>368</v>
      </c>
      <c r="C324" s="142">
        <v>11</v>
      </c>
      <c r="D324" s="142" t="s">
        <v>68</v>
      </c>
      <c r="E324" s="142">
        <v>600</v>
      </c>
      <c r="F324" s="177">
        <f t="shared" si="74"/>
        <v>10588.4</v>
      </c>
      <c r="G324" s="177">
        <f t="shared" si="74"/>
        <v>602</v>
      </c>
      <c r="H324" s="178">
        <f t="shared" si="63"/>
        <v>11190.4</v>
      </c>
      <c r="I324" s="177">
        <f t="shared" si="74"/>
        <v>0</v>
      </c>
      <c r="J324" s="178">
        <f t="shared" si="64"/>
        <v>11190.4</v>
      </c>
      <c r="K324" s="177">
        <f t="shared" si="74"/>
        <v>0</v>
      </c>
      <c r="L324" s="178">
        <f t="shared" si="65"/>
        <v>11190.4</v>
      </c>
      <c r="M324" s="177">
        <f t="shared" si="74"/>
        <v>0</v>
      </c>
      <c r="N324" s="178">
        <f t="shared" si="66"/>
        <v>11190.4</v>
      </c>
      <c r="O324" s="177">
        <f t="shared" si="74"/>
        <v>0</v>
      </c>
      <c r="P324" s="178">
        <f t="shared" si="67"/>
        <v>11190.4</v>
      </c>
      <c r="Q324" s="177">
        <f t="shared" si="74"/>
        <v>529.6</v>
      </c>
      <c r="R324" s="178">
        <f t="shared" si="68"/>
        <v>11720</v>
      </c>
      <c r="S324" s="177">
        <f t="shared" si="74"/>
        <v>0</v>
      </c>
      <c r="T324" s="178">
        <f t="shared" si="69"/>
        <v>11720</v>
      </c>
    </row>
    <row r="325" spans="1:20" x14ac:dyDescent="0.3">
      <c r="A325" s="50" t="s">
        <v>423</v>
      </c>
      <c r="B325" s="142" t="s">
        <v>368</v>
      </c>
      <c r="C325" s="142">
        <v>11</v>
      </c>
      <c r="D325" s="142" t="s">
        <v>68</v>
      </c>
      <c r="E325" s="142">
        <v>620</v>
      </c>
      <c r="F325" s="177">
        <v>10588.4</v>
      </c>
      <c r="G325" s="177">
        <v>602</v>
      </c>
      <c r="H325" s="178">
        <f t="shared" si="63"/>
        <v>11190.4</v>
      </c>
      <c r="I325" s="177"/>
      <c r="J325" s="178">
        <f t="shared" si="64"/>
        <v>11190.4</v>
      </c>
      <c r="K325" s="177"/>
      <c r="L325" s="178">
        <f t="shared" si="65"/>
        <v>11190.4</v>
      </c>
      <c r="M325" s="177"/>
      <c r="N325" s="178">
        <f t="shared" si="66"/>
        <v>11190.4</v>
      </c>
      <c r="O325" s="177"/>
      <c r="P325" s="178">
        <f t="shared" si="67"/>
        <v>11190.4</v>
      </c>
      <c r="Q325" s="177">
        <v>529.6</v>
      </c>
      <c r="R325" s="178">
        <f t="shared" si="68"/>
        <v>11720</v>
      </c>
      <c r="S325" s="177"/>
      <c r="T325" s="178">
        <f t="shared" si="69"/>
        <v>11720</v>
      </c>
    </row>
    <row r="326" spans="1:20" ht="38.25" x14ac:dyDescent="0.3">
      <c r="A326" s="172" t="s">
        <v>607</v>
      </c>
      <c r="B326" s="173" t="s">
        <v>358</v>
      </c>
      <c r="C326" s="76"/>
      <c r="D326" s="76"/>
      <c r="E326" s="142"/>
      <c r="F326" s="174">
        <f t="shared" ref="F326:S331" si="75">F327</f>
        <v>437</v>
      </c>
      <c r="G326" s="174">
        <f t="shared" si="75"/>
        <v>0</v>
      </c>
      <c r="H326" s="171">
        <f t="shared" si="63"/>
        <v>437</v>
      </c>
      <c r="I326" s="174">
        <f t="shared" si="75"/>
        <v>0</v>
      </c>
      <c r="J326" s="171">
        <f t="shared" si="64"/>
        <v>437</v>
      </c>
      <c r="K326" s="174">
        <f t="shared" si="75"/>
        <v>63.3</v>
      </c>
      <c r="L326" s="171">
        <f t="shared" si="65"/>
        <v>500.3</v>
      </c>
      <c r="M326" s="174">
        <f t="shared" si="75"/>
        <v>0</v>
      </c>
      <c r="N326" s="171">
        <f t="shared" si="66"/>
        <v>500.3</v>
      </c>
      <c r="O326" s="174">
        <f t="shared" si="75"/>
        <v>0</v>
      </c>
      <c r="P326" s="171">
        <f t="shared" si="67"/>
        <v>500.3</v>
      </c>
      <c r="Q326" s="174">
        <f t="shared" si="75"/>
        <v>0</v>
      </c>
      <c r="R326" s="171">
        <f t="shared" si="68"/>
        <v>500.3</v>
      </c>
      <c r="S326" s="174">
        <f t="shared" si="75"/>
        <v>0</v>
      </c>
      <c r="T326" s="171">
        <f t="shared" si="69"/>
        <v>500.3</v>
      </c>
    </row>
    <row r="327" spans="1:20" ht="30" x14ac:dyDescent="0.3">
      <c r="A327" s="50" t="s">
        <v>359</v>
      </c>
      <c r="B327" s="142" t="s">
        <v>360</v>
      </c>
      <c r="C327" s="76"/>
      <c r="D327" s="76"/>
      <c r="E327" s="142"/>
      <c r="F327" s="177">
        <f t="shared" si="75"/>
        <v>437</v>
      </c>
      <c r="G327" s="177">
        <f t="shared" si="75"/>
        <v>0</v>
      </c>
      <c r="H327" s="178">
        <f t="shared" si="63"/>
        <v>437</v>
      </c>
      <c r="I327" s="177">
        <f t="shared" si="75"/>
        <v>0</v>
      </c>
      <c r="J327" s="178">
        <f t="shared" si="64"/>
        <v>437</v>
      </c>
      <c r="K327" s="177">
        <f t="shared" si="75"/>
        <v>63.3</v>
      </c>
      <c r="L327" s="178">
        <f t="shared" si="65"/>
        <v>500.3</v>
      </c>
      <c r="M327" s="177">
        <f t="shared" si="75"/>
        <v>0</v>
      </c>
      <c r="N327" s="178">
        <f t="shared" si="66"/>
        <v>500.3</v>
      </c>
      <c r="O327" s="177">
        <f t="shared" si="75"/>
        <v>0</v>
      </c>
      <c r="P327" s="178">
        <f t="shared" si="67"/>
        <v>500.3</v>
      </c>
      <c r="Q327" s="177">
        <f t="shared" si="75"/>
        <v>0</v>
      </c>
      <c r="R327" s="178">
        <f t="shared" si="68"/>
        <v>500.3</v>
      </c>
      <c r="S327" s="177">
        <f t="shared" si="75"/>
        <v>0</v>
      </c>
      <c r="T327" s="178">
        <f t="shared" si="69"/>
        <v>500.3</v>
      </c>
    </row>
    <row r="328" spans="1:20" ht="45" x14ac:dyDescent="0.3">
      <c r="A328" s="50" t="s">
        <v>361</v>
      </c>
      <c r="B328" s="142" t="s">
        <v>362</v>
      </c>
      <c r="C328" s="76"/>
      <c r="D328" s="76"/>
      <c r="E328" s="142"/>
      <c r="F328" s="177">
        <f t="shared" si="75"/>
        <v>437</v>
      </c>
      <c r="G328" s="177">
        <f t="shared" si="75"/>
        <v>0</v>
      </c>
      <c r="H328" s="178">
        <f t="shared" si="63"/>
        <v>437</v>
      </c>
      <c r="I328" s="177">
        <f t="shared" si="75"/>
        <v>0</v>
      </c>
      <c r="J328" s="178">
        <f t="shared" si="64"/>
        <v>437</v>
      </c>
      <c r="K328" s="177">
        <f t="shared" si="75"/>
        <v>63.3</v>
      </c>
      <c r="L328" s="178">
        <f t="shared" si="65"/>
        <v>500.3</v>
      </c>
      <c r="M328" s="177">
        <f t="shared" si="75"/>
        <v>0</v>
      </c>
      <c r="N328" s="178">
        <f t="shared" si="66"/>
        <v>500.3</v>
      </c>
      <c r="O328" s="177">
        <f t="shared" si="75"/>
        <v>0</v>
      </c>
      <c r="P328" s="178">
        <f t="shared" si="67"/>
        <v>500.3</v>
      </c>
      <c r="Q328" s="177">
        <f t="shared" si="75"/>
        <v>0</v>
      </c>
      <c r="R328" s="178">
        <f t="shared" si="68"/>
        <v>500.3</v>
      </c>
      <c r="S328" s="177">
        <f t="shared" si="75"/>
        <v>0</v>
      </c>
      <c r="T328" s="178">
        <f t="shared" si="69"/>
        <v>500.3</v>
      </c>
    </row>
    <row r="329" spans="1:20" x14ac:dyDescent="0.3">
      <c r="A329" s="50" t="s">
        <v>346</v>
      </c>
      <c r="B329" s="142" t="s">
        <v>362</v>
      </c>
      <c r="C329" s="142">
        <v>11</v>
      </c>
      <c r="D329" s="76"/>
      <c r="E329" s="142"/>
      <c r="F329" s="177">
        <f t="shared" si="75"/>
        <v>437</v>
      </c>
      <c r="G329" s="177">
        <f t="shared" si="75"/>
        <v>0</v>
      </c>
      <c r="H329" s="178">
        <f t="shared" si="63"/>
        <v>437</v>
      </c>
      <c r="I329" s="177">
        <f t="shared" si="75"/>
        <v>0</v>
      </c>
      <c r="J329" s="178">
        <f t="shared" si="64"/>
        <v>437</v>
      </c>
      <c r="K329" s="177">
        <f t="shared" si="75"/>
        <v>63.3</v>
      </c>
      <c r="L329" s="178">
        <f t="shared" si="65"/>
        <v>500.3</v>
      </c>
      <c r="M329" s="177">
        <f t="shared" si="75"/>
        <v>0</v>
      </c>
      <c r="N329" s="178">
        <f t="shared" si="66"/>
        <v>500.3</v>
      </c>
      <c r="O329" s="177">
        <f t="shared" si="75"/>
        <v>0</v>
      </c>
      <c r="P329" s="178">
        <f t="shared" si="67"/>
        <v>500.3</v>
      </c>
      <c r="Q329" s="177">
        <f t="shared" si="75"/>
        <v>0</v>
      </c>
      <c r="R329" s="178">
        <f t="shared" si="68"/>
        <v>500.3</v>
      </c>
      <c r="S329" s="177">
        <f t="shared" si="75"/>
        <v>0</v>
      </c>
      <c r="T329" s="178">
        <f t="shared" si="69"/>
        <v>500.3</v>
      </c>
    </row>
    <row r="330" spans="1:20" x14ac:dyDescent="0.3">
      <c r="A330" s="50" t="s">
        <v>510</v>
      </c>
      <c r="B330" s="142" t="s">
        <v>362</v>
      </c>
      <c r="C330" s="142">
        <v>11</v>
      </c>
      <c r="D330" s="142" t="s">
        <v>63</v>
      </c>
      <c r="E330" s="142"/>
      <c r="F330" s="177">
        <f t="shared" si="75"/>
        <v>437</v>
      </c>
      <c r="G330" s="177">
        <f t="shared" si="75"/>
        <v>0</v>
      </c>
      <c r="H330" s="178">
        <f t="shared" si="63"/>
        <v>437</v>
      </c>
      <c r="I330" s="177">
        <f t="shared" si="75"/>
        <v>0</v>
      </c>
      <c r="J330" s="178">
        <f t="shared" si="64"/>
        <v>437</v>
      </c>
      <c r="K330" s="177">
        <f t="shared" si="75"/>
        <v>63.3</v>
      </c>
      <c r="L330" s="178">
        <f t="shared" si="65"/>
        <v>500.3</v>
      </c>
      <c r="M330" s="177">
        <f t="shared" si="75"/>
        <v>0</v>
      </c>
      <c r="N330" s="178">
        <f t="shared" si="66"/>
        <v>500.3</v>
      </c>
      <c r="O330" s="177">
        <f t="shared" si="75"/>
        <v>0</v>
      </c>
      <c r="P330" s="178">
        <f t="shared" si="67"/>
        <v>500.3</v>
      </c>
      <c r="Q330" s="177">
        <f t="shared" si="75"/>
        <v>0</v>
      </c>
      <c r="R330" s="178">
        <f t="shared" si="68"/>
        <v>500.3</v>
      </c>
      <c r="S330" s="177">
        <f t="shared" si="75"/>
        <v>0</v>
      </c>
      <c r="T330" s="178">
        <f t="shared" si="69"/>
        <v>500.3</v>
      </c>
    </row>
    <row r="331" spans="1:20" ht="30" x14ac:dyDescent="0.3">
      <c r="A331" s="50" t="s">
        <v>87</v>
      </c>
      <c r="B331" s="142" t="s">
        <v>362</v>
      </c>
      <c r="C331" s="142">
        <v>11</v>
      </c>
      <c r="D331" s="142" t="s">
        <v>63</v>
      </c>
      <c r="E331" s="142">
        <v>200</v>
      </c>
      <c r="F331" s="177">
        <f t="shared" si="75"/>
        <v>437</v>
      </c>
      <c r="G331" s="177">
        <f t="shared" si="75"/>
        <v>0</v>
      </c>
      <c r="H331" s="178">
        <f t="shared" si="63"/>
        <v>437</v>
      </c>
      <c r="I331" s="177">
        <f t="shared" si="75"/>
        <v>0</v>
      </c>
      <c r="J331" s="178">
        <f t="shared" si="64"/>
        <v>437</v>
      </c>
      <c r="K331" s="177">
        <f t="shared" si="75"/>
        <v>63.3</v>
      </c>
      <c r="L331" s="178">
        <f t="shared" si="65"/>
        <v>500.3</v>
      </c>
      <c r="M331" s="177">
        <f t="shared" si="75"/>
        <v>0</v>
      </c>
      <c r="N331" s="178">
        <f t="shared" si="66"/>
        <v>500.3</v>
      </c>
      <c r="O331" s="177">
        <f t="shared" si="75"/>
        <v>0</v>
      </c>
      <c r="P331" s="178">
        <f t="shared" si="67"/>
        <v>500.3</v>
      </c>
      <c r="Q331" s="177">
        <f t="shared" si="75"/>
        <v>0</v>
      </c>
      <c r="R331" s="178">
        <f t="shared" si="68"/>
        <v>500.3</v>
      </c>
      <c r="S331" s="177">
        <f t="shared" si="75"/>
        <v>0</v>
      </c>
      <c r="T331" s="178">
        <f t="shared" si="69"/>
        <v>500.3</v>
      </c>
    </row>
    <row r="332" spans="1:20" ht="45" x14ac:dyDescent="0.3">
      <c r="A332" s="50" t="s">
        <v>88</v>
      </c>
      <c r="B332" s="142" t="s">
        <v>362</v>
      </c>
      <c r="C332" s="142">
        <v>11</v>
      </c>
      <c r="D332" s="142" t="s">
        <v>63</v>
      </c>
      <c r="E332" s="142">
        <v>240</v>
      </c>
      <c r="F332" s="177">
        <v>437</v>
      </c>
      <c r="G332" s="177"/>
      <c r="H332" s="178">
        <f t="shared" si="63"/>
        <v>437</v>
      </c>
      <c r="I332" s="177"/>
      <c r="J332" s="178">
        <f t="shared" si="64"/>
        <v>437</v>
      </c>
      <c r="K332" s="177">
        <v>63.3</v>
      </c>
      <c r="L332" s="178">
        <f t="shared" si="65"/>
        <v>500.3</v>
      </c>
      <c r="M332" s="177"/>
      <c r="N332" s="178">
        <f t="shared" si="66"/>
        <v>500.3</v>
      </c>
      <c r="O332" s="177"/>
      <c r="P332" s="178">
        <f t="shared" si="67"/>
        <v>500.3</v>
      </c>
      <c r="Q332" s="177"/>
      <c r="R332" s="178">
        <f t="shared" si="68"/>
        <v>500.3</v>
      </c>
      <c r="S332" s="177"/>
      <c r="T332" s="178">
        <f t="shared" si="69"/>
        <v>500.3</v>
      </c>
    </row>
    <row r="333" spans="1:20" ht="63.75" x14ac:dyDescent="0.3">
      <c r="A333" s="183" t="s">
        <v>860</v>
      </c>
      <c r="B333" s="173" t="s">
        <v>330</v>
      </c>
      <c r="C333" s="76"/>
      <c r="D333" s="76"/>
      <c r="E333" s="142"/>
      <c r="F333" s="174">
        <f t="shared" ref="F333:S348" si="76">F334</f>
        <v>300</v>
      </c>
      <c r="G333" s="174">
        <f t="shared" si="76"/>
        <v>0</v>
      </c>
      <c r="H333" s="171">
        <f t="shared" si="63"/>
        <v>300</v>
      </c>
      <c r="I333" s="174">
        <f t="shared" si="76"/>
        <v>0</v>
      </c>
      <c r="J333" s="171">
        <f t="shared" si="64"/>
        <v>300</v>
      </c>
      <c r="K333" s="174">
        <f t="shared" si="76"/>
        <v>8381.5999999999985</v>
      </c>
      <c r="L333" s="171">
        <f t="shared" si="65"/>
        <v>8681.5999999999985</v>
      </c>
      <c r="M333" s="174">
        <f t="shared" si="76"/>
        <v>0</v>
      </c>
      <c r="N333" s="171">
        <f t="shared" si="66"/>
        <v>8681.5999999999985</v>
      </c>
      <c r="O333" s="174">
        <f t="shared" si="76"/>
        <v>0</v>
      </c>
      <c r="P333" s="171">
        <f t="shared" si="67"/>
        <v>8681.5999999999985</v>
      </c>
      <c r="Q333" s="174">
        <f t="shared" si="76"/>
        <v>300</v>
      </c>
      <c r="R333" s="171">
        <f t="shared" si="68"/>
        <v>8981.5999999999985</v>
      </c>
      <c r="S333" s="174">
        <f t="shared" si="76"/>
        <v>-8381.5999999999985</v>
      </c>
      <c r="T333" s="171">
        <f t="shared" si="69"/>
        <v>600</v>
      </c>
    </row>
    <row r="334" spans="1:20" ht="60" x14ac:dyDescent="0.3">
      <c r="A334" s="184" t="s">
        <v>861</v>
      </c>
      <c r="B334" s="142" t="s">
        <v>698</v>
      </c>
      <c r="C334" s="76"/>
      <c r="D334" s="76"/>
      <c r="E334" s="142"/>
      <c r="F334" s="177">
        <f>F345</f>
        <v>300</v>
      </c>
      <c r="G334" s="177">
        <f>G345</f>
        <v>0</v>
      </c>
      <c r="H334" s="178">
        <f t="shared" si="63"/>
        <v>300</v>
      </c>
      <c r="I334" s="177">
        <f>I345</f>
        <v>0</v>
      </c>
      <c r="J334" s="178">
        <f t="shared" si="64"/>
        <v>300</v>
      </c>
      <c r="K334" s="177">
        <f>K345+K339+K340</f>
        <v>8381.5999999999985</v>
      </c>
      <c r="L334" s="178">
        <f t="shared" si="65"/>
        <v>8681.5999999999985</v>
      </c>
      <c r="M334" s="177">
        <f>M345+M339+M340+M350</f>
        <v>0</v>
      </c>
      <c r="N334" s="178">
        <f t="shared" si="66"/>
        <v>8681.5999999999985</v>
      </c>
      <c r="O334" s="177">
        <f>O345+O339+O340+O350</f>
        <v>0</v>
      </c>
      <c r="P334" s="178">
        <f t="shared" si="67"/>
        <v>8681.5999999999985</v>
      </c>
      <c r="Q334" s="177">
        <f>Q345+Q339+Q340+Q350</f>
        <v>300</v>
      </c>
      <c r="R334" s="178">
        <f t="shared" si="68"/>
        <v>8981.5999999999985</v>
      </c>
      <c r="S334" s="177">
        <f>S345+S339+S340+S350</f>
        <v>-8381.5999999999985</v>
      </c>
      <c r="T334" s="178">
        <f t="shared" si="69"/>
        <v>600</v>
      </c>
    </row>
    <row r="335" spans="1:20" ht="75" x14ac:dyDescent="0.3">
      <c r="A335" s="185" t="s">
        <v>924</v>
      </c>
      <c r="B335" s="53" t="s">
        <v>925</v>
      </c>
      <c r="C335" s="76"/>
      <c r="D335" s="76"/>
      <c r="E335" s="142"/>
      <c r="F335" s="177"/>
      <c r="G335" s="177"/>
      <c r="H335" s="178"/>
      <c r="I335" s="177"/>
      <c r="J335" s="178"/>
      <c r="K335" s="177">
        <f>K336</f>
        <v>8297.7999999999993</v>
      </c>
      <c r="L335" s="178">
        <f t="shared" si="65"/>
        <v>8297.7999999999993</v>
      </c>
      <c r="M335" s="177">
        <f>M336</f>
        <v>0</v>
      </c>
      <c r="N335" s="178">
        <f t="shared" si="66"/>
        <v>8297.7999999999993</v>
      </c>
      <c r="O335" s="177">
        <f>O336</f>
        <v>0</v>
      </c>
      <c r="P335" s="178">
        <f t="shared" si="67"/>
        <v>8297.7999999999993</v>
      </c>
      <c r="Q335" s="177">
        <f>Q336</f>
        <v>0</v>
      </c>
      <c r="R335" s="178">
        <f t="shared" si="68"/>
        <v>8297.7999999999993</v>
      </c>
      <c r="S335" s="177">
        <f>S336</f>
        <v>-8297.7999999999993</v>
      </c>
      <c r="T335" s="178">
        <f t="shared" si="69"/>
        <v>0</v>
      </c>
    </row>
    <row r="336" spans="1:20" x14ac:dyDescent="0.3">
      <c r="A336" s="40" t="s">
        <v>218</v>
      </c>
      <c r="B336" s="53" t="s">
        <v>925</v>
      </c>
      <c r="C336" s="142" t="s">
        <v>219</v>
      </c>
      <c r="D336" s="76"/>
      <c r="E336" s="142"/>
      <c r="F336" s="177"/>
      <c r="G336" s="177"/>
      <c r="H336" s="178"/>
      <c r="I336" s="177"/>
      <c r="J336" s="178"/>
      <c r="K336" s="177">
        <f>K337</f>
        <v>8297.7999999999993</v>
      </c>
      <c r="L336" s="178">
        <f t="shared" si="65"/>
        <v>8297.7999999999993</v>
      </c>
      <c r="M336" s="177">
        <f>M337</f>
        <v>0</v>
      </c>
      <c r="N336" s="178">
        <f t="shared" si="66"/>
        <v>8297.7999999999993</v>
      </c>
      <c r="O336" s="177">
        <f>O337</f>
        <v>0</v>
      </c>
      <c r="P336" s="178">
        <f t="shared" si="67"/>
        <v>8297.7999999999993</v>
      </c>
      <c r="Q336" s="177">
        <f>Q337</f>
        <v>0</v>
      </c>
      <c r="R336" s="178">
        <f t="shared" si="68"/>
        <v>8297.7999999999993</v>
      </c>
      <c r="S336" s="177">
        <f>S337</f>
        <v>-8297.7999999999993</v>
      </c>
      <c r="T336" s="178">
        <f t="shared" si="69"/>
        <v>0</v>
      </c>
    </row>
    <row r="337" spans="1:20" x14ac:dyDescent="0.3">
      <c r="A337" s="40" t="s">
        <v>220</v>
      </c>
      <c r="B337" s="53" t="s">
        <v>925</v>
      </c>
      <c r="C337" s="142" t="s">
        <v>219</v>
      </c>
      <c r="D337" s="142" t="s">
        <v>63</v>
      </c>
      <c r="E337" s="142"/>
      <c r="F337" s="177"/>
      <c r="G337" s="177"/>
      <c r="H337" s="178"/>
      <c r="I337" s="177"/>
      <c r="J337" s="178"/>
      <c r="K337" s="177">
        <f>K338</f>
        <v>8297.7999999999993</v>
      </c>
      <c r="L337" s="178">
        <f t="shared" si="65"/>
        <v>8297.7999999999993</v>
      </c>
      <c r="M337" s="177">
        <f>M338</f>
        <v>0</v>
      </c>
      <c r="N337" s="178">
        <f t="shared" si="66"/>
        <v>8297.7999999999993</v>
      </c>
      <c r="O337" s="177">
        <f>O338</f>
        <v>0</v>
      </c>
      <c r="P337" s="178">
        <f t="shared" si="67"/>
        <v>8297.7999999999993</v>
      </c>
      <c r="Q337" s="177">
        <f>Q338</f>
        <v>0</v>
      </c>
      <c r="R337" s="178">
        <f t="shared" si="68"/>
        <v>8297.7999999999993</v>
      </c>
      <c r="S337" s="177">
        <f>S338</f>
        <v>-8297.7999999999993</v>
      </c>
      <c r="T337" s="178">
        <f t="shared" si="69"/>
        <v>0</v>
      </c>
    </row>
    <row r="338" spans="1:20" ht="35.25" customHeight="1" x14ac:dyDescent="0.3">
      <c r="A338" s="186" t="s">
        <v>797</v>
      </c>
      <c r="B338" s="53" t="s">
        <v>925</v>
      </c>
      <c r="C338" s="142" t="s">
        <v>219</v>
      </c>
      <c r="D338" s="142" t="s">
        <v>63</v>
      </c>
      <c r="E338" s="142" t="s">
        <v>798</v>
      </c>
      <c r="F338" s="177"/>
      <c r="G338" s="177"/>
      <c r="H338" s="178"/>
      <c r="I338" s="177"/>
      <c r="J338" s="178"/>
      <c r="K338" s="177">
        <f>K339</f>
        <v>8297.7999999999993</v>
      </c>
      <c r="L338" s="178">
        <f t="shared" si="65"/>
        <v>8297.7999999999993</v>
      </c>
      <c r="M338" s="177">
        <f>M339</f>
        <v>0</v>
      </c>
      <c r="N338" s="178">
        <f t="shared" si="66"/>
        <v>8297.7999999999993</v>
      </c>
      <c r="O338" s="177">
        <f>O339</f>
        <v>0</v>
      </c>
      <c r="P338" s="178">
        <f t="shared" si="67"/>
        <v>8297.7999999999993</v>
      </c>
      <c r="Q338" s="177">
        <f>Q339</f>
        <v>0</v>
      </c>
      <c r="R338" s="178">
        <f t="shared" si="68"/>
        <v>8297.7999999999993</v>
      </c>
      <c r="S338" s="177">
        <f>S339</f>
        <v>-8297.7999999999993</v>
      </c>
      <c r="T338" s="178">
        <f t="shared" si="69"/>
        <v>0</v>
      </c>
    </row>
    <row r="339" spans="1:20" x14ac:dyDescent="0.3">
      <c r="A339" s="186" t="s">
        <v>799</v>
      </c>
      <c r="B339" s="53" t="s">
        <v>925</v>
      </c>
      <c r="C339" s="142" t="s">
        <v>219</v>
      </c>
      <c r="D339" s="142" t="s">
        <v>63</v>
      </c>
      <c r="E339" s="142" t="s">
        <v>800</v>
      </c>
      <c r="F339" s="177"/>
      <c r="G339" s="177"/>
      <c r="H339" s="178"/>
      <c r="I339" s="177"/>
      <c r="J339" s="178"/>
      <c r="K339" s="177">
        <v>8297.7999999999993</v>
      </c>
      <c r="L339" s="178">
        <f t="shared" si="65"/>
        <v>8297.7999999999993</v>
      </c>
      <c r="M339" s="177"/>
      <c r="N339" s="178">
        <f t="shared" si="66"/>
        <v>8297.7999999999993</v>
      </c>
      <c r="O339" s="177"/>
      <c r="P339" s="178">
        <f t="shared" si="67"/>
        <v>8297.7999999999993</v>
      </c>
      <c r="Q339" s="177"/>
      <c r="R339" s="178">
        <f t="shared" si="68"/>
        <v>8297.7999999999993</v>
      </c>
      <c r="S339" s="177">
        <v>-8297.7999999999993</v>
      </c>
      <c r="T339" s="178">
        <f t="shared" si="69"/>
        <v>0</v>
      </c>
    </row>
    <row r="340" spans="1:20" ht="75" x14ac:dyDescent="0.3">
      <c r="A340" s="185" t="s">
        <v>924</v>
      </c>
      <c r="B340" s="53" t="s">
        <v>927</v>
      </c>
      <c r="C340" s="76"/>
      <c r="D340" s="76"/>
      <c r="E340" s="142"/>
      <c r="F340" s="177"/>
      <c r="G340" s="177"/>
      <c r="H340" s="178"/>
      <c r="I340" s="177"/>
      <c r="J340" s="178"/>
      <c r="K340" s="177">
        <f>K341</f>
        <v>83.8</v>
      </c>
      <c r="L340" s="178">
        <f t="shared" si="65"/>
        <v>83.8</v>
      </c>
      <c r="M340" s="177">
        <f>M341</f>
        <v>0</v>
      </c>
      <c r="N340" s="178">
        <f t="shared" si="66"/>
        <v>83.8</v>
      </c>
      <c r="O340" s="177">
        <f>O341</f>
        <v>0</v>
      </c>
      <c r="P340" s="178">
        <f t="shared" si="67"/>
        <v>83.8</v>
      </c>
      <c r="Q340" s="177">
        <f>Q341</f>
        <v>0</v>
      </c>
      <c r="R340" s="178">
        <f t="shared" si="68"/>
        <v>83.8</v>
      </c>
      <c r="S340" s="177">
        <f>S341</f>
        <v>-83.8</v>
      </c>
      <c r="T340" s="178">
        <f t="shared" si="69"/>
        <v>0</v>
      </c>
    </row>
    <row r="341" spans="1:20" x14ac:dyDescent="0.3">
      <c r="A341" s="40" t="s">
        <v>218</v>
      </c>
      <c r="B341" s="53" t="s">
        <v>927</v>
      </c>
      <c r="C341" s="142" t="s">
        <v>219</v>
      </c>
      <c r="D341" s="76"/>
      <c r="E341" s="142"/>
      <c r="F341" s="177"/>
      <c r="G341" s="177"/>
      <c r="H341" s="178"/>
      <c r="I341" s="177"/>
      <c r="J341" s="178"/>
      <c r="K341" s="177">
        <f>K342</f>
        <v>83.8</v>
      </c>
      <c r="L341" s="178">
        <f t="shared" si="65"/>
        <v>83.8</v>
      </c>
      <c r="M341" s="177">
        <f>M342</f>
        <v>0</v>
      </c>
      <c r="N341" s="178">
        <f t="shared" si="66"/>
        <v>83.8</v>
      </c>
      <c r="O341" s="177">
        <f>O342</f>
        <v>0</v>
      </c>
      <c r="P341" s="178">
        <f t="shared" si="67"/>
        <v>83.8</v>
      </c>
      <c r="Q341" s="177">
        <f>Q342</f>
        <v>0</v>
      </c>
      <c r="R341" s="178">
        <f t="shared" si="68"/>
        <v>83.8</v>
      </c>
      <c r="S341" s="177">
        <f>S342</f>
        <v>-83.8</v>
      </c>
      <c r="T341" s="178">
        <f t="shared" si="69"/>
        <v>0</v>
      </c>
    </row>
    <row r="342" spans="1:20" x14ac:dyDescent="0.3">
      <c r="A342" s="40" t="s">
        <v>220</v>
      </c>
      <c r="B342" s="53" t="s">
        <v>927</v>
      </c>
      <c r="C342" s="142" t="s">
        <v>219</v>
      </c>
      <c r="D342" s="142" t="s">
        <v>63</v>
      </c>
      <c r="E342" s="142"/>
      <c r="F342" s="177"/>
      <c r="G342" s="177"/>
      <c r="H342" s="178"/>
      <c r="I342" s="177"/>
      <c r="J342" s="178"/>
      <c r="K342" s="177">
        <f>K343</f>
        <v>83.8</v>
      </c>
      <c r="L342" s="178">
        <f t="shared" si="65"/>
        <v>83.8</v>
      </c>
      <c r="M342" s="177">
        <f>M343</f>
        <v>0</v>
      </c>
      <c r="N342" s="178">
        <f t="shared" si="66"/>
        <v>83.8</v>
      </c>
      <c r="O342" s="177">
        <f>O343</f>
        <v>0</v>
      </c>
      <c r="P342" s="178">
        <f t="shared" si="67"/>
        <v>83.8</v>
      </c>
      <c r="Q342" s="177">
        <f>Q343</f>
        <v>0</v>
      </c>
      <c r="R342" s="178">
        <f t="shared" si="68"/>
        <v>83.8</v>
      </c>
      <c r="S342" s="177">
        <f>S343</f>
        <v>-83.8</v>
      </c>
      <c r="T342" s="178">
        <f t="shared" si="69"/>
        <v>0</v>
      </c>
    </row>
    <row r="343" spans="1:20" ht="35.25" customHeight="1" x14ac:dyDescent="0.3">
      <c r="A343" s="186" t="s">
        <v>797</v>
      </c>
      <c r="B343" s="53" t="s">
        <v>927</v>
      </c>
      <c r="C343" s="142" t="s">
        <v>219</v>
      </c>
      <c r="D343" s="142" t="s">
        <v>63</v>
      </c>
      <c r="E343" s="142" t="s">
        <v>798</v>
      </c>
      <c r="F343" s="177"/>
      <c r="G343" s="177"/>
      <c r="H343" s="178"/>
      <c r="I343" s="177"/>
      <c r="J343" s="178"/>
      <c r="K343" s="177">
        <f>K344</f>
        <v>83.8</v>
      </c>
      <c r="L343" s="178">
        <f t="shared" si="65"/>
        <v>83.8</v>
      </c>
      <c r="M343" s="177">
        <f>M344</f>
        <v>0</v>
      </c>
      <c r="N343" s="178">
        <f t="shared" si="66"/>
        <v>83.8</v>
      </c>
      <c r="O343" s="177">
        <f>O344</f>
        <v>0</v>
      </c>
      <c r="P343" s="178">
        <f t="shared" si="67"/>
        <v>83.8</v>
      </c>
      <c r="Q343" s="177">
        <f>Q344</f>
        <v>0</v>
      </c>
      <c r="R343" s="178">
        <f t="shared" si="68"/>
        <v>83.8</v>
      </c>
      <c r="S343" s="177">
        <f>S344</f>
        <v>-83.8</v>
      </c>
      <c r="T343" s="178">
        <f t="shared" si="69"/>
        <v>0</v>
      </c>
    </row>
    <row r="344" spans="1:20" x14ac:dyDescent="0.3">
      <c r="A344" s="186" t="s">
        <v>799</v>
      </c>
      <c r="B344" s="53" t="s">
        <v>927</v>
      </c>
      <c r="C344" s="142" t="s">
        <v>219</v>
      </c>
      <c r="D344" s="142" t="s">
        <v>63</v>
      </c>
      <c r="E344" s="142" t="s">
        <v>800</v>
      </c>
      <c r="F344" s="177"/>
      <c r="G344" s="177"/>
      <c r="H344" s="178"/>
      <c r="I344" s="177"/>
      <c r="J344" s="178"/>
      <c r="K344" s="177">
        <v>83.8</v>
      </c>
      <c r="L344" s="178">
        <f t="shared" si="65"/>
        <v>83.8</v>
      </c>
      <c r="M344" s="177"/>
      <c r="N344" s="178">
        <f t="shared" si="66"/>
        <v>83.8</v>
      </c>
      <c r="O344" s="177"/>
      <c r="P344" s="178">
        <f t="shared" si="67"/>
        <v>83.8</v>
      </c>
      <c r="Q344" s="177"/>
      <c r="R344" s="178">
        <f t="shared" si="68"/>
        <v>83.8</v>
      </c>
      <c r="S344" s="177">
        <v>-83.8</v>
      </c>
      <c r="T344" s="178">
        <f t="shared" si="69"/>
        <v>0</v>
      </c>
    </row>
    <row r="345" spans="1:20" ht="90" x14ac:dyDescent="0.3">
      <c r="A345" s="184" t="s">
        <v>863</v>
      </c>
      <c r="B345" s="142" t="s">
        <v>862</v>
      </c>
      <c r="C345" s="76"/>
      <c r="D345" s="76"/>
      <c r="E345" s="142"/>
      <c r="F345" s="177">
        <f t="shared" si="76"/>
        <v>300</v>
      </c>
      <c r="G345" s="177">
        <f t="shared" si="76"/>
        <v>0</v>
      </c>
      <c r="H345" s="178">
        <f t="shared" si="63"/>
        <v>300</v>
      </c>
      <c r="I345" s="177">
        <f t="shared" si="76"/>
        <v>0</v>
      </c>
      <c r="J345" s="178">
        <f t="shared" si="64"/>
        <v>300</v>
      </c>
      <c r="K345" s="177">
        <f t="shared" si="76"/>
        <v>0</v>
      </c>
      <c r="L345" s="178">
        <f t="shared" si="65"/>
        <v>300</v>
      </c>
      <c r="M345" s="177">
        <f t="shared" si="76"/>
        <v>-195.2</v>
      </c>
      <c r="N345" s="178">
        <f t="shared" si="66"/>
        <v>104.80000000000001</v>
      </c>
      <c r="O345" s="177">
        <f t="shared" si="76"/>
        <v>0</v>
      </c>
      <c r="P345" s="178">
        <f t="shared" si="67"/>
        <v>104.80000000000001</v>
      </c>
      <c r="Q345" s="177">
        <f t="shared" si="76"/>
        <v>-104.8</v>
      </c>
      <c r="R345" s="178">
        <f t="shared" si="68"/>
        <v>0</v>
      </c>
      <c r="S345" s="177">
        <f t="shared" si="76"/>
        <v>0</v>
      </c>
      <c r="T345" s="178">
        <f t="shared" si="69"/>
        <v>0</v>
      </c>
    </row>
    <row r="346" spans="1:20" x14ac:dyDescent="0.3">
      <c r="A346" s="40" t="s">
        <v>218</v>
      </c>
      <c r="B346" s="142" t="s">
        <v>862</v>
      </c>
      <c r="C346" s="142" t="s">
        <v>219</v>
      </c>
      <c r="D346" s="76"/>
      <c r="E346" s="142"/>
      <c r="F346" s="177">
        <f t="shared" si="76"/>
        <v>300</v>
      </c>
      <c r="G346" s="177">
        <f t="shared" si="76"/>
        <v>0</v>
      </c>
      <c r="H346" s="178">
        <f t="shared" si="63"/>
        <v>300</v>
      </c>
      <c r="I346" s="177">
        <f t="shared" si="76"/>
        <v>0</v>
      </c>
      <c r="J346" s="178">
        <f t="shared" si="64"/>
        <v>300</v>
      </c>
      <c r="K346" s="177">
        <f t="shared" si="76"/>
        <v>0</v>
      </c>
      <c r="L346" s="178">
        <f t="shared" si="65"/>
        <v>300</v>
      </c>
      <c r="M346" s="177">
        <f t="shared" si="76"/>
        <v>-195.2</v>
      </c>
      <c r="N346" s="178">
        <f t="shared" si="66"/>
        <v>104.80000000000001</v>
      </c>
      <c r="O346" s="177">
        <f t="shared" si="76"/>
        <v>0</v>
      </c>
      <c r="P346" s="178">
        <f t="shared" si="67"/>
        <v>104.80000000000001</v>
      </c>
      <c r="Q346" s="177">
        <f t="shared" si="76"/>
        <v>-104.8</v>
      </c>
      <c r="R346" s="178">
        <f t="shared" si="68"/>
        <v>0</v>
      </c>
      <c r="S346" s="177">
        <f t="shared" si="76"/>
        <v>0</v>
      </c>
      <c r="T346" s="178">
        <f t="shared" si="69"/>
        <v>0</v>
      </c>
    </row>
    <row r="347" spans="1:20" x14ac:dyDescent="0.3">
      <c r="A347" s="40" t="s">
        <v>220</v>
      </c>
      <c r="B347" s="142" t="s">
        <v>862</v>
      </c>
      <c r="C347" s="142" t="s">
        <v>219</v>
      </c>
      <c r="D347" s="142" t="s">
        <v>63</v>
      </c>
      <c r="E347" s="142"/>
      <c r="F347" s="177">
        <f t="shared" si="76"/>
        <v>300</v>
      </c>
      <c r="G347" s="177">
        <f t="shared" si="76"/>
        <v>0</v>
      </c>
      <c r="H347" s="178">
        <f t="shared" si="63"/>
        <v>300</v>
      </c>
      <c r="I347" s="177">
        <f t="shared" si="76"/>
        <v>0</v>
      </c>
      <c r="J347" s="178">
        <f t="shared" si="64"/>
        <v>300</v>
      </c>
      <c r="K347" s="177">
        <f t="shared" si="76"/>
        <v>0</v>
      </c>
      <c r="L347" s="178">
        <f t="shared" si="65"/>
        <v>300</v>
      </c>
      <c r="M347" s="177">
        <f t="shared" si="76"/>
        <v>-195.2</v>
      </c>
      <c r="N347" s="178">
        <f t="shared" si="66"/>
        <v>104.80000000000001</v>
      </c>
      <c r="O347" s="177">
        <f t="shared" si="76"/>
        <v>0</v>
      </c>
      <c r="P347" s="178">
        <f t="shared" si="67"/>
        <v>104.80000000000001</v>
      </c>
      <c r="Q347" s="177">
        <f t="shared" si="76"/>
        <v>-104.8</v>
      </c>
      <c r="R347" s="178">
        <f t="shared" si="68"/>
        <v>0</v>
      </c>
      <c r="S347" s="177">
        <f t="shared" si="76"/>
        <v>0</v>
      </c>
      <c r="T347" s="178">
        <f t="shared" si="69"/>
        <v>0</v>
      </c>
    </row>
    <row r="348" spans="1:20" ht="31.5" customHeight="1" x14ac:dyDescent="0.3">
      <c r="A348" s="186" t="s">
        <v>797</v>
      </c>
      <c r="B348" s="142" t="s">
        <v>862</v>
      </c>
      <c r="C348" s="142" t="s">
        <v>219</v>
      </c>
      <c r="D348" s="142" t="s">
        <v>63</v>
      </c>
      <c r="E348" s="142" t="s">
        <v>798</v>
      </c>
      <c r="F348" s="177">
        <f t="shared" si="76"/>
        <v>300</v>
      </c>
      <c r="G348" s="177">
        <f t="shared" si="76"/>
        <v>0</v>
      </c>
      <c r="H348" s="178">
        <f t="shared" si="63"/>
        <v>300</v>
      </c>
      <c r="I348" s="177">
        <f t="shared" si="76"/>
        <v>0</v>
      </c>
      <c r="J348" s="178">
        <f t="shared" si="64"/>
        <v>300</v>
      </c>
      <c r="K348" s="177">
        <f t="shared" si="76"/>
        <v>0</v>
      </c>
      <c r="L348" s="178">
        <f t="shared" si="65"/>
        <v>300</v>
      </c>
      <c r="M348" s="177">
        <f t="shared" si="76"/>
        <v>-195.2</v>
      </c>
      <c r="N348" s="178">
        <f t="shared" si="66"/>
        <v>104.80000000000001</v>
      </c>
      <c r="O348" s="177">
        <f t="shared" si="76"/>
        <v>0</v>
      </c>
      <c r="P348" s="178">
        <f t="shared" si="67"/>
        <v>104.80000000000001</v>
      </c>
      <c r="Q348" s="177">
        <f t="shared" si="76"/>
        <v>-104.8</v>
      </c>
      <c r="R348" s="178">
        <f t="shared" si="68"/>
        <v>0</v>
      </c>
      <c r="S348" s="177">
        <f t="shared" si="76"/>
        <v>0</v>
      </c>
      <c r="T348" s="178">
        <f t="shared" si="69"/>
        <v>0</v>
      </c>
    </row>
    <row r="349" spans="1:20" x14ac:dyDescent="0.3">
      <c r="A349" s="186" t="s">
        <v>799</v>
      </c>
      <c r="B349" s="142" t="s">
        <v>862</v>
      </c>
      <c r="C349" s="142" t="s">
        <v>219</v>
      </c>
      <c r="D349" s="142" t="s">
        <v>63</v>
      </c>
      <c r="E349" s="142" t="s">
        <v>800</v>
      </c>
      <c r="F349" s="177">
        <v>300</v>
      </c>
      <c r="G349" s="177"/>
      <c r="H349" s="178">
        <f t="shared" si="63"/>
        <v>300</v>
      </c>
      <c r="I349" s="177"/>
      <c r="J349" s="178">
        <f t="shared" si="64"/>
        <v>300</v>
      </c>
      <c r="K349" s="177"/>
      <c r="L349" s="178">
        <f t="shared" si="65"/>
        <v>300</v>
      </c>
      <c r="M349" s="177">
        <v>-195.2</v>
      </c>
      <c r="N349" s="178">
        <f t="shared" si="66"/>
        <v>104.80000000000001</v>
      </c>
      <c r="O349" s="177">
        <v>0</v>
      </c>
      <c r="P349" s="178">
        <f t="shared" si="67"/>
        <v>104.80000000000001</v>
      </c>
      <c r="Q349" s="177">
        <v>-104.8</v>
      </c>
      <c r="R349" s="178">
        <f t="shared" si="68"/>
        <v>0</v>
      </c>
      <c r="S349" s="177"/>
      <c r="T349" s="178">
        <f t="shared" si="69"/>
        <v>0</v>
      </c>
    </row>
    <row r="350" spans="1:20" ht="75" x14ac:dyDescent="0.3">
      <c r="A350" s="186" t="s">
        <v>1126</v>
      </c>
      <c r="B350" s="53" t="s">
        <v>1093</v>
      </c>
      <c r="C350" s="142"/>
      <c r="D350" s="142"/>
      <c r="E350" s="142"/>
      <c r="F350" s="177"/>
      <c r="G350" s="177"/>
      <c r="H350" s="178"/>
      <c r="I350" s="177"/>
      <c r="J350" s="178"/>
      <c r="K350" s="177"/>
      <c r="L350" s="178"/>
      <c r="M350" s="177">
        <f>M351</f>
        <v>195.2</v>
      </c>
      <c r="N350" s="178">
        <f t="shared" si="66"/>
        <v>195.2</v>
      </c>
      <c r="O350" s="177">
        <f>O351</f>
        <v>0</v>
      </c>
      <c r="P350" s="178">
        <f t="shared" si="67"/>
        <v>195.2</v>
      </c>
      <c r="Q350" s="177">
        <f>Q351</f>
        <v>404.8</v>
      </c>
      <c r="R350" s="178">
        <f t="shared" si="68"/>
        <v>600</v>
      </c>
      <c r="S350" s="177">
        <f>S351</f>
        <v>0</v>
      </c>
      <c r="T350" s="178">
        <f t="shared" si="69"/>
        <v>600</v>
      </c>
    </row>
    <row r="351" spans="1:20" x14ac:dyDescent="0.3">
      <c r="A351" s="40" t="s">
        <v>218</v>
      </c>
      <c r="B351" s="53" t="s">
        <v>1093</v>
      </c>
      <c r="C351" s="142" t="s">
        <v>219</v>
      </c>
      <c r="D351" s="76"/>
      <c r="E351" s="142"/>
      <c r="F351" s="177"/>
      <c r="G351" s="177"/>
      <c r="H351" s="178"/>
      <c r="I351" s="177"/>
      <c r="J351" s="178"/>
      <c r="K351" s="177"/>
      <c r="L351" s="178"/>
      <c r="M351" s="177">
        <f>M352</f>
        <v>195.2</v>
      </c>
      <c r="N351" s="178">
        <f t="shared" si="66"/>
        <v>195.2</v>
      </c>
      <c r="O351" s="177">
        <f>O352</f>
        <v>0</v>
      </c>
      <c r="P351" s="178">
        <f t="shared" si="67"/>
        <v>195.2</v>
      </c>
      <c r="Q351" s="177">
        <f>Q352</f>
        <v>404.8</v>
      </c>
      <c r="R351" s="178">
        <f t="shared" si="68"/>
        <v>600</v>
      </c>
      <c r="S351" s="177">
        <f>S352</f>
        <v>0</v>
      </c>
      <c r="T351" s="178">
        <f t="shared" si="69"/>
        <v>600</v>
      </c>
    </row>
    <row r="352" spans="1:20" x14ac:dyDescent="0.3">
      <c r="A352" s="40" t="s">
        <v>220</v>
      </c>
      <c r="B352" s="53" t="s">
        <v>1093</v>
      </c>
      <c r="C352" s="142" t="s">
        <v>219</v>
      </c>
      <c r="D352" s="142" t="s">
        <v>63</v>
      </c>
      <c r="E352" s="142"/>
      <c r="F352" s="177"/>
      <c r="G352" s="177"/>
      <c r="H352" s="178"/>
      <c r="I352" s="177"/>
      <c r="J352" s="178"/>
      <c r="K352" s="177"/>
      <c r="L352" s="178"/>
      <c r="M352" s="177">
        <f>M353</f>
        <v>195.2</v>
      </c>
      <c r="N352" s="178">
        <f t="shared" si="66"/>
        <v>195.2</v>
      </c>
      <c r="O352" s="177">
        <f>O353</f>
        <v>0</v>
      </c>
      <c r="P352" s="178">
        <f t="shared" si="67"/>
        <v>195.2</v>
      </c>
      <c r="Q352" s="177">
        <f>Q353</f>
        <v>404.8</v>
      </c>
      <c r="R352" s="178">
        <f t="shared" si="68"/>
        <v>600</v>
      </c>
      <c r="S352" s="177">
        <f>S353</f>
        <v>0</v>
      </c>
      <c r="T352" s="178">
        <f t="shared" si="69"/>
        <v>600</v>
      </c>
    </row>
    <row r="353" spans="1:20" ht="30" x14ac:dyDescent="0.3">
      <c r="A353" s="50" t="s">
        <v>87</v>
      </c>
      <c r="B353" s="53" t="s">
        <v>1093</v>
      </c>
      <c r="C353" s="142" t="s">
        <v>219</v>
      </c>
      <c r="D353" s="142" t="s">
        <v>63</v>
      </c>
      <c r="E353" s="142" t="s">
        <v>490</v>
      </c>
      <c r="F353" s="177"/>
      <c r="G353" s="177"/>
      <c r="H353" s="178"/>
      <c r="I353" s="177"/>
      <c r="J353" s="178"/>
      <c r="K353" s="177"/>
      <c r="L353" s="178"/>
      <c r="M353" s="177">
        <f>M354</f>
        <v>195.2</v>
      </c>
      <c r="N353" s="178">
        <f t="shared" si="66"/>
        <v>195.2</v>
      </c>
      <c r="O353" s="177">
        <f>O354</f>
        <v>0</v>
      </c>
      <c r="P353" s="178">
        <f t="shared" si="67"/>
        <v>195.2</v>
      </c>
      <c r="Q353" s="177">
        <f>Q354</f>
        <v>404.8</v>
      </c>
      <c r="R353" s="178">
        <f t="shared" si="68"/>
        <v>600</v>
      </c>
      <c r="S353" s="177">
        <f>S354</f>
        <v>0</v>
      </c>
      <c r="T353" s="178">
        <f t="shared" si="69"/>
        <v>600</v>
      </c>
    </row>
    <row r="354" spans="1:20" ht="45" x14ac:dyDescent="0.3">
      <c r="A354" s="50" t="s">
        <v>88</v>
      </c>
      <c r="B354" s="53" t="s">
        <v>1093</v>
      </c>
      <c r="C354" s="142" t="s">
        <v>219</v>
      </c>
      <c r="D354" s="142" t="s">
        <v>63</v>
      </c>
      <c r="E354" s="142" t="s">
        <v>486</v>
      </c>
      <c r="F354" s="177"/>
      <c r="G354" s="177"/>
      <c r="H354" s="178"/>
      <c r="I354" s="177"/>
      <c r="J354" s="178"/>
      <c r="K354" s="177"/>
      <c r="L354" s="178"/>
      <c r="M354" s="177">
        <v>195.2</v>
      </c>
      <c r="N354" s="178">
        <f t="shared" si="66"/>
        <v>195.2</v>
      </c>
      <c r="O354" s="177">
        <v>0</v>
      </c>
      <c r="P354" s="178">
        <f t="shared" si="67"/>
        <v>195.2</v>
      </c>
      <c r="Q354" s="177">
        <v>404.8</v>
      </c>
      <c r="R354" s="178">
        <f t="shared" si="68"/>
        <v>600</v>
      </c>
      <c r="S354" s="177"/>
      <c r="T354" s="178">
        <f t="shared" si="69"/>
        <v>600</v>
      </c>
    </row>
    <row r="355" spans="1:20" ht="51" x14ac:dyDescent="0.3">
      <c r="A355" s="187" t="s">
        <v>884</v>
      </c>
      <c r="B355" s="173" t="s">
        <v>121</v>
      </c>
      <c r="C355" s="76"/>
      <c r="D355" s="76"/>
      <c r="E355" s="142"/>
      <c r="F355" s="174">
        <f>F356+F368+F375</f>
        <v>2144.3000000000002</v>
      </c>
      <c r="G355" s="174">
        <f>G356+G368+G375</f>
        <v>543.70000000000005</v>
      </c>
      <c r="H355" s="171">
        <f t="shared" si="63"/>
        <v>2688</v>
      </c>
      <c r="I355" s="174">
        <f>I356+I368+I375</f>
        <v>0</v>
      </c>
      <c r="J355" s="171">
        <f t="shared" si="64"/>
        <v>2688</v>
      </c>
      <c r="K355" s="174">
        <f>K356+K368+K375</f>
        <v>0</v>
      </c>
      <c r="L355" s="171">
        <f t="shared" si="65"/>
        <v>2688</v>
      </c>
      <c r="M355" s="174">
        <f>M356+M368+M375</f>
        <v>114</v>
      </c>
      <c r="N355" s="171">
        <f t="shared" si="66"/>
        <v>2802</v>
      </c>
      <c r="O355" s="174">
        <f>O356+O368+O375</f>
        <v>662.09999999999991</v>
      </c>
      <c r="P355" s="171">
        <f t="shared" si="67"/>
        <v>3464.1</v>
      </c>
      <c r="Q355" s="174">
        <f>Q356+Q368+Q375</f>
        <v>0</v>
      </c>
      <c r="R355" s="171">
        <f t="shared" si="68"/>
        <v>3464.1</v>
      </c>
      <c r="S355" s="174">
        <f>S356+S368+S375</f>
        <v>0</v>
      </c>
      <c r="T355" s="171">
        <f t="shared" si="69"/>
        <v>3464.1</v>
      </c>
    </row>
    <row r="356" spans="1:20" ht="51" x14ac:dyDescent="0.3">
      <c r="A356" s="187" t="s">
        <v>866</v>
      </c>
      <c r="B356" s="173" t="s">
        <v>122</v>
      </c>
      <c r="C356" s="76"/>
      <c r="D356" s="76"/>
      <c r="E356" s="142"/>
      <c r="F356" s="174">
        <f>F357</f>
        <v>80.8</v>
      </c>
      <c r="G356" s="174">
        <f>G357</f>
        <v>543.70000000000005</v>
      </c>
      <c r="H356" s="171">
        <f t="shared" si="63"/>
        <v>624.5</v>
      </c>
      <c r="I356" s="174">
        <f>I357</f>
        <v>0</v>
      </c>
      <c r="J356" s="171">
        <f t="shared" si="64"/>
        <v>624.5</v>
      </c>
      <c r="K356" s="174">
        <f>K357</f>
        <v>-10</v>
      </c>
      <c r="L356" s="171">
        <f t="shared" si="65"/>
        <v>614.5</v>
      </c>
      <c r="M356" s="174">
        <f>M357</f>
        <v>0</v>
      </c>
      <c r="N356" s="171">
        <f t="shared" si="66"/>
        <v>614.5</v>
      </c>
      <c r="O356" s="174">
        <f>O357</f>
        <v>53.3</v>
      </c>
      <c r="P356" s="171">
        <f t="shared" si="67"/>
        <v>667.8</v>
      </c>
      <c r="Q356" s="174">
        <f>Q357</f>
        <v>0</v>
      </c>
      <c r="R356" s="171">
        <f t="shared" si="68"/>
        <v>667.8</v>
      </c>
      <c r="S356" s="174">
        <f>S357</f>
        <v>0</v>
      </c>
      <c r="T356" s="171">
        <f t="shared" si="69"/>
        <v>667.8</v>
      </c>
    </row>
    <row r="357" spans="1:20" ht="75" x14ac:dyDescent="0.3">
      <c r="A357" s="40" t="s">
        <v>867</v>
      </c>
      <c r="B357" s="142" t="s">
        <v>123</v>
      </c>
      <c r="C357" s="76"/>
      <c r="D357" s="76"/>
      <c r="E357" s="142"/>
      <c r="F357" s="177">
        <f>F363+F358</f>
        <v>80.8</v>
      </c>
      <c r="G357" s="177">
        <f>G363+G358</f>
        <v>543.70000000000005</v>
      </c>
      <c r="H357" s="178">
        <f t="shared" si="63"/>
        <v>624.5</v>
      </c>
      <c r="I357" s="177">
        <f>I363+I358</f>
        <v>0</v>
      </c>
      <c r="J357" s="178">
        <f t="shared" si="64"/>
        <v>624.5</v>
      </c>
      <c r="K357" s="177">
        <f>K363+K358</f>
        <v>-10</v>
      </c>
      <c r="L357" s="178">
        <f t="shared" si="65"/>
        <v>614.5</v>
      </c>
      <c r="M357" s="177">
        <f>M363+M358</f>
        <v>0</v>
      </c>
      <c r="N357" s="178">
        <f t="shared" si="66"/>
        <v>614.5</v>
      </c>
      <c r="O357" s="177">
        <f>O363+O358</f>
        <v>53.3</v>
      </c>
      <c r="P357" s="178">
        <f t="shared" si="67"/>
        <v>667.8</v>
      </c>
      <c r="Q357" s="177">
        <f>Q363+Q358</f>
        <v>0</v>
      </c>
      <c r="R357" s="178">
        <f t="shared" si="68"/>
        <v>667.8</v>
      </c>
      <c r="S357" s="177">
        <f>S363+S358</f>
        <v>0</v>
      </c>
      <c r="T357" s="178">
        <f t="shared" si="69"/>
        <v>667.8</v>
      </c>
    </row>
    <row r="358" spans="1:20" ht="75" x14ac:dyDescent="0.3">
      <c r="A358" s="40" t="s">
        <v>751</v>
      </c>
      <c r="B358" s="142" t="s">
        <v>485</v>
      </c>
      <c r="C358" s="76"/>
      <c r="D358" s="76"/>
      <c r="E358" s="142"/>
      <c r="F358" s="177">
        <f t="shared" ref="F358:S361" si="77">F359</f>
        <v>0</v>
      </c>
      <c r="G358" s="177">
        <f t="shared" si="77"/>
        <v>543.70000000000005</v>
      </c>
      <c r="H358" s="178">
        <f t="shared" si="63"/>
        <v>543.70000000000005</v>
      </c>
      <c r="I358" s="177">
        <f t="shared" si="77"/>
        <v>36.9</v>
      </c>
      <c r="J358" s="178">
        <f t="shared" si="64"/>
        <v>580.6</v>
      </c>
      <c r="K358" s="177">
        <f t="shared" si="77"/>
        <v>0</v>
      </c>
      <c r="L358" s="178">
        <f t="shared" si="65"/>
        <v>580.6</v>
      </c>
      <c r="M358" s="177">
        <f t="shared" si="77"/>
        <v>18.2</v>
      </c>
      <c r="N358" s="178">
        <f t="shared" si="66"/>
        <v>598.80000000000007</v>
      </c>
      <c r="O358" s="177">
        <f t="shared" si="77"/>
        <v>53.3</v>
      </c>
      <c r="P358" s="178">
        <f t="shared" si="67"/>
        <v>652.1</v>
      </c>
      <c r="Q358" s="177">
        <f t="shared" si="77"/>
        <v>0</v>
      </c>
      <c r="R358" s="178">
        <f t="shared" si="68"/>
        <v>652.1</v>
      </c>
      <c r="S358" s="177">
        <f t="shared" si="77"/>
        <v>0</v>
      </c>
      <c r="T358" s="178">
        <f t="shared" si="69"/>
        <v>652.1</v>
      </c>
    </row>
    <row r="359" spans="1:20" x14ac:dyDescent="0.3">
      <c r="A359" s="50" t="s">
        <v>62</v>
      </c>
      <c r="B359" s="142" t="s">
        <v>485</v>
      </c>
      <c r="C359" s="142" t="s">
        <v>63</v>
      </c>
      <c r="D359" s="76"/>
      <c r="E359" s="142"/>
      <c r="F359" s="177">
        <f t="shared" si="77"/>
        <v>0</v>
      </c>
      <c r="G359" s="177">
        <f t="shared" si="77"/>
        <v>543.70000000000005</v>
      </c>
      <c r="H359" s="178">
        <f t="shared" si="63"/>
        <v>543.70000000000005</v>
      </c>
      <c r="I359" s="177">
        <f t="shared" si="77"/>
        <v>36.9</v>
      </c>
      <c r="J359" s="178">
        <f t="shared" si="64"/>
        <v>580.6</v>
      </c>
      <c r="K359" s="177">
        <f t="shared" si="77"/>
        <v>0</v>
      </c>
      <c r="L359" s="178">
        <f t="shared" si="65"/>
        <v>580.6</v>
      </c>
      <c r="M359" s="177">
        <f t="shared" si="77"/>
        <v>18.2</v>
      </c>
      <c r="N359" s="178">
        <f t="shared" si="66"/>
        <v>598.80000000000007</v>
      </c>
      <c r="O359" s="177">
        <f t="shared" si="77"/>
        <v>53.3</v>
      </c>
      <c r="P359" s="178">
        <f t="shared" si="67"/>
        <v>652.1</v>
      </c>
      <c r="Q359" s="177">
        <f t="shared" si="77"/>
        <v>0</v>
      </c>
      <c r="R359" s="178">
        <f t="shared" si="68"/>
        <v>652.1</v>
      </c>
      <c r="S359" s="177">
        <f t="shared" si="77"/>
        <v>0</v>
      </c>
      <c r="T359" s="178">
        <f t="shared" si="69"/>
        <v>652.1</v>
      </c>
    </row>
    <row r="360" spans="1:20" x14ac:dyDescent="0.3">
      <c r="A360" s="50" t="s">
        <v>120</v>
      </c>
      <c r="B360" s="142" t="s">
        <v>485</v>
      </c>
      <c r="C360" s="142" t="s">
        <v>63</v>
      </c>
      <c r="D360" s="142">
        <v>13</v>
      </c>
      <c r="E360" s="142"/>
      <c r="F360" s="177">
        <f t="shared" si="77"/>
        <v>0</v>
      </c>
      <c r="G360" s="177">
        <f t="shared" si="77"/>
        <v>543.70000000000005</v>
      </c>
      <c r="H360" s="178">
        <f t="shared" si="63"/>
        <v>543.70000000000005</v>
      </c>
      <c r="I360" s="177">
        <f t="shared" si="77"/>
        <v>36.9</v>
      </c>
      <c r="J360" s="178">
        <f t="shared" si="64"/>
        <v>580.6</v>
      </c>
      <c r="K360" s="177">
        <f t="shared" si="77"/>
        <v>0</v>
      </c>
      <c r="L360" s="178">
        <f t="shared" si="65"/>
        <v>580.6</v>
      </c>
      <c r="M360" s="177">
        <f t="shared" si="77"/>
        <v>18.2</v>
      </c>
      <c r="N360" s="178">
        <f t="shared" si="66"/>
        <v>598.80000000000007</v>
      </c>
      <c r="O360" s="177">
        <f t="shared" si="77"/>
        <v>53.3</v>
      </c>
      <c r="P360" s="178">
        <f t="shared" si="67"/>
        <v>652.1</v>
      </c>
      <c r="Q360" s="177">
        <f t="shared" si="77"/>
        <v>0</v>
      </c>
      <c r="R360" s="178">
        <f t="shared" si="68"/>
        <v>652.1</v>
      </c>
      <c r="S360" s="177">
        <f t="shared" si="77"/>
        <v>0</v>
      </c>
      <c r="T360" s="178">
        <f t="shared" si="69"/>
        <v>652.1</v>
      </c>
    </row>
    <row r="361" spans="1:20" ht="30" x14ac:dyDescent="0.3">
      <c r="A361" s="50" t="s">
        <v>87</v>
      </c>
      <c r="B361" s="142" t="s">
        <v>485</v>
      </c>
      <c r="C361" s="142" t="s">
        <v>63</v>
      </c>
      <c r="D361" s="142">
        <v>13</v>
      </c>
      <c r="E361" s="142">
        <v>200</v>
      </c>
      <c r="F361" s="177">
        <f t="shared" si="77"/>
        <v>0</v>
      </c>
      <c r="G361" s="177">
        <f t="shared" si="77"/>
        <v>543.70000000000005</v>
      </c>
      <c r="H361" s="178">
        <f t="shared" si="63"/>
        <v>543.70000000000005</v>
      </c>
      <c r="I361" s="177">
        <f t="shared" si="77"/>
        <v>36.9</v>
      </c>
      <c r="J361" s="178">
        <f t="shared" si="64"/>
        <v>580.6</v>
      </c>
      <c r="K361" s="177">
        <f t="shared" si="77"/>
        <v>0</v>
      </c>
      <c r="L361" s="178">
        <f t="shared" si="65"/>
        <v>580.6</v>
      </c>
      <c r="M361" s="177">
        <f t="shared" si="77"/>
        <v>18.2</v>
      </c>
      <c r="N361" s="178">
        <f t="shared" si="66"/>
        <v>598.80000000000007</v>
      </c>
      <c r="O361" s="177">
        <f t="shared" si="77"/>
        <v>53.3</v>
      </c>
      <c r="P361" s="178">
        <f t="shared" si="67"/>
        <v>652.1</v>
      </c>
      <c r="Q361" s="177">
        <f t="shared" si="77"/>
        <v>0</v>
      </c>
      <c r="R361" s="178">
        <f t="shared" si="68"/>
        <v>652.1</v>
      </c>
      <c r="S361" s="177">
        <f t="shared" si="77"/>
        <v>0</v>
      </c>
      <c r="T361" s="178">
        <f t="shared" si="69"/>
        <v>652.1</v>
      </c>
    </row>
    <row r="362" spans="1:20" ht="45" x14ac:dyDescent="0.3">
      <c r="A362" s="50" t="s">
        <v>88</v>
      </c>
      <c r="B362" s="142" t="s">
        <v>485</v>
      </c>
      <c r="C362" s="142" t="s">
        <v>63</v>
      </c>
      <c r="D362" s="142">
        <v>13</v>
      </c>
      <c r="E362" s="142">
        <v>240</v>
      </c>
      <c r="F362" s="177">
        <v>0</v>
      </c>
      <c r="G362" s="177">
        <v>543.70000000000005</v>
      </c>
      <c r="H362" s="178">
        <f t="shared" si="63"/>
        <v>543.70000000000005</v>
      </c>
      <c r="I362" s="177">
        <v>36.9</v>
      </c>
      <c r="J362" s="178">
        <f t="shared" si="64"/>
        <v>580.6</v>
      </c>
      <c r="K362" s="177">
        <v>0</v>
      </c>
      <c r="L362" s="178">
        <f t="shared" si="65"/>
        <v>580.6</v>
      </c>
      <c r="M362" s="177">
        <v>18.2</v>
      </c>
      <c r="N362" s="178">
        <f t="shared" si="66"/>
        <v>598.80000000000007</v>
      </c>
      <c r="O362" s="177">
        <v>53.3</v>
      </c>
      <c r="P362" s="178">
        <f t="shared" si="67"/>
        <v>652.1</v>
      </c>
      <c r="Q362" s="177"/>
      <c r="R362" s="178">
        <f t="shared" si="68"/>
        <v>652.1</v>
      </c>
      <c r="S362" s="177"/>
      <c r="T362" s="178">
        <f t="shared" si="69"/>
        <v>652.1</v>
      </c>
    </row>
    <row r="363" spans="1:20" ht="30" x14ac:dyDescent="0.3">
      <c r="A363" s="40" t="s">
        <v>661</v>
      </c>
      <c r="B363" s="142" t="s">
        <v>124</v>
      </c>
      <c r="C363" s="76"/>
      <c r="D363" s="76"/>
      <c r="E363" s="142"/>
      <c r="F363" s="177">
        <f t="shared" ref="F363:S366" si="78">F364</f>
        <v>80.8</v>
      </c>
      <c r="G363" s="177">
        <f t="shared" si="78"/>
        <v>0</v>
      </c>
      <c r="H363" s="178">
        <f t="shared" si="63"/>
        <v>80.8</v>
      </c>
      <c r="I363" s="177">
        <f t="shared" si="78"/>
        <v>-36.9</v>
      </c>
      <c r="J363" s="178">
        <f t="shared" si="64"/>
        <v>43.9</v>
      </c>
      <c r="K363" s="177">
        <f t="shared" si="78"/>
        <v>-10</v>
      </c>
      <c r="L363" s="178">
        <f t="shared" si="65"/>
        <v>33.9</v>
      </c>
      <c r="M363" s="177">
        <f t="shared" si="78"/>
        <v>-18.2</v>
      </c>
      <c r="N363" s="178">
        <f t="shared" si="66"/>
        <v>15.7</v>
      </c>
      <c r="O363" s="177">
        <f t="shared" si="78"/>
        <v>0</v>
      </c>
      <c r="P363" s="178">
        <f t="shared" si="67"/>
        <v>15.7</v>
      </c>
      <c r="Q363" s="177">
        <f t="shared" si="78"/>
        <v>0</v>
      </c>
      <c r="R363" s="178">
        <f t="shared" si="68"/>
        <v>15.7</v>
      </c>
      <c r="S363" s="177">
        <f t="shared" si="78"/>
        <v>0</v>
      </c>
      <c r="T363" s="178">
        <f t="shared" si="69"/>
        <v>15.7</v>
      </c>
    </row>
    <row r="364" spans="1:20" x14ac:dyDescent="0.3">
      <c r="A364" s="50" t="s">
        <v>62</v>
      </c>
      <c r="B364" s="142" t="s">
        <v>124</v>
      </c>
      <c r="C364" s="142" t="s">
        <v>63</v>
      </c>
      <c r="D364" s="76"/>
      <c r="E364" s="142"/>
      <c r="F364" s="177">
        <f t="shared" si="78"/>
        <v>80.8</v>
      </c>
      <c r="G364" s="177">
        <f t="shared" si="78"/>
        <v>0</v>
      </c>
      <c r="H364" s="178">
        <f t="shared" si="63"/>
        <v>80.8</v>
      </c>
      <c r="I364" s="177">
        <f t="shared" si="78"/>
        <v>-36.9</v>
      </c>
      <c r="J364" s="178">
        <f t="shared" si="64"/>
        <v>43.9</v>
      </c>
      <c r="K364" s="177">
        <f t="shared" si="78"/>
        <v>-10</v>
      </c>
      <c r="L364" s="178">
        <f t="shared" si="65"/>
        <v>33.9</v>
      </c>
      <c r="M364" s="177">
        <f t="shared" si="78"/>
        <v>-18.2</v>
      </c>
      <c r="N364" s="178">
        <f t="shared" si="66"/>
        <v>15.7</v>
      </c>
      <c r="O364" s="177">
        <f t="shared" si="78"/>
        <v>0</v>
      </c>
      <c r="P364" s="178">
        <f t="shared" si="67"/>
        <v>15.7</v>
      </c>
      <c r="Q364" s="177">
        <f t="shared" si="78"/>
        <v>0</v>
      </c>
      <c r="R364" s="178">
        <f t="shared" si="68"/>
        <v>15.7</v>
      </c>
      <c r="S364" s="177">
        <f t="shared" si="78"/>
        <v>0</v>
      </c>
      <c r="T364" s="178">
        <f t="shared" si="69"/>
        <v>15.7</v>
      </c>
    </row>
    <row r="365" spans="1:20" x14ac:dyDescent="0.3">
      <c r="A365" s="50" t="s">
        <v>120</v>
      </c>
      <c r="B365" s="142" t="s">
        <v>124</v>
      </c>
      <c r="C365" s="142" t="s">
        <v>63</v>
      </c>
      <c r="D365" s="142">
        <v>13</v>
      </c>
      <c r="E365" s="142"/>
      <c r="F365" s="177">
        <f t="shared" si="78"/>
        <v>80.8</v>
      </c>
      <c r="G365" s="177">
        <f t="shared" si="78"/>
        <v>0</v>
      </c>
      <c r="H365" s="178">
        <f t="shared" si="63"/>
        <v>80.8</v>
      </c>
      <c r="I365" s="177">
        <f t="shared" si="78"/>
        <v>-36.9</v>
      </c>
      <c r="J365" s="178">
        <f t="shared" si="64"/>
        <v>43.9</v>
      </c>
      <c r="K365" s="177">
        <f t="shared" si="78"/>
        <v>-10</v>
      </c>
      <c r="L365" s="178">
        <f t="shared" si="65"/>
        <v>33.9</v>
      </c>
      <c r="M365" s="177">
        <f t="shared" si="78"/>
        <v>-18.2</v>
      </c>
      <c r="N365" s="178">
        <f t="shared" si="66"/>
        <v>15.7</v>
      </c>
      <c r="O365" s="177">
        <f t="shared" si="78"/>
        <v>0</v>
      </c>
      <c r="P365" s="178">
        <f t="shared" si="67"/>
        <v>15.7</v>
      </c>
      <c r="Q365" s="177">
        <f t="shared" si="78"/>
        <v>0</v>
      </c>
      <c r="R365" s="178">
        <f t="shared" si="68"/>
        <v>15.7</v>
      </c>
      <c r="S365" s="177">
        <f t="shared" si="78"/>
        <v>0</v>
      </c>
      <c r="T365" s="178">
        <f t="shared" si="69"/>
        <v>15.7</v>
      </c>
    </row>
    <row r="366" spans="1:20" ht="30" x14ac:dyDescent="0.3">
      <c r="A366" s="50" t="s">
        <v>87</v>
      </c>
      <c r="B366" s="142" t="s">
        <v>124</v>
      </c>
      <c r="C366" s="142" t="s">
        <v>63</v>
      </c>
      <c r="D366" s="142">
        <v>13</v>
      </c>
      <c r="E366" s="142">
        <v>200</v>
      </c>
      <c r="F366" s="177">
        <f t="shared" si="78"/>
        <v>80.8</v>
      </c>
      <c r="G366" s="177">
        <f t="shared" si="78"/>
        <v>0</v>
      </c>
      <c r="H366" s="178">
        <f t="shared" si="63"/>
        <v>80.8</v>
      </c>
      <c r="I366" s="177">
        <f t="shared" si="78"/>
        <v>-36.9</v>
      </c>
      <c r="J366" s="178">
        <f t="shared" si="64"/>
        <v>43.9</v>
      </c>
      <c r="K366" s="177">
        <f t="shared" si="78"/>
        <v>-10</v>
      </c>
      <c r="L366" s="178">
        <f t="shared" si="65"/>
        <v>33.9</v>
      </c>
      <c r="M366" s="177">
        <f t="shared" si="78"/>
        <v>-18.2</v>
      </c>
      <c r="N366" s="178">
        <f t="shared" si="66"/>
        <v>15.7</v>
      </c>
      <c r="O366" s="177">
        <f t="shared" si="78"/>
        <v>0</v>
      </c>
      <c r="P366" s="178">
        <f t="shared" si="67"/>
        <v>15.7</v>
      </c>
      <c r="Q366" s="177">
        <f t="shared" si="78"/>
        <v>0</v>
      </c>
      <c r="R366" s="178">
        <f t="shared" si="68"/>
        <v>15.7</v>
      </c>
      <c r="S366" s="177">
        <f t="shared" si="78"/>
        <v>0</v>
      </c>
      <c r="T366" s="178">
        <f t="shared" si="69"/>
        <v>15.7</v>
      </c>
    </row>
    <row r="367" spans="1:20" ht="45" x14ac:dyDescent="0.3">
      <c r="A367" s="50" t="s">
        <v>88</v>
      </c>
      <c r="B367" s="142" t="s">
        <v>124</v>
      </c>
      <c r="C367" s="142" t="s">
        <v>63</v>
      </c>
      <c r="D367" s="142">
        <v>13</v>
      </c>
      <c r="E367" s="142">
        <v>240</v>
      </c>
      <c r="F367" s="177">
        <v>80.8</v>
      </c>
      <c r="G367" s="177"/>
      <c r="H367" s="178">
        <f t="shared" si="63"/>
        <v>80.8</v>
      </c>
      <c r="I367" s="177">
        <v>-36.9</v>
      </c>
      <c r="J367" s="178">
        <f t="shared" si="64"/>
        <v>43.9</v>
      </c>
      <c r="K367" s="177">
        <v>-10</v>
      </c>
      <c r="L367" s="178">
        <f t="shared" si="65"/>
        <v>33.9</v>
      </c>
      <c r="M367" s="177">
        <v>-18.2</v>
      </c>
      <c r="N367" s="178">
        <f t="shared" si="66"/>
        <v>15.7</v>
      </c>
      <c r="O367" s="177">
        <v>0</v>
      </c>
      <c r="P367" s="178">
        <f t="shared" si="67"/>
        <v>15.7</v>
      </c>
      <c r="Q367" s="177"/>
      <c r="R367" s="178">
        <f t="shared" si="68"/>
        <v>15.7</v>
      </c>
      <c r="S367" s="177"/>
      <c r="T367" s="178">
        <f t="shared" si="69"/>
        <v>15.7</v>
      </c>
    </row>
    <row r="368" spans="1:20" ht="51" x14ac:dyDescent="0.3">
      <c r="A368" s="187" t="s">
        <v>784</v>
      </c>
      <c r="B368" s="173" t="s">
        <v>125</v>
      </c>
      <c r="C368" s="76"/>
      <c r="D368" s="76"/>
      <c r="E368" s="142"/>
      <c r="F368" s="174">
        <f t="shared" ref="F368:S373" si="79">F369</f>
        <v>1703.5</v>
      </c>
      <c r="G368" s="174">
        <f t="shared" si="79"/>
        <v>0</v>
      </c>
      <c r="H368" s="171">
        <f t="shared" si="63"/>
        <v>1703.5</v>
      </c>
      <c r="I368" s="174">
        <f t="shared" si="79"/>
        <v>0</v>
      </c>
      <c r="J368" s="171">
        <f t="shared" si="64"/>
        <v>1703.5</v>
      </c>
      <c r="K368" s="174">
        <f t="shared" si="79"/>
        <v>81.2</v>
      </c>
      <c r="L368" s="171">
        <f t="shared" si="65"/>
        <v>1784.7</v>
      </c>
      <c r="M368" s="174">
        <f t="shared" si="79"/>
        <v>114</v>
      </c>
      <c r="N368" s="171">
        <f t="shared" si="66"/>
        <v>1898.7</v>
      </c>
      <c r="O368" s="174">
        <f t="shared" si="79"/>
        <v>608.79999999999995</v>
      </c>
      <c r="P368" s="171">
        <f t="shared" si="67"/>
        <v>2507.5</v>
      </c>
      <c r="Q368" s="174">
        <f t="shared" si="79"/>
        <v>30</v>
      </c>
      <c r="R368" s="171">
        <f t="shared" si="68"/>
        <v>2537.5</v>
      </c>
      <c r="S368" s="174">
        <f t="shared" si="79"/>
        <v>0</v>
      </c>
      <c r="T368" s="171">
        <f t="shared" si="69"/>
        <v>2537.5</v>
      </c>
    </row>
    <row r="369" spans="1:20" ht="60" x14ac:dyDescent="0.3">
      <c r="A369" s="184" t="s">
        <v>677</v>
      </c>
      <c r="B369" s="142" t="s">
        <v>126</v>
      </c>
      <c r="C369" s="76"/>
      <c r="D369" s="76"/>
      <c r="E369" s="142"/>
      <c r="F369" s="177">
        <f t="shared" si="79"/>
        <v>1703.5</v>
      </c>
      <c r="G369" s="177">
        <f t="shared" si="79"/>
        <v>0</v>
      </c>
      <c r="H369" s="178">
        <f t="shared" si="63"/>
        <v>1703.5</v>
      </c>
      <c r="I369" s="177">
        <f t="shared" si="79"/>
        <v>0</v>
      </c>
      <c r="J369" s="178">
        <f t="shared" si="64"/>
        <v>1703.5</v>
      </c>
      <c r="K369" s="177">
        <f t="shared" si="79"/>
        <v>81.2</v>
      </c>
      <c r="L369" s="178">
        <f t="shared" si="65"/>
        <v>1784.7</v>
      </c>
      <c r="M369" s="177">
        <f t="shared" si="79"/>
        <v>114</v>
      </c>
      <c r="N369" s="178">
        <f t="shared" si="66"/>
        <v>1898.7</v>
      </c>
      <c r="O369" s="177">
        <f t="shared" si="79"/>
        <v>608.79999999999995</v>
      </c>
      <c r="P369" s="178">
        <f t="shared" si="67"/>
        <v>2507.5</v>
      </c>
      <c r="Q369" s="177">
        <f t="shared" si="79"/>
        <v>30</v>
      </c>
      <c r="R369" s="178">
        <f t="shared" si="68"/>
        <v>2537.5</v>
      </c>
      <c r="S369" s="177">
        <f t="shared" si="79"/>
        <v>0</v>
      </c>
      <c r="T369" s="178">
        <f t="shared" si="69"/>
        <v>2537.5</v>
      </c>
    </row>
    <row r="370" spans="1:20" ht="60" x14ac:dyDescent="0.3">
      <c r="A370" s="184" t="s">
        <v>785</v>
      </c>
      <c r="B370" s="142" t="s">
        <v>127</v>
      </c>
      <c r="C370" s="76"/>
      <c r="D370" s="76"/>
      <c r="E370" s="142"/>
      <c r="F370" s="177">
        <f t="shared" si="79"/>
        <v>1703.5</v>
      </c>
      <c r="G370" s="177">
        <f t="shared" si="79"/>
        <v>0</v>
      </c>
      <c r="H370" s="178">
        <f t="shared" si="63"/>
        <v>1703.5</v>
      </c>
      <c r="I370" s="177">
        <f t="shared" si="79"/>
        <v>0</v>
      </c>
      <c r="J370" s="178">
        <f t="shared" si="64"/>
        <v>1703.5</v>
      </c>
      <c r="K370" s="177">
        <f>K371</f>
        <v>81.2</v>
      </c>
      <c r="L370" s="178">
        <f t="shared" si="65"/>
        <v>1784.7</v>
      </c>
      <c r="M370" s="177">
        <f>M371</f>
        <v>114</v>
      </c>
      <c r="N370" s="178">
        <f t="shared" si="66"/>
        <v>1898.7</v>
      </c>
      <c r="O370" s="177">
        <f>O371</f>
        <v>608.79999999999995</v>
      </c>
      <c r="P370" s="178">
        <f t="shared" si="67"/>
        <v>2507.5</v>
      </c>
      <c r="Q370" s="177">
        <f>Q371</f>
        <v>30</v>
      </c>
      <c r="R370" s="178">
        <f t="shared" si="68"/>
        <v>2537.5</v>
      </c>
      <c r="S370" s="177">
        <f>S371</f>
        <v>0</v>
      </c>
      <c r="T370" s="178">
        <f t="shared" si="69"/>
        <v>2537.5</v>
      </c>
    </row>
    <row r="371" spans="1:20" x14ac:dyDescent="0.3">
      <c r="A371" s="40" t="s">
        <v>218</v>
      </c>
      <c r="B371" s="142" t="s">
        <v>127</v>
      </c>
      <c r="C371" s="142" t="s">
        <v>219</v>
      </c>
      <c r="D371" s="142"/>
      <c r="E371" s="142"/>
      <c r="F371" s="177">
        <f t="shared" si="79"/>
        <v>1703.5</v>
      </c>
      <c r="G371" s="177">
        <f t="shared" si="79"/>
        <v>0</v>
      </c>
      <c r="H371" s="178">
        <f t="shared" si="63"/>
        <v>1703.5</v>
      </c>
      <c r="I371" s="177">
        <f t="shared" si="79"/>
        <v>0</v>
      </c>
      <c r="J371" s="178">
        <f t="shared" si="64"/>
        <v>1703.5</v>
      </c>
      <c r="K371" s="177">
        <f t="shared" si="79"/>
        <v>81.2</v>
      </c>
      <c r="L371" s="178">
        <f t="shared" si="65"/>
        <v>1784.7</v>
      </c>
      <c r="M371" s="177">
        <f t="shared" si="79"/>
        <v>114</v>
      </c>
      <c r="N371" s="178">
        <f t="shared" si="66"/>
        <v>1898.7</v>
      </c>
      <c r="O371" s="177">
        <f t="shared" si="79"/>
        <v>608.79999999999995</v>
      </c>
      <c r="P371" s="178">
        <f t="shared" si="67"/>
        <v>2507.5</v>
      </c>
      <c r="Q371" s="177">
        <f t="shared" si="79"/>
        <v>30</v>
      </c>
      <c r="R371" s="178">
        <f t="shared" si="68"/>
        <v>2537.5</v>
      </c>
      <c r="S371" s="177">
        <f t="shared" si="79"/>
        <v>0</v>
      </c>
      <c r="T371" s="178">
        <f t="shared" si="69"/>
        <v>2537.5</v>
      </c>
    </row>
    <row r="372" spans="1:20" x14ac:dyDescent="0.3">
      <c r="A372" s="40" t="s">
        <v>220</v>
      </c>
      <c r="B372" s="142" t="s">
        <v>127</v>
      </c>
      <c r="C372" s="142" t="s">
        <v>219</v>
      </c>
      <c r="D372" s="142" t="s">
        <v>63</v>
      </c>
      <c r="E372" s="142"/>
      <c r="F372" s="177">
        <f t="shared" si="79"/>
        <v>1703.5</v>
      </c>
      <c r="G372" s="177">
        <f t="shared" si="79"/>
        <v>0</v>
      </c>
      <c r="H372" s="178">
        <f t="shared" ref="H372:H435" si="80">F372+G372</f>
        <v>1703.5</v>
      </c>
      <c r="I372" s="177">
        <f t="shared" si="79"/>
        <v>0</v>
      </c>
      <c r="J372" s="178">
        <f t="shared" ref="J372:J435" si="81">H372+I372</f>
        <v>1703.5</v>
      </c>
      <c r="K372" s="177">
        <f t="shared" si="79"/>
        <v>81.2</v>
      </c>
      <c r="L372" s="178">
        <f t="shared" ref="L372:L435" si="82">J372+K372</f>
        <v>1784.7</v>
      </c>
      <c r="M372" s="177">
        <f t="shared" si="79"/>
        <v>114</v>
      </c>
      <c r="N372" s="178">
        <f t="shared" ref="N372:N435" si="83">L372+M372</f>
        <v>1898.7</v>
      </c>
      <c r="O372" s="177">
        <f t="shared" si="79"/>
        <v>608.79999999999995</v>
      </c>
      <c r="P372" s="178">
        <f t="shared" ref="P372:P435" si="84">N372+O372</f>
        <v>2507.5</v>
      </c>
      <c r="Q372" s="177">
        <f t="shared" si="79"/>
        <v>30</v>
      </c>
      <c r="R372" s="178">
        <f t="shared" ref="R372:R435" si="85">P372+Q372</f>
        <v>2537.5</v>
      </c>
      <c r="S372" s="177">
        <f t="shared" si="79"/>
        <v>0</v>
      </c>
      <c r="T372" s="178">
        <f t="shared" ref="T372:T435" si="86">R372+S372</f>
        <v>2537.5</v>
      </c>
    </row>
    <row r="373" spans="1:20" ht="30" x14ac:dyDescent="0.3">
      <c r="A373" s="50" t="s">
        <v>87</v>
      </c>
      <c r="B373" s="142" t="s">
        <v>127</v>
      </c>
      <c r="C373" s="142" t="s">
        <v>219</v>
      </c>
      <c r="D373" s="142" t="s">
        <v>63</v>
      </c>
      <c r="E373" s="142">
        <v>200</v>
      </c>
      <c r="F373" s="177">
        <f t="shared" si="79"/>
        <v>1703.5</v>
      </c>
      <c r="G373" s="177">
        <f t="shared" si="79"/>
        <v>0</v>
      </c>
      <c r="H373" s="178">
        <f t="shared" si="80"/>
        <v>1703.5</v>
      </c>
      <c r="I373" s="177">
        <f t="shared" si="79"/>
        <v>0</v>
      </c>
      <c r="J373" s="178">
        <f t="shared" si="81"/>
        <v>1703.5</v>
      </c>
      <c r="K373" s="177">
        <f t="shared" si="79"/>
        <v>81.2</v>
      </c>
      <c r="L373" s="178">
        <f t="shared" si="82"/>
        <v>1784.7</v>
      </c>
      <c r="M373" s="177">
        <f t="shared" si="79"/>
        <v>114</v>
      </c>
      <c r="N373" s="178">
        <f t="shared" si="83"/>
        <v>1898.7</v>
      </c>
      <c r="O373" s="177">
        <f t="shared" si="79"/>
        <v>608.79999999999995</v>
      </c>
      <c r="P373" s="178">
        <f t="shared" si="84"/>
        <v>2507.5</v>
      </c>
      <c r="Q373" s="177">
        <f t="shared" si="79"/>
        <v>30</v>
      </c>
      <c r="R373" s="178">
        <f t="shared" si="85"/>
        <v>2537.5</v>
      </c>
      <c r="S373" s="177">
        <f t="shared" si="79"/>
        <v>0</v>
      </c>
      <c r="T373" s="178">
        <f t="shared" si="86"/>
        <v>2537.5</v>
      </c>
    </row>
    <row r="374" spans="1:20" ht="45" x14ac:dyDescent="0.3">
      <c r="A374" s="50" t="s">
        <v>88</v>
      </c>
      <c r="B374" s="142" t="s">
        <v>127</v>
      </c>
      <c r="C374" s="142" t="s">
        <v>219</v>
      </c>
      <c r="D374" s="142" t="s">
        <v>63</v>
      </c>
      <c r="E374" s="142">
        <v>240</v>
      </c>
      <c r="F374" s="177">
        <v>1703.5</v>
      </c>
      <c r="G374" s="177"/>
      <c r="H374" s="178">
        <f t="shared" si="80"/>
        <v>1703.5</v>
      </c>
      <c r="I374" s="177"/>
      <c r="J374" s="178">
        <f t="shared" si="81"/>
        <v>1703.5</v>
      </c>
      <c r="K374" s="177">
        <v>81.2</v>
      </c>
      <c r="L374" s="178">
        <f t="shared" si="82"/>
        <v>1784.7</v>
      </c>
      <c r="M374" s="177">
        <v>114</v>
      </c>
      <c r="N374" s="178">
        <f t="shared" si="83"/>
        <v>1898.7</v>
      </c>
      <c r="O374" s="177">
        <v>608.79999999999995</v>
      </c>
      <c r="P374" s="178">
        <f t="shared" si="84"/>
        <v>2507.5</v>
      </c>
      <c r="Q374" s="177">
        <v>30</v>
      </c>
      <c r="R374" s="178">
        <f t="shared" si="85"/>
        <v>2537.5</v>
      </c>
      <c r="S374" s="177"/>
      <c r="T374" s="178">
        <f t="shared" si="86"/>
        <v>2537.5</v>
      </c>
    </row>
    <row r="375" spans="1:20" ht="51" x14ac:dyDescent="0.3">
      <c r="A375" s="183" t="s">
        <v>662</v>
      </c>
      <c r="B375" s="173" t="s">
        <v>664</v>
      </c>
      <c r="C375" s="142"/>
      <c r="D375" s="142"/>
      <c r="E375" s="142"/>
      <c r="F375" s="174">
        <f t="shared" ref="F375:S378" si="87">F376</f>
        <v>360</v>
      </c>
      <c r="G375" s="174">
        <f t="shared" si="87"/>
        <v>0</v>
      </c>
      <c r="H375" s="171">
        <f t="shared" si="80"/>
        <v>360</v>
      </c>
      <c r="I375" s="174">
        <f t="shared" si="87"/>
        <v>0</v>
      </c>
      <c r="J375" s="171">
        <f t="shared" si="81"/>
        <v>360</v>
      </c>
      <c r="K375" s="174">
        <f t="shared" si="87"/>
        <v>-71.2</v>
      </c>
      <c r="L375" s="171">
        <f t="shared" si="82"/>
        <v>288.8</v>
      </c>
      <c r="M375" s="174">
        <f t="shared" si="87"/>
        <v>0</v>
      </c>
      <c r="N375" s="171">
        <f t="shared" si="83"/>
        <v>288.8</v>
      </c>
      <c r="O375" s="174">
        <f t="shared" si="87"/>
        <v>0</v>
      </c>
      <c r="P375" s="171">
        <f t="shared" si="84"/>
        <v>288.8</v>
      </c>
      <c r="Q375" s="174">
        <f t="shared" si="87"/>
        <v>-30</v>
      </c>
      <c r="R375" s="171">
        <f t="shared" si="85"/>
        <v>258.8</v>
      </c>
      <c r="S375" s="174">
        <f t="shared" si="87"/>
        <v>0</v>
      </c>
      <c r="T375" s="171">
        <f t="shared" si="86"/>
        <v>258.8</v>
      </c>
    </row>
    <row r="376" spans="1:20" ht="76.5" x14ac:dyDescent="0.3">
      <c r="A376" s="183" t="s">
        <v>868</v>
      </c>
      <c r="B376" s="173" t="s">
        <v>729</v>
      </c>
      <c r="C376" s="142"/>
      <c r="D376" s="142"/>
      <c r="E376" s="142"/>
      <c r="F376" s="174">
        <f t="shared" si="87"/>
        <v>360</v>
      </c>
      <c r="G376" s="174">
        <f t="shared" si="87"/>
        <v>0</v>
      </c>
      <c r="H376" s="171">
        <f t="shared" si="80"/>
        <v>360</v>
      </c>
      <c r="I376" s="174">
        <f t="shared" si="87"/>
        <v>0</v>
      </c>
      <c r="J376" s="171">
        <f t="shared" si="81"/>
        <v>360</v>
      </c>
      <c r="K376" s="174">
        <f t="shared" si="87"/>
        <v>-71.2</v>
      </c>
      <c r="L376" s="171">
        <f t="shared" si="82"/>
        <v>288.8</v>
      </c>
      <c r="M376" s="174">
        <f t="shared" si="87"/>
        <v>0</v>
      </c>
      <c r="N376" s="171">
        <f t="shared" si="83"/>
        <v>288.8</v>
      </c>
      <c r="O376" s="174">
        <f t="shared" si="87"/>
        <v>0</v>
      </c>
      <c r="P376" s="171">
        <f t="shared" si="84"/>
        <v>288.8</v>
      </c>
      <c r="Q376" s="174">
        <f t="shared" si="87"/>
        <v>-30</v>
      </c>
      <c r="R376" s="171">
        <f t="shared" si="85"/>
        <v>258.8</v>
      </c>
      <c r="S376" s="174">
        <f t="shared" si="87"/>
        <v>0</v>
      </c>
      <c r="T376" s="171">
        <f t="shared" si="86"/>
        <v>258.8</v>
      </c>
    </row>
    <row r="377" spans="1:20" ht="75" x14ac:dyDescent="0.3">
      <c r="A377" s="184" t="s">
        <v>663</v>
      </c>
      <c r="B377" s="142" t="s">
        <v>666</v>
      </c>
      <c r="C377" s="142"/>
      <c r="D377" s="142"/>
      <c r="E377" s="142"/>
      <c r="F377" s="177">
        <f t="shared" si="87"/>
        <v>360</v>
      </c>
      <c r="G377" s="177">
        <f t="shared" si="87"/>
        <v>0</v>
      </c>
      <c r="H377" s="178">
        <f t="shared" si="80"/>
        <v>360</v>
      </c>
      <c r="I377" s="177">
        <f t="shared" si="87"/>
        <v>0</v>
      </c>
      <c r="J377" s="178">
        <f t="shared" si="81"/>
        <v>360</v>
      </c>
      <c r="K377" s="177">
        <f t="shared" si="87"/>
        <v>-71.2</v>
      </c>
      <c r="L377" s="178">
        <f t="shared" si="82"/>
        <v>288.8</v>
      </c>
      <c r="M377" s="177">
        <f t="shared" si="87"/>
        <v>0</v>
      </c>
      <c r="N377" s="178">
        <f t="shared" si="83"/>
        <v>288.8</v>
      </c>
      <c r="O377" s="177">
        <f t="shared" si="87"/>
        <v>0</v>
      </c>
      <c r="P377" s="178">
        <f t="shared" si="84"/>
        <v>288.8</v>
      </c>
      <c r="Q377" s="177">
        <f t="shared" si="87"/>
        <v>-30</v>
      </c>
      <c r="R377" s="178">
        <f t="shared" si="85"/>
        <v>258.8</v>
      </c>
      <c r="S377" s="177">
        <f t="shared" si="87"/>
        <v>0</v>
      </c>
      <c r="T377" s="178">
        <f t="shared" si="86"/>
        <v>258.8</v>
      </c>
    </row>
    <row r="378" spans="1:20" x14ac:dyDescent="0.3">
      <c r="A378" s="50" t="s">
        <v>62</v>
      </c>
      <c r="B378" s="142" t="s">
        <v>666</v>
      </c>
      <c r="C378" s="142" t="s">
        <v>63</v>
      </c>
      <c r="D378" s="76"/>
      <c r="E378" s="142"/>
      <c r="F378" s="177">
        <f t="shared" si="87"/>
        <v>360</v>
      </c>
      <c r="G378" s="177">
        <f t="shared" si="87"/>
        <v>0</v>
      </c>
      <c r="H378" s="178">
        <f t="shared" si="80"/>
        <v>360</v>
      </c>
      <c r="I378" s="177">
        <f t="shared" si="87"/>
        <v>0</v>
      </c>
      <c r="J378" s="178">
        <f t="shared" si="81"/>
        <v>360</v>
      </c>
      <c r="K378" s="177">
        <f t="shared" si="87"/>
        <v>-71.2</v>
      </c>
      <c r="L378" s="178">
        <f t="shared" si="82"/>
        <v>288.8</v>
      </c>
      <c r="M378" s="177">
        <f t="shared" si="87"/>
        <v>0</v>
      </c>
      <c r="N378" s="178">
        <f t="shared" si="83"/>
        <v>288.8</v>
      </c>
      <c r="O378" s="177">
        <f t="shared" si="87"/>
        <v>0</v>
      </c>
      <c r="P378" s="178">
        <f t="shared" si="84"/>
        <v>288.8</v>
      </c>
      <c r="Q378" s="177">
        <f t="shared" si="87"/>
        <v>-30</v>
      </c>
      <c r="R378" s="178">
        <f t="shared" si="85"/>
        <v>258.8</v>
      </c>
      <c r="S378" s="177">
        <f t="shared" si="87"/>
        <v>0</v>
      </c>
      <c r="T378" s="178">
        <f t="shared" si="86"/>
        <v>258.8</v>
      </c>
    </row>
    <row r="379" spans="1:20" x14ac:dyDescent="0.3">
      <c r="A379" s="50" t="s">
        <v>120</v>
      </c>
      <c r="B379" s="142" t="s">
        <v>666</v>
      </c>
      <c r="C379" s="142" t="s">
        <v>63</v>
      </c>
      <c r="D379" s="142">
        <v>13</v>
      </c>
      <c r="E379" s="142"/>
      <c r="F379" s="177">
        <f>F380+F382</f>
        <v>360</v>
      </c>
      <c r="G379" s="177">
        <f>G380+G382</f>
        <v>0</v>
      </c>
      <c r="H379" s="178">
        <f t="shared" si="80"/>
        <v>360</v>
      </c>
      <c r="I379" s="177">
        <f>I380+I382</f>
        <v>0</v>
      </c>
      <c r="J379" s="178">
        <f t="shared" si="81"/>
        <v>360</v>
      </c>
      <c r="K379" s="177">
        <f>K380+K382</f>
        <v>-71.2</v>
      </c>
      <c r="L379" s="178">
        <f t="shared" si="82"/>
        <v>288.8</v>
      </c>
      <c r="M379" s="177">
        <f>M380+M382</f>
        <v>0</v>
      </c>
      <c r="N379" s="178">
        <f t="shared" si="83"/>
        <v>288.8</v>
      </c>
      <c r="O379" s="177">
        <f>O380+O382</f>
        <v>0</v>
      </c>
      <c r="P379" s="178">
        <f t="shared" si="84"/>
        <v>288.8</v>
      </c>
      <c r="Q379" s="177">
        <f>Q380+Q382</f>
        <v>-30</v>
      </c>
      <c r="R379" s="178">
        <f t="shared" si="85"/>
        <v>258.8</v>
      </c>
      <c r="S379" s="177">
        <f>S380+S382</f>
        <v>0</v>
      </c>
      <c r="T379" s="178">
        <f t="shared" si="86"/>
        <v>258.8</v>
      </c>
    </row>
    <row r="380" spans="1:20" ht="30" x14ac:dyDescent="0.3">
      <c r="A380" s="50" t="s">
        <v>87</v>
      </c>
      <c r="B380" s="142" t="s">
        <v>666</v>
      </c>
      <c r="C380" s="142" t="s">
        <v>63</v>
      </c>
      <c r="D380" s="142">
        <v>13</v>
      </c>
      <c r="E380" s="142">
        <v>200</v>
      </c>
      <c r="F380" s="177">
        <f>F381</f>
        <v>350</v>
      </c>
      <c r="G380" s="177">
        <f>G381</f>
        <v>0</v>
      </c>
      <c r="H380" s="178">
        <f t="shared" si="80"/>
        <v>350</v>
      </c>
      <c r="I380" s="177">
        <f>I381</f>
        <v>0</v>
      </c>
      <c r="J380" s="178">
        <f t="shared" si="81"/>
        <v>350</v>
      </c>
      <c r="K380" s="177">
        <f>K381</f>
        <v>-71.2</v>
      </c>
      <c r="L380" s="178">
        <f t="shared" si="82"/>
        <v>278.8</v>
      </c>
      <c r="M380" s="177">
        <f>M381</f>
        <v>0</v>
      </c>
      <c r="N380" s="178">
        <f t="shared" si="83"/>
        <v>278.8</v>
      </c>
      <c r="O380" s="177">
        <f>O381</f>
        <v>0</v>
      </c>
      <c r="P380" s="178">
        <f t="shared" si="84"/>
        <v>278.8</v>
      </c>
      <c r="Q380" s="177">
        <f>Q381</f>
        <v>-20</v>
      </c>
      <c r="R380" s="178">
        <f t="shared" si="85"/>
        <v>258.8</v>
      </c>
      <c r="S380" s="177">
        <f>S381</f>
        <v>0</v>
      </c>
      <c r="T380" s="178">
        <f t="shared" si="86"/>
        <v>258.8</v>
      </c>
    </row>
    <row r="381" spans="1:20" ht="45" x14ac:dyDescent="0.3">
      <c r="A381" s="50" t="s">
        <v>88</v>
      </c>
      <c r="B381" s="142" t="s">
        <v>666</v>
      </c>
      <c r="C381" s="142" t="s">
        <v>63</v>
      </c>
      <c r="D381" s="142">
        <v>13</v>
      </c>
      <c r="E381" s="142">
        <v>240</v>
      </c>
      <c r="F381" s="177">
        <v>350</v>
      </c>
      <c r="G381" s="177"/>
      <c r="H381" s="178">
        <f t="shared" si="80"/>
        <v>350</v>
      </c>
      <c r="I381" s="177"/>
      <c r="J381" s="178">
        <f t="shared" si="81"/>
        <v>350</v>
      </c>
      <c r="K381" s="177">
        <v>-71.2</v>
      </c>
      <c r="L381" s="178">
        <f t="shared" si="82"/>
        <v>278.8</v>
      </c>
      <c r="M381" s="177"/>
      <c r="N381" s="178">
        <f t="shared" si="83"/>
        <v>278.8</v>
      </c>
      <c r="O381" s="177"/>
      <c r="P381" s="178">
        <f t="shared" si="84"/>
        <v>278.8</v>
      </c>
      <c r="Q381" s="177">
        <v>-20</v>
      </c>
      <c r="R381" s="178">
        <f t="shared" si="85"/>
        <v>258.8</v>
      </c>
      <c r="S381" s="177"/>
      <c r="T381" s="178">
        <f t="shared" si="86"/>
        <v>258.8</v>
      </c>
    </row>
    <row r="382" spans="1:20" x14ac:dyDescent="0.3">
      <c r="A382" s="50" t="s">
        <v>89</v>
      </c>
      <c r="B382" s="142" t="s">
        <v>666</v>
      </c>
      <c r="C382" s="142" t="s">
        <v>63</v>
      </c>
      <c r="D382" s="142">
        <v>13</v>
      </c>
      <c r="E382" s="142" t="s">
        <v>495</v>
      </c>
      <c r="F382" s="177">
        <f>F383</f>
        <v>10</v>
      </c>
      <c r="G382" s="177">
        <f>G383</f>
        <v>0</v>
      </c>
      <c r="H382" s="178">
        <f t="shared" si="80"/>
        <v>10</v>
      </c>
      <c r="I382" s="177">
        <f>I383</f>
        <v>0</v>
      </c>
      <c r="J382" s="178">
        <f t="shared" si="81"/>
        <v>10</v>
      </c>
      <c r="K382" s="177">
        <f>K383</f>
        <v>0</v>
      </c>
      <c r="L382" s="178">
        <f t="shared" si="82"/>
        <v>10</v>
      </c>
      <c r="M382" s="177">
        <f>M383</f>
        <v>0</v>
      </c>
      <c r="N382" s="178">
        <f t="shared" si="83"/>
        <v>10</v>
      </c>
      <c r="O382" s="177">
        <f>O383</f>
        <v>0</v>
      </c>
      <c r="P382" s="178">
        <f t="shared" si="84"/>
        <v>10</v>
      </c>
      <c r="Q382" s="177">
        <f>Q383</f>
        <v>-10</v>
      </c>
      <c r="R382" s="178">
        <f t="shared" si="85"/>
        <v>0</v>
      </c>
      <c r="S382" s="177">
        <f>S383</f>
        <v>0</v>
      </c>
      <c r="T382" s="178">
        <f t="shared" si="86"/>
        <v>0</v>
      </c>
    </row>
    <row r="383" spans="1:20" x14ac:dyDescent="0.3">
      <c r="A383" s="50" t="s">
        <v>90</v>
      </c>
      <c r="B383" s="142" t="s">
        <v>666</v>
      </c>
      <c r="C383" s="142" t="s">
        <v>63</v>
      </c>
      <c r="D383" s="142">
        <v>13</v>
      </c>
      <c r="E383" s="142" t="s">
        <v>518</v>
      </c>
      <c r="F383" s="177">
        <v>10</v>
      </c>
      <c r="G383" s="177"/>
      <c r="H383" s="178">
        <f t="shared" si="80"/>
        <v>10</v>
      </c>
      <c r="I383" s="177"/>
      <c r="J383" s="178">
        <f t="shared" si="81"/>
        <v>10</v>
      </c>
      <c r="K383" s="177"/>
      <c r="L383" s="178">
        <f t="shared" si="82"/>
        <v>10</v>
      </c>
      <c r="M383" s="177"/>
      <c r="N383" s="178">
        <f t="shared" si="83"/>
        <v>10</v>
      </c>
      <c r="O383" s="177"/>
      <c r="P383" s="178">
        <f t="shared" si="84"/>
        <v>10</v>
      </c>
      <c r="Q383" s="177">
        <v>-10</v>
      </c>
      <c r="R383" s="178">
        <f t="shared" si="85"/>
        <v>0</v>
      </c>
      <c r="S383" s="177"/>
      <c r="T383" s="178">
        <f t="shared" si="86"/>
        <v>0</v>
      </c>
    </row>
    <row r="384" spans="1:20" ht="51" x14ac:dyDescent="0.3">
      <c r="A384" s="172" t="s">
        <v>743</v>
      </c>
      <c r="B384" s="173" t="s">
        <v>196</v>
      </c>
      <c r="C384" s="76"/>
      <c r="D384" s="76"/>
      <c r="E384" s="142"/>
      <c r="F384" s="174">
        <f>F385</f>
        <v>122306.8</v>
      </c>
      <c r="G384" s="174">
        <f>G385</f>
        <v>2029.7</v>
      </c>
      <c r="H384" s="171">
        <f t="shared" si="80"/>
        <v>124336.5</v>
      </c>
      <c r="I384" s="174">
        <f>I385</f>
        <v>0</v>
      </c>
      <c r="J384" s="171">
        <f t="shared" si="81"/>
        <v>124336.5</v>
      </c>
      <c r="K384" s="174">
        <f>K385</f>
        <v>0</v>
      </c>
      <c r="L384" s="171">
        <f t="shared" si="82"/>
        <v>124336.5</v>
      </c>
      <c r="M384" s="174">
        <f>M385</f>
        <v>0</v>
      </c>
      <c r="N384" s="171">
        <f t="shared" si="83"/>
        <v>124336.5</v>
      </c>
      <c r="O384" s="174">
        <f>O385</f>
        <v>0</v>
      </c>
      <c r="P384" s="171">
        <f t="shared" si="84"/>
        <v>124336.5</v>
      </c>
      <c r="Q384" s="174">
        <f>Q385</f>
        <v>0</v>
      </c>
      <c r="R384" s="171">
        <f t="shared" si="85"/>
        <v>124336.5</v>
      </c>
      <c r="S384" s="174">
        <f>S385</f>
        <v>0</v>
      </c>
      <c r="T384" s="171">
        <f t="shared" si="86"/>
        <v>124336.5</v>
      </c>
    </row>
    <row r="385" spans="1:20" ht="30" x14ac:dyDescent="0.3">
      <c r="A385" s="50" t="s">
        <v>198</v>
      </c>
      <c r="B385" s="142" t="s">
        <v>567</v>
      </c>
      <c r="C385" s="76"/>
      <c r="D385" s="76"/>
      <c r="E385" s="142"/>
      <c r="F385" s="177">
        <f>F386+F396+F410+F405+F415+F420+F427</f>
        <v>122306.8</v>
      </c>
      <c r="G385" s="177">
        <f>G386+G396+G410+G405+G415+G420+G427</f>
        <v>2029.7</v>
      </c>
      <c r="H385" s="178">
        <f t="shared" si="80"/>
        <v>124336.5</v>
      </c>
      <c r="I385" s="177">
        <f>I386+I396+I410+I405+I415+I420+I427</f>
        <v>0</v>
      </c>
      <c r="J385" s="178">
        <f t="shared" si="81"/>
        <v>124336.5</v>
      </c>
      <c r="K385" s="177">
        <f>K386+K396+K410+K405+K415+K420+K427</f>
        <v>0</v>
      </c>
      <c r="L385" s="178">
        <f t="shared" si="82"/>
        <v>124336.5</v>
      </c>
      <c r="M385" s="177">
        <f>M386+M396+M410+M405+M415+M420+M427</f>
        <v>0</v>
      </c>
      <c r="N385" s="178">
        <f t="shared" si="83"/>
        <v>124336.5</v>
      </c>
      <c r="O385" s="177">
        <f>O386+O396+O410+O405+O415+O420+O427</f>
        <v>0</v>
      </c>
      <c r="P385" s="178">
        <f t="shared" si="84"/>
        <v>124336.5</v>
      </c>
      <c r="Q385" s="177">
        <f>Q386+Q396+Q410+Q405+Q415+Q420+Q427</f>
        <v>0</v>
      </c>
      <c r="R385" s="178">
        <f t="shared" si="85"/>
        <v>124336.5</v>
      </c>
      <c r="S385" s="177">
        <f>S386+S396+S410+S405+S415+S420+S427</f>
        <v>0</v>
      </c>
      <c r="T385" s="178">
        <f t="shared" si="86"/>
        <v>124336.5</v>
      </c>
    </row>
    <row r="386" spans="1:20" ht="31.5" customHeight="1" x14ac:dyDescent="0.3">
      <c r="A386" s="50" t="s">
        <v>199</v>
      </c>
      <c r="B386" s="142" t="s">
        <v>568</v>
      </c>
      <c r="C386" s="76"/>
      <c r="D386" s="76"/>
      <c r="E386" s="142"/>
      <c r="F386" s="177">
        <f>F387+F391</f>
        <v>30074.199999999997</v>
      </c>
      <c r="G386" s="177">
        <f>G387+G391</f>
        <v>1700</v>
      </c>
      <c r="H386" s="178">
        <f t="shared" si="80"/>
        <v>31774.199999999997</v>
      </c>
      <c r="I386" s="177">
        <f>I387+I391</f>
        <v>0</v>
      </c>
      <c r="J386" s="178">
        <f t="shared" si="81"/>
        <v>31774.199999999997</v>
      </c>
      <c r="K386" s="177">
        <f>K387+K391</f>
        <v>0</v>
      </c>
      <c r="L386" s="178">
        <f t="shared" si="82"/>
        <v>31774.199999999997</v>
      </c>
      <c r="M386" s="177">
        <f>M387+M391</f>
        <v>0</v>
      </c>
      <c r="N386" s="178">
        <f t="shared" si="83"/>
        <v>31774.199999999997</v>
      </c>
      <c r="O386" s="177">
        <f>O387+O391</f>
        <v>220</v>
      </c>
      <c r="P386" s="178">
        <f t="shared" si="84"/>
        <v>31994.199999999997</v>
      </c>
      <c r="Q386" s="177">
        <f>Q387+Q391</f>
        <v>0</v>
      </c>
      <c r="R386" s="178">
        <f t="shared" si="85"/>
        <v>31994.199999999997</v>
      </c>
      <c r="S386" s="177">
        <f>S387+S391</f>
        <v>0</v>
      </c>
      <c r="T386" s="178">
        <f t="shared" si="86"/>
        <v>31994.199999999997</v>
      </c>
    </row>
    <row r="387" spans="1:20" x14ac:dyDescent="0.3">
      <c r="A387" s="50" t="s">
        <v>178</v>
      </c>
      <c r="B387" s="142" t="s">
        <v>568</v>
      </c>
      <c r="C387" s="142" t="s">
        <v>92</v>
      </c>
      <c r="D387" s="76"/>
      <c r="E387" s="142"/>
      <c r="F387" s="177">
        <f t="shared" ref="F387:S389" si="88">F388</f>
        <v>25049.599999999999</v>
      </c>
      <c r="G387" s="177">
        <f t="shared" si="88"/>
        <v>1700</v>
      </c>
      <c r="H387" s="178">
        <f t="shared" si="80"/>
        <v>26749.599999999999</v>
      </c>
      <c r="I387" s="177">
        <f t="shared" si="88"/>
        <v>0</v>
      </c>
      <c r="J387" s="178">
        <f t="shared" si="81"/>
        <v>26749.599999999999</v>
      </c>
      <c r="K387" s="177">
        <f t="shared" si="88"/>
        <v>0</v>
      </c>
      <c r="L387" s="178">
        <f t="shared" si="82"/>
        <v>26749.599999999999</v>
      </c>
      <c r="M387" s="177">
        <f t="shared" si="88"/>
        <v>0</v>
      </c>
      <c r="N387" s="178">
        <f t="shared" si="83"/>
        <v>26749.599999999999</v>
      </c>
      <c r="O387" s="177">
        <f t="shared" si="88"/>
        <v>170</v>
      </c>
      <c r="P387" s="178">
        <f t="shared" si="84"/>
        <v>26919.599999999999</v>
      </c>
      <c r="Q387" s="177">
        <f t="shared" si="88"/>
        <v>0</v>
      </c>
      <c r="R387" s="178">
        <f t="shared" si="85"/>
        <v>26919.599999999999</v>
      </c>
      <c r="S387" s="177">
        <f t="shared" si="88"/>
        <v>0</v>
      </c>
      <c r="T387" s="178">
        <f t="shared" si="86"/>
        <v>26919.599999999999</v>
      </c>
    </row>
    <row r="388" spans="1:20" x14ac:dyDescent="0.3">
      <c r="A388" s="50" t="s">
        <v>415</v>
      </c>
      <c r="B388" s="142" t="s">
        <v>568</v>
      </c>
      <c r="C388" s="142" t="s">
        <v>92</v>
      </c>
      <c r="D388" s="142" t="s">
        <v>150</v>
      </c>
      <c r="E388" s="142"/>
      <c r="F388" s="177">
        <f t="shared" si="88"/>
        <v>25049.599999999999</v>
      </c>
      <c r="G388" s="177">
        <f t="shared" si="88"/>
        <v>1700</v>
      </c>
      <c r="H388" s="178">
        <f t="shared" si="80"/>
        <v>26749.599999999999</v>
      </c>
      <c r="I388" s="177">
        <f t="shared" si="88"/>
        <v>0</v>
      </c>
      <c r="J388" s="178">
        <f t="shared" si="81"/>
        <v>26749.599999999999</v>
      </c>
      <c r="K388" s="177">
        <f t="shared" si="88"/>
        <v>0</v>
      </c>
      <c r="L388" s="178">
        <f t="shared" si="82"/>
        <v>26749.599999999999</v>
      </c>
      <c r="M388" s="177">
        <f t="shared" si="88"/>
        <v>0</v>
      </c>
      <c r="N388" s="178">
        <f t="shared" si="83"/>
        <v>26749.599999999999</v>
      </c>
      <c r="O388" s="177">
        <f t="shared" si="88"/>
        <v>170</v>
      </c>
      <c r="P388" s="178">
        <f t="shared" si="84"/>
        <v>26919.599999999999</v>
      </c>
      <c r="Q388" s="177">
        <f t="shared" si="88"/>
        <v>0</v>
      </c>
      <c r="R388" s="178">
        <f t="shared" si="85"/>
        <v>26919.599999999999</v>
      </c>
      <c r="S388" s="177">
        <f t="shared" si="88"/>
        <v>0</v>
      </c>
      <c r="T388" s="178">
        <f t="shared" si="86"/>
        <v>26919.599999999999</v>
      </c>
    </row>
    <row r="389" spans="1:20" ht="30" x14ac:dyDescent="0.3">
      <c r="A389" s="50" t="s">
        <v>87</v>
      </c>
      <c r="B389" s="142" t="s">
        <v>568</v>
      </c>
      <c r="C389" s="142" t="s">
        <v>92</v>
      </c>
      <c r="D389" s="142" t="s">
        <v>150</v>
      </c>
      <c r="E389" s="142">
        <v>200</v>
      </c>
      <c r="F389" s="177">
        <f t="shared" si="88"/>
        <v>25049.599999999999</v>
      </c>
      <c r="G389" s="177">
        <f t="shared" si="88"/>
        <v>1700</v>
      </c>
      <c r="H389" s="178">
        <f t="shared" si="80"/>
        <v>26749.599999999999</v>
      </c>
      <c r="I389" s="177">
        <f t="shared" si="88"/>
        <v>0</v>
      </c>
      <c r="J389" s="178">
        <f t="shared" si="81"/>
        <v>26749.599999999999</v>
      </c>
      <c r="K389" s="177">
        <f t="shared" si="88"/>
        <v>0</v>
      </c>
      <c r="L389" s="178">
        <f t="shared" si="82"/>
        <v>26749.599999999999</v>
      </c>
      <c r="M389" s="177">
        <f t="shared" si="88"/>
        <v>0</v>
      </c>
      <c r="N389" s="178">
        <f t="shared" si="83"/>
        <v>26749.599999999999</v>
      </c>
      <c r="O389" s="177">
        <f t="shared" si="88"/>
        <v>170</v>
      </c>
      <c r="P389" s="178">
        <f t="shared" si="84"/>
        <v>26919.599999999999</v>
      </c>
      <c r="Q389" s="177">
        <f t="shared" si="88"/>
        <v>0</v>
      </c>
      <c r="R389" s="178">
        <f t="shared" si="85"/>
        <v>26919.599999999999</v>
      </c>
      <c r="S389" s="177">
        <f t="shared" si="88"/>
        <v>0</v>
      </c>
      <c r="T389" s="178">
        <f t="shared" si="86"/>
        <v>26919.599999999999</v>
      </c>
    </row>
    <row r="390" spans="1:20" ht="45" x14ac:dyDescent="0.3">
      <c r="A390" s="50" t="s">
        <v>88</v>
      </c>
      <c r="B390" s="142" t="s">
        <v>568</v>
      </c>
      <c r="C390" s="142" t="s">
        <v>92</v>
      </c>
      <c r="D390" s="142" t="s">
        <v>150</v>
      </c>
      <c r="E390" s="142">
        <v>240</v>
      </c>
      <c r="F390" s="177">
        <v>25049.599999999999</v>
      </c>
      <c r="G390" s="177">
        <v>1700</v>
      </c>
      <c r="H390" s="178">
        <f t="shared" si="80"/>
        <v>26749.599999999999</v>
      </c>
      <c r="I390" s="177"/>
      <c r="J390" s="178">
        <f t="shared" si="81"/>
        <v>26749.599999999999</v>
      </c>
      <c r="K390" s="177"/>
      <c r="L390" s="178">
        <f t="shared" si="82"/>
        <v>26749.599999999999</v>
      </c>
      <c r="M390" s="177"/>
      <c r="N390" s="178">
        <f t="shared" si="83"/>
        <v>26749.599999999999</v>
      </c>
      <c r="O390" s="177">
        <v>170</v>
      </c>
      <c r="P390" s="178">
        <f t="shared" si="84"/>
        <v>26919.599999999999</v>
      </c>
      <c r="Q390" s="177"/>
      <c r="R390" s="178">
        <f t="shared" si="85"/>
        <v>26919.599999999999</v>
      </c>
      <c r="S390" s="177"/>
      <c r="T390" s="178">
        <f t="shared" si="86"/>
        <v>26919.599999999999</v>
      </c>
    </row>
    <row r="391" spans="1:20" ht="45" x14ac:dyDescent="0.3">
      <c r="A391" s="50" t="s">
        <v>445</v>
      </c>
      <c r="B391" s="142" t="s">
        <v>568</v>
      </c>
      <c r="C391" s="142">
        <v>14</v>
      </c>
      <c r="D391" s="76"/>
      <c r="E391" s="142"/>
      <c r="F391" s="177">
        <f>F401</f>
        <v>5024.6000000000004</v>
      </c>
      <c r="G391" s="177">
        <f>G401</f>
        <v>0</v>
      </c>
      <c r="H391" s="178">
        <f t="shared" si="80"/>
        <v>5024.6000000000004</v>
      </c>
      <c r="I391" s="177">
        <f>I401</f>
        <v>0</v>
      </c>
      <c r="J391" s="178">
        <f t="shared" si="81"/>
        <v>5024.6000000000004</v>
      </c>
      <c r="K391" s="177">
        <f>K401</f>
        <v>0</v>
      </c>
      <c r="L391" s="178">
        <f t="shared" si="82"/>
        <v>5024.6000000000004</v>
      </c>
      <c r="M391" s="177">
        <f>M401</f>
        <v>0</v>
      </c>
      <c r="N391" s="178">
        <f t="shared" si="83"/>
        <v>5024.6000000000004</v>
      </c>
      <c r="O391" s="177">
        <f>O401</f>
        <v>50</v>
      </c>
      <c r="P391" s="178">
        <f t="shared" si="84"/>
        <v>5074.6000000000004</v>
      </c>
      <c r="Q391" s="177">
        <f>Q401</f>
        <v>0</v>
      </c>
      <c r="R391" s="178">
        <f t="shared" si="85"/>
        <v>5074.6000000000004</v>
      </c>
      <c r="S391" s="177">
        <f>S401</f>
        <v>0</v>
      </c>
      <c r="T391" s="178">
        <f t="shared" si="86"/>
        <v>5074.6000000000004</v>
      </c>
    </row>
    <row r="392" spans="1:20" ht="30" x14ac:dyDescent="0.3">
      <c r="A392" s="50" t="s">
        <v>448</v>
      </c>
      <c r="B392" s="142" t="s">
        <v>200</v>
      </c>
      <c r="C392" s="142">
        <v>14</v>
      </c>
      <c r="D392" s="142" t="s">
        <v>80</v>
      </c>
      <c r="E392" s="142"/>
      <c r="F392" s="177">
        <f>F393</f>
        <v>24769.699999999997</v>
      </c>
      <c r="G392" s="177">
        <f>G393</f>
        <v>24769.699999999997</v>
      </c>
      <c r="H392" s="178">
        <f t="shared" si="80"/>
        <v>49539.399999999994</v>
      </c>
      <c r="I392" s="177">
        <f>I393</f>
        <v>24769.699999999997</v>
      </c>
      <c r="J392" s="178">
        <f t="shared" si="81"/>
        <v>74309.099999999991</v>
      </c>
      <c r="K392" s="177">
        <f>K393</f>
        <v>24769.699999999997</v>
      </c>
      <c r="L392" s="178">
        <f t="shared" si="82"/>
        <v>99078.799999999988</v>
      </c>
      <c r="M392" s="177">
        <f>M393</f>
        <v>24769.699999999997</v>
      </c>
      <c r="N392" s="178">
        <f t="shared" si="83"/>
        <v>123848.49999999999</v>
      </c>
      <c r="O392" s="177">
        <f>O393</f>
        <v>24769.699999999997</v>
      </c>
      <c r="P392" s="178">
        <f t="shared" si="84"/>
        <v>148618.19999999998</v>
      </c>
      <c r="Q392" s="177">
        <f>Q393</f>
        <v>24769.699999999997</v>
      </c>
      <c r="R392" s="178">
        <f t="shared" si="85"/>
        <v>173387.89999999997</v>
      </c>
      <c r="S392" s="177">
        <f>S393</f>
        <v>0</v>
      </c>
      <c r="T392" s="178">
        <f t="shared" si="86"/>
        <v>173387.89999999997</v>
      </c>
    </row>
    <row r="393" spans="1:20" x14ac:dyDescent="0.3">
      <c r="A393" s="50" t="s">
        <v>146</v>
      </c>
      <c r="B393" s="142" t="s">
        <v>200</v>
      </c>
      <c r="C393" s="142">
        <v>14</v>
      </c>
      <c r="D393" s="142" t="s">
        <v>80</v>
      </c>
      <c r="E393" s="142">
        <v>500</v>
      </c>
      <c r="F393" s="177">
        <f>F394+F395</f>
        <v>24769.699999999997</v>
      </c>
      <c r="G393" s="177">
        <f>G394+G395</f>
        <v>24769.699999999997</v>
      </c>
      <c r="H393" s="178">
        <f t="shared" si="80"/>
        <v>49539.399999999994</v>
      </c>
      <c r="I393" s="177">
        <f>I394+I395</f>
        <v>24769.699999999997</v>
      </c>
      <c r="J393" s="178">
        <f t="shared" si="81"/>
        <v>74309.099999999991</v>
      </c>
      <c r="K393" s="177">
        <f>K394+K395</f>
        <v>24769.699999999997</v>
      </c>
      <c r="L393" s="178">
        <f t="shared" si="82"/>
        <v>99078.799999999988</v>
      </c>
      <c r="M393" s="177">
        <f>M394+M395</f>
        <v>24769.699999999997</v>
      </c>
      <c r="N393" s="178">
        <f t="shared" si="83"/>
        <v>123848.49999999999</v>
      </c>
      <c r="O393" s="177">
        <f>O394+O395</f>
        <v>24769.699999999997</v>
      </c>
      <c r="P393" s="178">
        <f t="shared" si="84"/>
        <v>148618.19999999998</v>
      </c>
      <c r="Q393" s="177">
        <f>Q394+Q395</f>
        <v>24769.699999999997</v>
      </c>
      <c r="R393" s="178">
        <f t="shared" si="85"/>
        <v>173387.89999999997</v>
      </c>
      <c r="S393" s="177">
        <f>S394+S395</f>
        <v>0</v>
      </c>
      <c r="T393" s="178">
        <f t="shared" si="86"/>
        <v>173387.89999999997</v>
      </c>
    </row>
    <row r="394" spans="1:20" x14ac:dyDescent="0.3">
      <c r="A394" s="50" t="s">
        <v>147</v>
      </c>
      <c r="B394" s="142" t="s">
        <v>200</v>
      </c>
      <c r="C394" s="142">
        <v>14</v>
      </c>
      <c r="D394" s="142" t="s">
        <v>80</v>
      </c>
      <c r="E394" s="142">
        <v>530</v>
      </c>
      <c r="F394" s="177">
        <v>18039.099999999999</v>
      </c>
      <c r="G394" s="177">
        <v>18039.099999999999</v>
      </c>
      <c r="H394" s="178">
        <f t="shared" si="80"/>
        <v>36078.199999999997</v>
      </c>
      <c r="I394" s="177">
        <v>18039.099999999999</v>
      </c>
      <c r="J394" s="178">
        <f t="shared" si="81"/>
        <v>54117.299999999996</v>
      </c>
      <c r="K394" s="177">
        <v>18039.099999999999</v>
      </c>
      <c r="L394" s="178">
        <f t="shared" si="82"/>
        <v>72156.399999999994</v>
      </c>
      <c r="M394" s="177">
        <v>18039.099999999999</v>
      </c>
      <c r="N394" s="178">
        <f t="shared" si="83"/>
        <v>90195.5</v>
      </c>
      <c r="O394" s="177">
        <v>18039.099999999999</v>
      </c>
      <c r="P394" s="178">
        <f t="shared" si="84"/>
        <v>108234.6</v>
      </c>
      <c r="Q394" s="177">
        <v>18039.099999999999</v>
      </c>
      <c r="R394" s="178">
        <f t="shared" si="85"/>
        <v>126273.70000000001</v>
      </c>
      <c r="S394" s="177"/>
      <c r="T394" s="178">
        <f t="shared" si="86"/>
        <v>126273.70000000001</v>
      </c>
    </row>
    <row r="395" spans="1:20" x14ac:dyDescent="0.3">
      <c r="A395" s="50" t="s">
        <v>55</v>
      </c>
      <c r="B395" s="142" t="s">
        <v>200</v>
      </c>
      <c r="C395" s="142">
        <v>14</v>
      </c>
      <c r="D395" s="142" t="s">
        <v>80</v>
      </c>
      <c r="E395" s="142" t="s">
        <v>563</v>
      </c>
      <c r="F395" s="177">
        <v>6730.6</v>
      </c>
      <c r="G395" s="177">
        <v>6730.6</v>
      </c>
      <c r="H395" s="178">
        <f t="shared" si="80"/>
        <v>13461.2</v>
      </c>
      <c r="I395" s="177">
        <v>6730.6</v>
      </c>
      <c r="J395" s="178">
        <f t="shared" si="81"/>
        <v>20191.800000000003</v>
      </c>
      <c r="K395" s="177">
        <v>6730.6</v>
      </c>
      <c r="L395" s="178">
        <f t="shared" si="82"/>
        <v>26922.400000000001</v>
      </c>
      <c r="M395" s="177">
        <v>6730.6</v>
      </c>
      <c r="N395" s="178">
        <f t="shared" si="83"/>
        <v>33653</v>
      </c>
      <c r="O395" s="177">
        <v>6730.6</v>
      </c>
      <c r="P395" s="178">
        <f t="shared" si="84"/>
        <v>40383.599999999999</v>
      </c>
      <c r="Q395" s="177">
        <v>6730.6</v>
      </c>
      <c r="R395" s="178">
        <f t="shared" si="85"/>
        <v>47114.2</v>
      </c>
      <c r="S395" s="177"/>
      <c r="T395" s="178">
        <f t="shared" si="86"/>
        <v>47114.2</v>
      </c>
    </row>
    <row r="396" spans="1:20" ht="30" x14ac:dyDescent="0.3">
      <c r="A396" s="50" t="s">
        <v>416</v>
      </c>
      <c r="B396" s="142" t="s">
        <v>202</v>
      </c>
      <c r="C396" s="76"/>
      <c r="D396" s="76"/>
      <c r="E396" s="142"/>
      <c r="F396" s="177">
        <f t="shared" ref="F396:S399" si="89">F397</f>
        <v>0</v>
      </c>
      <c r="G396" s="177">
        <f t="shared" si="89"/>
        <v>0</v>
      </c>
      <c r="H396" s="178">
        <f t="shared" si="80"/>
        <v>0</v>
      </c>
      <c r="I396" s="177">
        <f t="shared" si="89"/>
        <v>0</v>
      </c>
      <c r="J396" s="178">
        <f t="shared" si="81"/>
        <v>0</v>
      </c>
      <c r="K396" s="177">
        <f t="shared" si="89"/>
        <v>0</v>
      </c>
      <c r="L396" s="178">
        <f t="shared" si="82"/>
        <v>0</v>
      </c>
      <c r="M396" s="177">
        <f t="shared" si="89"/>
        <v>0</v>
      </c>
      <c r="N396" s="178">
        <f t="shared" si="83"/>
        <v>0</v>
      </c>
      <c r="O396" s="177">
        <f t="shared" si="89"/>
        <v>0</v>
      </c>
      <c r="P396" s="178">
        <f t="shared" si="84"/>
        <v>0</v>
      </c>
      <c r="Q396" s="177">
        <f t="shared" si="89"/>
        <v>0</v>
      </c>
      <c r="R396" s="178">
        <f t="shared" si="85"/>
        <v>0</v>
      </c>
      <c r="S396" s="177">
        <f t="shared" si="89"/>
        <v>0</v>
      </c>
      <c r="T396" s="178">
        <f t="shared" si="86"/>
        <v>0</v>
      </c>
    </row>
    <row r="397" spans="1:20" x14ac:dyDescent="0.3">
      <c r="A397" s="50" t="s">
        <v>178</v>
      </c>
      <c r="B397" s="142" t="s">
        <v>202</v>
      </c>
      <c r="C397" s="142" t="s">
        <v>92</v>
      </c>
      <c r="D397" s="76"/>
      <c r="E397" s="142"/>
      <c r="F397" s="177">
        <f t="shared" si="89"/>
        <v>0</v>
      </c>
      <c r="G397" s="177">
        <f t="shared" si="89"/>
        <v>0</v>
      </c>
      <c r="H397" s="178">
        <f t="shared" si="80"/>
        <v>0</v>
      </c>
      <c r="I397" s="177">
        <f t="shared" si="89"/>
        <v>0</v>
      </c>
      <c r="J397" s="178">
        <f t="shared" si="81"/>
        <v>0</v>
      </c>
      <c r="K397" s="177">
        <f t="shared" si="89"/>
        <v>0</v>
      </c>
      <c r="L397" s="178">
        <f t="shared" si="82"/>
        <v>0</v>
      </c>
      <c r="M397" s="177">
        <f t="shared" si="89"/>
        <v>0</v>
      </c>
      <c r="N397" s="178">
        <f t="shared" si="83"/>
        <v>0</v>
      </c>
      <c r="O397" s="177">
        <f t="shared" si="89"/>
        <v>0</v>
      </c>
      <c r="P397" s="178">
        <f t="shared" si="84"/>
        <v>0</v>
      </c>
      <c r="Q397" s="177">
        <f t="shared" si="89"/>
        <v>0</v>
      </c>
      <c r="R397" s="178">
        <f t="shared" si="85"/>
        <v>0</v>
      </c>
      <c r="S397" s="177">
        <f t="shared" si="89"/>
        <v>0</v>
      </c>
      <c r="T397" s="178">
        <f t="shared" si="86"/>
        <v>0</v>
      </c>
    </row>
    <row r="398" spans="1:20" x14ac:dyDescent="0.3">
      <c r="A398" s="50" t="s">
        <v>415</v>
      </c>
      <c r="B398" s="142" t="s">
        <v>202</v>
      </c>
      <c r="C398" s="142" t="s">
        <v>92</v>
      </c>
      <c r="D398" s="142" t="s">
        <v>150</v>
      </c>
      <c r="E398" s="142"/>
      <c r="F398" s="177">
        <f t="shared" si="89"/>
        <v>0</v>
      </c>
      <c r="G398" s="177">
        <f t="shared" si="89"/>
        <v>0</v>
      </c>
      <c r="H398" s="178">
        <f t="shared" si="80"/>
        <v>0</v>
      </c>
      <c r="I398" s="177">
        <f t="shared" si="89"/>
        <v>0</v>
      </c>
      <c r="J398" s="178">
        <f t="shared" si="81"/>
        <v>0</v>
      </c>
      <c r="K398" s="177">
        <f t="shared" si="89"/>
        <v>0</v>
      </c>
      <c r="L398" s="178">
        <f t="shared" si="82"/>
        <v>0</v>
      </c>
      <c r="M398" s="177">
        <f t="shared" si="89"/>
        <v>0</v>
      </c>
      <c r="N398" s="178">
        <f t="shared" si="83"/>
        <v>0</v>
      </c>
      <c r="O398" s="177">
        <f t="shared" si="89"/>
        <v>0</v>
      </c>
      <c r="P398" s="178">
        <f t="shared" si="84"/>
        <v>0</v>
      </c>
      <c r="Q398" s="177">
        <f t="shared" si="89"/>
        <v>0</v>
      </c>
      <c r="R398" s="178">
        <f t="shared" si="85"/>
        <v>0</v>
      </c>
      <c r="S398" s="177">
        <f t="shared" si="89"/>
        <v>0</v>
      </c>
      <c r="T398" s="178">
        <f t="shared" si="86"/>
        <v>0</v>
      </c>
    </row>
    <row r="399" spans="1:20" ht="30" x14ac:dyDescent="0.3">
      <c r="A399" s="50" t="s">
        <v>87</v>
      </c>
      <c r="B399" s="142" t="s">
        <v>202</v>
      </c>
      <c r="C399" s="142" t="s">
        <v>92</v>
      </c>
      <c r="D399" s="142" t="s">
        <v>150</v>
      </c>
      <c r="E399" s="142">
        <v>200</v>
      </c>
      <c r="F399" s="177">
        <f t="shared" si="89"/>
        <v>0</v>
      </c>
      <c r="G399" s="177">
        <f t="shared" si="89"/>
        <v>0</v>
      </c>
      <c r="H399" s="178">
        <f t="shared" si="80"/>
        <v>0</v>
      </c>
      <c r="I399" s="177">
        <f t="shared" si="89"/>
        <v>0</v>
      </c>
      <c r="J399" s="178">
        <f t="shared" si="81"/>
        <v>0</v>
      </c>
      <c r="K399" s="177">
        <f t="shared" si="89"/>
        <v>0</v>
      </c>
      <c r="L399" s="178">
        <f t="shared" si="82"/>
        <v>0</v>
      </c>
      <c r="M399" s="177">
        <f t="shared" si="89"/>
        <v>0</v>
      </c>
      <c r="N399" s="178">
        <f t="shared" si="83"/>
        <v>0</v>
      </c>
      <c r="O399" s="177">
        <f t="shared" si="89"/>
        <v>0</v>
      </c>
      <c r="P399" s="178">
        <f t="shared" si="84"/>
        <v>0</v>
      </c>
      <c r="Q399" s="177">
        <f t="shared" si="89"/>
        <v>0</v>
      </c>
      <c r="R399" s="178">
        <f t="shared" si="85"/>
        <v>0</v>
      </c>
      <c r="S399" s="177">
        <f t="shared" si="89"/>
        <v>0</v>
      </c>
      <c r="T399" s="178">
        <f t="shared" si="86"/>
        <v>0</v>
      </c>
    </row>
    <row r="400" spans="1:20" ht="45" x14ac:dyDescent="0.3">
      <c r="A400" s="50" t="s">
        <v>88</v>
      </c>
      <c r="B400" s="142" t="s">
        <v>202</v>
      </c>
      <c r="C400" s="142" t="s">
        <v>92</v>
      </c>
      <c r="D400" s="142" t="s">
        <v>150</v>
      </c>
      <c r="E400" s="142">
        <v>240</v>
      </c>
      <c r="F400" s="177"/>
      <c r="G400" s="177"/>
      <c r="H400" s="178">
        <f t="shared" si="80"/>
        <v>0</v>
      </c>
      <c r="I400" s="177"/>
      <c r="J400" s="178">
        <f t="shared" si="81"/>
        <v>0</v>
      </c>
      <c r="K400" s="177"/>
      <c r="L400" s="178">
        <f t="shared" si="82"/>
        <v>0</v>
      </c>
      <c r="M400" s="177"/>
      <c r="N400" s="178">
        <f t="shared" si="83"/>
        <v>0</v>
      </c>
      <c r="O400" s="177"/>
      <c r="P400" s="178">
        <f t="shared" si="84"/>
        <v>0</v>
      </c>
      <c r="Q400" s="177"/>
      <c r="R400" s="178">
        <f t="shared" si="85"/>
        <v>0</v>
      </c>
      <c r="S400" s="177"/>
      <c r="T400" s="178">
        <f t="shared" si="86"/>
        <v>0</v>
      </c>
    </row>
    <row r="401" spans="1:20" ht="30" x14ac:dyDescent="0.3">
      <c r="A401" s="50" t="s">
        <v>385</v>
      </c>
      <c r="B401" s="142" t="s">
        <v>568</v>
      </c>
      <c r="C401" s="142">
        <v>14</v>
      </c>
      <c r="D401" s="142" t="s">
        <v>80</v>
      </c>
      <c r="E401" s="142"/>
      <c r="F401" s="177">
        <f>F402</f>
        <v>5024.6000000000004</v>
      </c>
      <c r="G401" s="177">
        <f>G402</f>
        <v>0</v>
      </c>
      <c r="H401" s="178">
        <f t="shared" si="80"/>
        <v>5024.6000000000004</v>
      </c>
      <c r="I401" s="177">
        <f>I402</f>
        <v>0</v>
      </c>
      <c r="J401" s="178">
        <f t="shared" si="81"/>
        <v>5024.6000000000004</v>
      </c>
      <c r="K401" s="177">
        <f>K402</f>
        <v>0</v>
      </c>
      <c r="L401" s="178">
        <f t="shared" si="82"/>
        <v>5024.6000000000004</v>
      </c>
      <c r="M401" s="177">
        <f>M402</f>
        <v>0</v>
      </c>
      <c r="N401" s="178">
        <f t="shared" si="83"/>
        <v>5024.6000000000004</v>
      </c>
      <c r="O401" s="177">
        <f>O402</f>
        <v>50</v>
      </c>
      <c r="P401" s="178">
        <f t="shared" si="84"/>
        <v>5074.6000000000004</v>
      </c>
      <c r="Q401" s="177">
        <f>Q402</f>
        <v>0</v>
      </c>
      <c r="R401" s="178">
        <f t="shared" si="85"/>
        <v>5074.6000000000004</v>
      </c>
      <c r="S401" s="177">
        <f>S402</f>
        <v>0</v>
      </c>
      <c r="T401" s="178">
        <f t="shared" si="86"/>
        <v>5074.6000000000004</v>
      </c>
    </row>
    <row r="402" spans="1:20" x14ac:dyDescent="0.3">
      <c r="A402" s="40" t="s">
        <v>146</v>
      </c>
      <c r="B402" s="142" t="s">
        <v>568</v>
      </c>
      <c r="C402" s="142">
        <v>14</v>
      </c>
      <c r="D402" s="142" t="s">
        <v>80</v>
      </c>
      <c r="E402" s="142" t="s">
        <v>527</v>
      </c>
      <c r="F402" s="177">
        <f>F404+F403</f>
        <v>5024.6000000000004</v>
      </c>
      <c r="G402" s="177">
        <f>G404+G403</f>
        <v>0</v>
      </c>
      <c r="H402" s="178">
        <f t="shared" si="80"/>
        <v>5024.6000000000004</v>
      </c>
      <c r="I402" s="177">
        <f>I404+I403</f>
        <v>0</v>
      </c>
      <c r="J402" s="178">
        <f t="shared" si="81"/>
        <v>5024.6000000000004</v>
      </c>
      <c r="K402" s="177">
        <f>K404+K403</f>
        <v>0</v>
      </c>
      <c r="L402" s="178">
        <f t="shared" si="82"/>
        <v>5024.6000000000004</v>
      </c>
      <c r="M402" s="177">
        <f>M404+M403</f>
        <v>0</v>
      </c>
      <c r="N402" s="178">
        <f t="shared" si="83"/>
        <v>5024.6000000000004</v>
      </c>
      <c r="O402" s="177">
        <f>O404+O403</f>
        <v>50</v>
      </c>
      <c r="P402" s="178">
        <f t="shared" si="84"/>
        <v>5074.6000000000004</v>
      </c>
      <c r="Q402" s="177">
        <f>Q404+Q403</f>
        <v>0</v>
      </c>
      <c r="R402" s="178">
        <f t="shared" si="85"/>
        <v>5074.6000000000004</v>
      </c>
      <c r="S402" s="177">
        <f>S404+S403</f>
        <v>0</v>
      </c>
      <c r="T402" s="178">
        <f t="shared" si="86"/>
        <v>5074.6000000000004</v>
      </c>
    </row>
    <row r="403" spans="1:20" x14ac:dyDescent="0.3">
      <c r="A403" s="40" t="s">
        <v>147</v>
      </c>
      <c r="B403" s="142" t="s">
        <v>568</v>
      </c>
      <c r="C403" s="142">
        <v>14</v>
      </c>
      <c r="D403" s="142" t="s">
        <v>80</v>
      </c>
      <c r="E403" s="142" t="s">
        <v>528</v>
      </c>
      <c r="F403" s="177">
        <v>5000</v>
      </c>
      <c r="G403" s="177"/>
      <c r="H403" s="178">
        <f t="shared" si="80"/>
        <v>5000</v>
      </c>
      <c r="I403" s="177"/>
      <c r="J403" s="178">
        <f t="shared" si="81"/>
        <v>5000</v>
      </c>
      <c r="K403" s="177"/>
      <c r="L403" s="178">
        <f t="shared" si="82"/>
        <v>5000</v>
      </c>
      <c r="M403" s="177"/>
      <c r="N403" s="178">
        <f t="shared" si="83"/>
        <v>5000</v>
      </c>
      <c r="O403" s="177">
        <v>50</v>
      </c>
      <c r="P403" s="178">
        <f t="shared" si="84"/>
        <v>5050</v>
      </c>
      <c r="Q403" s="177"/>
      <c r="R403" s="178">
        <f t="shared" si="85"/>
        <v>5050</v>
      </c>
      <c r="S403" s="177"/>
      <c r="T403" s="178">
        <f t="shared" si="86"/>
        <v>5050</v>
      </c>
    </row>
    <row r="404" spans="1:20" x14ac:dyDescent="0.3">
      <c r="A404" s="40" t="s">
        <v>55</v>
      </c>
      <c r="B404" s="142" t="s">
        <v>568</v>
      </c>
      <c r="C404" s="142">
        <v>14</v>
      </c>
      <c r="D404" s="142" t="s">
        <v>80</v>
      </c>
      <c r="E404" s="142" t="s">
        <v>563</v>
      </c>
      <c r="F404" s="177">
        <v>24.6</v>
      </c>
      <c r="G404" s="177"/>
      <c r="H404" s="178">
        <f t="shared" si="80"/>
        <v>24.6</v>
      </c>
      <c r="I404" s="177"/>
      <c r="J404" s="178">
        <f t="shared" si="81"/>
        <v>24.6</v>
      </c>
      <c r="K404" s="177"/>
      <c r="L404" s="178">
        <f t="shared" si="82"/>
        <v>24.6</v>
      </c>
      <c r="M404" s="177"/>
      <c r="N404" s="178">
        <f t="shared" si="83"/>
        <v>24.6</v>
      </c>
      <c r="O404" s="177"/>
      <c r="P404" s="178">
        <f t="shared" si="84"/>
        <v>24.6</v>
      </c>
      <c r="Q404" s="177"/>
      <c r="R404" s="178">
        <f t="shared" si="85"/>
        <v>24.6</v>
      </c>
      <c r="S404" s="177"/>
      <c r="T404" s="178">
        <f t="shared" si="86"/>
        <v>24.6</v>
      </c>
    </row>
    <row r="405" spans="1:20" ht="30" x14ac:dyDescent="0.3">
      <c r="A405" s="50" t="s">
        <v>416</v>
      </c>
      <c r="B405" s="142" t="s">
        <v>569</v>
      </c>
      <c r="C405" s="76"/>
      <c r="D405" s="76"/>
      <c r="E405" s="142"/>
      <c r="F405" s="177">
        <f t="shared" ref="F405:S408" si="90">F406</f>
        <v>2010</v>
      </c>
      <c r="G405" s="177">
        <f t="shared" si="90"/>
        <v>329.7</v>
      </c>
      <c r="H405" s="178">
        <f t="shared" si="80"/>
        <v>2339.6999999999998</v>
      </c>
      <c r="I405" s="177">
        <f t="shared" si="90"/>
        <v>0</v>
      </c>
      <c r="J405" s="178">
        <f t="shared" si="81"/>
        <v>2339.6999999999998</v>
      </c>
      <c r="K405" s="177">
        <f t="shared" si="90"/>
        <v>0</v>
      </c>
      <c r="L405" s="178">
        <f t="shared" si="82"/>
        <v>2339.6999999999998</v>
      </c>
      <c r="M405" s="177">
        <f t="shared" si="90"/>
        <v>0</v>
      </c>
      <c r="N405" s="178">
        <f t="shared" si="83"/>
        <v>2339.6999999999998</v>
      </c>
      <c r="O405" s="177">
        <f t="shared" si="90"/>
        <v>0</v>
      </c>
      <c r="P405" s="178">
        <f t="shared" si="84"/>
        <v>2339.6999999999998</v>
      </c>
      <c r="Q405" s="177">
        <f t="shared" si="90"/>
        <v>0</v>
      </c>
      <c r="R405" s="178">
        <f t="shared" si="85"/>
        <v>2339.6999999999998</v>
      </c>
      <c r="S405" s="177">
        <f t="shared" si="90"/>
        <v>0</v>
      </c>
      <c r="T405" s="178">
        <f t="shared" si="86"/>
        <v>2339.6999999999998</v>
      </c>
    </row>
    <row r="406" spans="1:20" x14ac:dyDescent="0.3">
      <c r="A406" s="50" t="s">
        <v>178</v>
      </c>
      <c r="B406" s="142" t="s">
        <v>569</v>
      </c>
      <c r="C406" s="142" t="s">
        <v>92</v>
      </c>
      <c r="D406" s="76"/>
      <c r="E406" s="142"/>
      <c r="F406" s="177">
        <f t="shared" si="90"/>
        <v>2010</v>
      </c>
      <c r="G406" s="177">
        <f t="shared" si="90"/>
        <v>329.7</v>
      </c>
      <c r="H406" s="178">
        <f t="shared" si="80"/>
        <v>2339.6999999999998</v>
      </c>
      <c r="I406" s="177">
        <f t="shared" si="90"/>
        <v>0</v>
      </c>
      <c r="J406" s="178">
        <f t="shared" si="81"/>
        <v>2339.6999999999998</v>
      </c>
      <c r="K406" s="177">
        <f t="shared" si="90"/>
        <v>0</v>
      </c>
      <c r="L406" s="178">
        <f t="shared" si="82"/>
        <v>2339.6999999999998</v>
      </c>
      <c r="M406" s="177">
        <f t="shared" si="90"/>
        <v>0</v>
      </c>
      <c r="N406" s="178">
        <f t="shared" si="83"/>
        <v>2339.6999999999998</v>
      </c>
      <c r="O406" s="177">
        <f t="shared" si="90"/>
        <v>0</v>
      </c>
      <c r="P406" s="178">
        <f t="shared" si="84"/>
        <v>2339.6999999999998</v>
      </c>
      <c r="Q406" s="177">
        <f t="shared" si="90"/>
        <v>0</v>
      </c>
      <c r="R406" s="178">
        <f t="shared" si="85"/>
        <v>2339.6999999999998</v>
      </c>
      <c r="S406" s="177">
        <f t="shared" si="90"/>
        <v>0</v>
      </c>
      <c r="T406" s="178">
        <f t="shared" si="86"/>
        <v>2339.6999999999998</v>
      </c>
    </row>
    <row r="407" spans="1:20" x14ac:dyDescent="0.3">
      <c r="A407" s="50" t="s">
        <v>415</v>
      </c>
      <c r="B407" s="142" t="s">
        <v>569</v>
      </c>
      <c r="C407" s="142" t="s">
        <v>92</v>
      </c>
      <c r="D407" s="142" t="s">
        <v>150</v>
      </c>
      <c r="E407" s="142"/>
      <c r="F407" s="177">
        <f t="shared" si="90"/>
        <v>2010</v>
      </c>
      <c r="G407" s="177">
        <f t="shared" si="90"/>
        <v>329.7</v>
      </c>
      <c r="H407" s="178">
        <f t="shared" si="80"/>
        <v>2339.6999999999998</v>
      </c>
      <c r="I407" s="177">
        <f t="shared" si="90"/>
        <v>0</v>
      </c>
      <c r="J407" s="178">
        <f t="shared" si="81"/>
        <v>2339.6999999999998</v>
      </c>
      <c r="K407" s="177">
        <f t="shared" si="90"/>
        <v>0</v>
      </c>
      <c r="L407" s="178">
        <f t="shared" si="82"/>
        <v>2339.6999999999998</v>
      </c>
      <c r="M407" s="177">
        <f t="shared" si="90"/>
        <v>0</v>
      </c>
      <c r="N407" s="178">
        <f t="shared" si="83"/>
        <v>2339.6999999999998</v>
      </c>
      <c r="O407" s="177">
        <f t="shared" si="90"/>
        <v>0</v>
      </c>
      <c r="P407" s="178">
        <f t="shared" si="84"/>
        <v>2339.6999999999998</v>
      </c>
      <c r="Q407" s="177">
        <f t="shared" si="90"/>
        <v>0</v>
      </c>
      <c r="R407" s="178">
        <f t="shared" si="85"/>
        <v>2339.6999999999998</v>
      </c>
      <c r="S407" s="177">
        <f t="shared" si="90"/>
        <v>0</v>
      </c>
      <c r="T407" s="178">
        <f t="shared" si="86"/>
        <v>2339.6999999999998</v>
      </c>
    </row>
    <row r="408" spans="1:20" ht="30" x14ac:dyDescent="0.3">
      <c r="A408" s="50" t="s">
        <v>87</v>
      </c>
      <c r="B408" s="142" t="s">
        <v>569</v>
      </c>
      <c r="C408" s="142" t="s">
        <v>92</v>
      </c>
      <c r="D408" s="142" t="s">
        <v>150</v>
      </c>
      <c r="E408" s="142">
        <v>200</v>
      </c>
      <c r="F408" s="177">
        <f t="shared" si="90"/>
        <v>2010</v>
      </c>
      <c r="G408" s="177">
        <f t="shared" si="90"/>
        <v>329.7</v>
      </c>
      <c r="H408" s="178">
        <f t="shared" si="80"/>
        <v>2339.6999999999998</v>
      </c>
      <c r="I408" s="177">
        <f t="shared" si="90"/>
        <v>0</v>
      </c>
      <c r="J408" s="178">
        <f t="shared" si="81"/>
        <v>2339.6999999999998</v>
      </c>
      <c r="K408" s="177">
        <f t="shared" si="90"/>
        <v>0</v>
      </c>
      <c r="L408" s="178">
        <f t="shared" si="82"/>
        <v>2339.6999999999998</v>
      </c>
      <c r="M408" s="177">
        <f t="shared" si="90"/>
        <v>0</v>
      </c>
      <c r="N408" s="178">
        <f t="shared" si="83"/>
        <v>2339.6999999999998</v>
      </c>
      <c r="O408" s="177">
        <f t="shared" si="90"/>
        <v>0</v>
      </c>
      <c r="P408" s="178">
        <f t="shared" si="84"/>
        <v>2339.6999999999998</v>
      </c>
      <c r="Q408" s="177">
        <f t="shared" si="90"/>
        <v>0</v>
      </c>
      <c r="R408" s="178">
        <f t="shared" si="85"/>
        <v>2339.6999999999998</v>
      </c>
      <c r="S408" s="177">
        <f t="shared" si="90"/>
        <v>0</v>
      </c>
      <c r="T408" s="178">
        <f t="shared" si="86"/>
        <v>2339.6999999999998</v>
      </c>
    </row>
    <row r="409" spans="1:20" ht="45" x14ac:dyDescent="0.3">
      <c r="A409" s="50" t="s">
        <v>88</v>
      </c>
      <c r="B409" s="142" t="s">
        <v>569</v>
      </c>
      <c r="C409" s="142" t="s">
        <v>92</v>
      </c>
      <c r="D409" s="142" t="s">
        <v>150</v>
      </c>
      <c r="E409" s="142">
        <v>240</v>
      </c>
      <c r="F409" s="177">
        <v>2010</v>
      </c>
      <c r="G409" s="177">
        <v>329.7</v>
      </c>
      <c r="H409" s="178">
        <f t="shared" si="80"/>
        <v>2339.6999999999998</v>
      </c>
      <c r="I409" s="177"/>
      <c r="J409" s="178">
        <f t="shared" si="81"/>
        <v>2339.6999999999998</v>
      </c>
      <c r="K409" s="177"/>
      <c r="L409" s="178">
        <f t="shared" si="82"/>
        <v>2339.6999999999998</v>
      </c>
      <c r="M409" s="177"/>
      <c r="N409" s="178">
        <f t="shared" si="83"/>
        <v>2339.6999999999998</v>
      </c>
      <c r="O409" s="177"/>
      <c r="P409" s="178">
        <f t="shared" si="84"/>
        <v>2339.6999999999998</v>
      </c>
      <c r="Q409" s="177"/>
      <c r="R409" s="178">
        <f t="shared" si="85"/>
        <v>2339.6999999999998</v>
      </c>
      <c r="S409" s="177"/>
      <c r="T409" s="178">
        <f t="shared" si="86"/>
        <v>2339.6999999999998</v>
      </c>
    </row>
    <row r="410" spans="1:20" ht="30" x14ac:dyDescent="0.3">
      <c r="A410" s="50" t="s">
        <v>203</v>
      </c>
      <c r="B410" s="142" t="s">
        <v>570</v>
      </c>
      <c r="C410" s="76"/>
      <c r="D410" s="76"/>
      <c r="E410" s="142"/>
      <c r="F410" s="177">
        <f t="shared" ref="F410:S413" si="91">F411</f>
        <v>1165</v>
      </c>
      <c r="G410" s="177">
        <f t="shared" si="91"/>
        <v>0</v>
      </c>
      <c r="H410" s="178">
        <f t="shared" si="80"/>
        <v>1165</v>
      </c>
      <c r="I410" s="177">
        <f t="shared" si="91"/>
        <v>0</v>
      </c>
      <c r="J410" s="178">
        <f t="shared" si="81"/>
        <v>1165</v>
      </c>
      <c r="K410" s="177">
        <f t="shared" si="91"/>
        <v>0</v>
      </c>
      <c r="L410" s="178">
        <f t="shared" si="82"/>
        <v>1165</v>
      </c>
      <c r="M410" s="177">
        <f t="shared" si="91"/>
        <v>0</v>
      </c>
      <c r="N410" s="178">
        <f t="shared" si="83"/>
        <v>1165</v>
      </c>
      <c r="O410" s="177">
        <f t="shared" si="91"/>
        <v>0</v>
      </c>
      <c r="P410" s="178">
        <f t="shared" si="84"/>
        <v>1165</v>
      </c>
      <c r="Q410" s="177">
        <f t="shared" si="91"/>
        <v>0</v>
      </c>
      <c r="R410" s="178">
        <f t="shared" si="85"/>
        <v>1165</v>
      </c>
      <c r="S410" s="177">
        <f t="shared" si="91"/>
        <v>0</v>
      </c>
      <c r="T410" s="178">
        <f t="shared" si="86"/>
        <v>1165</v>
      </c>
    </row>
    <row r="411" spans="1:20" x14ac:dyDescent="0.3">
      <c r="A411" s="50" t="s">
        <v>178</v>
      </c>
      <c r="B411" s="142" t="s">
        <v>570</v>
      </c>
      <c r="C411" s="142" t="s">
        <v>92</v>
      </c>
      <c r="D411" s="76"/>
      <c r="E411" s="142"/>
      <c r="F411" s="177">
        <f t="shared" si="91"/>
        <v>1165</v>
      </c>
      <c r="G411" s="177">
        <f t="shared" si="91"/>
        <v>0</v>
      </c>
      <c r="H411" s="178">
        <f t="shared" si="80"/>
        <v>1165</v>
      </c>
      <c r="I411" s="177">
        <f t="shared" si="91"/>
        <v>0</v>
      </c>
      <c r="J411" s="178">
        <f t="shared" si="81"/>
        <v>1165</v>
      </c>
      <c r="K411" s="177">
        <f t="shared" si="91"/>
        <v>0</v>
      </c>
      <c r="L411" s="178">
        <f t="shared" si="82"/>
        <v>1165</v>
      </c>
      <c r="M411" s="177">
        <f t="shared" si="91"/>
        <v>0</v>
      </c>
      <c r="N411" s="178">
        <f t="shared" si="83"/>
        <v>1165</v>
      </c>
      <c r="O411" s="177">
        <f t="shared" si="91"/>
        <v>0</v>
      </c>
      <c r="P411" s="178">
        <f t="shared" si="84"/>
        <v>1165</v>
      </c>
      <c r="Q411" s="177">
        <f t="shared" si="91"/>
        <v>0</v>
      </c>
      <c r="R411" s="178">
        <f t="shared" si="85"/>
        <v>1165</v>
      </c>
      <c r="S411" s="177">
        <f t="shared" si="91"/>
        <v>0</v>
      </c>
      <c r="T411" s="178">
        <f t="shared" si="86"/>
        <v>1165</v>
      </c>
    </row>
    <row r="412" spans="1:20" x14ac:dyDescent="0.3">
      <c r="A412" s="50" t="s">
        <v>415</v>
      </c>
      <c r="B412" s="142" t="s">
        <v>570</v>
      </c>
      <c r="C412" s="142" t="s">
        <v>92</v>
      </c>
      <c r="D412" s="142" t="s">
        <v>150</v>
      </c>
      <c r="E412" s="142"/>
      <c r="F412" s="177">
        <f t="shared" si="91"/>
        <v>1165</v>
      </c>
      <c r="G412" s="177">
        <f t="shared" si="91"/>
        <v>0</v>
      </c>
      <c r="H412" s="178">
        <f t="shared" si="80"/>
        <v>1165</v>
      </c>
      <c r="I412" s="177">
        <f t="shared" si="91"/>
        <v>0</v>
      </c>
      <c r="J412" s="178">
        <f t="shared" si="81"/>
        <v>1165</v>
      </c>
      <c r="K412" s="177">
        <f t="shared" si="91"/>
        <v>0</v>
      </c>
      <c r="L412" s="178">
        <f t="shared" si="82"/>
        <v>1165</v>
      </c>
      <c r="M412" s="177">
        <f t="shared" si="91"/>
        <v>0</v>
      </c>
      <c r="N412" s="178">
        <f t="shared" si="83"/>
        <v>1165</v>
      </c>
      <c r="O412" s="177">
        <f t="shared" si="91"/>
        <v>0</v>
      </c>
      <c r="P412" s="178">
        <f t="shared" si="84"/>
        <v>1165</v>
      </c>
      <c r="Q412" s="177">
        <f t="shared" si="91"/>
        <v>0</v>
      </c>
      <c r="R412" s="178">
        <f t="shared" si="85"/>
        <v>1165</v>
      </c>
      <c r="S412" s="177">
        <f t="shared" si="91"/>
        <v>0</v>
      </c>
      <c r="T412" s="178">
        <f t="shared" si="86"/>
        <v>1165</v>
      </c>
    </row>
    <row r="413" spans="1:20" ht="30" x14ac:dyDescent="0.3">
      <c r="A413" s="50" t="s">
        <v>87</v>
      </c>
      <c r="B413" s="142" t="s">
        <v>570</v>
      </c>
      <c r="C413" s="142" t="s">
        <v>92</v>
      </c>
      <c r="D413" s="142" t="s">
        <v>150</v>
      </c>
      <c r="E413" s="142">
        <v>200</v>
      </c>
      <c r="F413" s="177">
        <f t="shared" si="91"/>
        <v>1165</v>
      </c>
      <c r="G413" s="177">
        <f t="shared" si="91"/>
        <v>0</v>
      </c>
      <c r="H413" s="178">
        <f t="shared" si="80"/>
        <v>1165</v>
      </c>
      <c r="I413" s="177">
        <f t="shared" si="91"/>
        <v>0</v>
      </c>
      <c r="J413" s="178">
        <f t="shared" si="81"/>
        <v>1165</v>
      </c>
      <c r="K413" s="177">
        <f t="shared" si="91"/>
        <v>0</v>
      </c>
      <c r="L413" s="178">
        <f t="shared" si="82"/>
        <v>1165</v>
      </c>
      <c r="M413" s="177">
        <f t="shared" si="91"/>
        <v>0</v>
      </c>
      <c r="N413" s="178">
        <f t="shared" si="83"/>
        <v>1165</v>
      </c>
      <c r="O413" s="177">
        <f t="shared" si="91"/>
        <v>0</v>
      </c>
      <c r="P413" s="178">
        <f t="shared" si="84"/>
        <v>1165</v>
      </c>
      <c r="Q413" s="177">
        <f t="shared" si="91"/>
        <v>0</v>
      </c>
      <c r="R413" s="178">
        <f t="shared" si="85"/>
        <v>1165</v>
      </c>
      <c r="S413" s="177">
        <f t="shared" si="91"/>
        <v>0</v>
      </c>
      <c r="T413" s="178">
        <f t="shared" si="86"/>
        <v>1165</v>
      </c>
    </row>
    <row r="414" spans="1:20" ht="45" x14ac:dyDescent="0.3">
      <c r="A414" s="50" t="s">
        <v>88</v>
      </c>
      <c r="B414" s="142" t="s">
        <v>570</v>
      </c>
      <c r="C414" s="142" t="s">
        <v>92</v>
      </c>
      <c r="D414" s="142" t="s">
        <v>150</v>
      </c>
      <c r="E414" s="142">
        <v>240</v>
      </c>
      <c r="F414" s="177">
        <v>1165</v>
      </c>
      <c r="G414" s="177"/>
      <c r="H414" s="178">
        <f t="shared" si="80"/>
        <v>1165</v>
      </c>
      <c r="I414" s="177"/>
      <c r="J414" s="178">
        <f t="shared" si="81"/>
        <v>1165</v>
      </c>
      <c r="K414" s="177"/>
      <c r="L414" s="178">
        <f t="shared" si="82"/>
        <v>1165</v>
      </c>
      <c r="M414" s="177"/>
      <c r="N414" s="178">
        <f t="shared" si="83"/>
        <v>1165</v>
      </c>
      <c r="O414" s="177"/>
      <c r="P414" s="178">
        <f t="shared" si="84"/>
        <v>1165</v>
      </c>
      <c r="Q414" s="177"/>
      <c r="R414" s="178">
        <f t="shared" si="85"/>
        <v>1165</v>
      </c>
      <c r="S414" s="177"/>
      <c r="T414" s="178">
        <f t="shared" si="86"/>
        <v>1165</v>
      </c>
    </row>
    <row r="415" spans="1:20" ht="30" x14ac:dyDescent="0.3">
      <c r="A415" s="50" t="s">
        <v>203</v>
      </c>
      <c r="B415" s="142" t="s">
        <v>635</v>
      </c>
      <c r="C415" s="76"/>
      <c r="D415" s="76"/>
      <c r="E415" s="142"/>
      <c r="F415" s="177">
        <f t="shared" ref="F415:S418" si="92">F416</f>
        <v>220</v>
      </c>
      <c r="G415" s="177">
        <f t="shared" si="92"/>
        <v>0</v>
      </c>
      <c r="H415" s="178">
        <f t="shared" si="80"/>
        <v>220</v>
      </c>
      <c r="I415" s="177">
        <f t="shared" si="92"/>
        <v>0</v>
      </c>
      <c r="J415" s="178">
        <f t="shared" si="81"/>
        <v>220</v>
      </c>
      <c r="K415" s="177">
        <f t="shared" si="92"/>
        <v>0</v>
      </c>
      <c r="L415" s="178">
        <f t="shared" si="82"/>
        <v>220</v>
      </c>
      <c r="M415" s="177">
        <f t="shared" si="92"/>
        <v>0</v>
      </c>
      <c r="N415" s="178">
        <f t="shared" si="83"/>
        <v>220</v>
      </c>
      <c r="O415" s="177">
        <f t="shared" si="92"/>
        <v>-220</v>
      </c>
      <c r="P415" s="178">
        <f t="shared" si="84"/>
        <v>0</v>
      </c>
      <c r="Q415" s="177">
        <f t="shared" si="92"/>
        <v>0</v>
      </c>
      <c r="R415" s="178">
        <f t="shared" si="85"/>
        <v>0</v>
      </c>
      <c r="S415" s="177">
        <f t="shared" si="92"/>
        <v>0</v>
      </c>
      <c r="T415" s="178">
        <f t="shared" si="86"/>
        <v>0</v>
      </c>
    </row>
    <row r="416" spans="1:20" x14ac:dyDescent="0.3">
      <c r="A416" s="50" t="s">
        <v>178</v>
      </c>
      <c r="B416" s="142" t="s">
        <v>635</v>
      </c>
      <c r="C416" s="142" t="s">
        <v>92</v>
      </c>
      <c r="D416" s="76"/>
      <c r="E416" s="142"/>
      <c r="F416" s="177">
        <f t="shared" si="92"/>
        <v>220</v>
      </c>
      <c r="G416" s="177">
        <f t="shared" si="92"/>
        <v>0</v>
      </c>
      <c r="H416" s="178">
        <f t="shared" si="80"/>
        <v>220</v>
      </c>
      <c r="I416" s="177">
        <f t="shared" si="92"/>
        <v>0</v>
      </c>
      <c r="J416" s="178">
        <f t="shared" si="81"/>
        <v>220</v>
      </c>
      <c r="K416" s="177">
        <f t="shared" si="92"/>
        <v>0</v>
      </c>
      <c r="L416" s="178">
        <f t="shared" si="82"/>
        <v>220</v>
      </c>
      <c r="M416" s="177">
        <f t="shared" si="92"/>
        <v>0</v>
      </c>
      <c r="N416" s="178">
        <f t="shared" si="83"/>
        <v>220</v>
      </c>
      <c r="O416" s="177">
        <f t="shared" si="92"/>
        <v>-220</v>
      </c>
      <c r="P416" s="178">
        <f t="shared" si="84"/>
        <v>0</v>
      </c>
      <c r="Q416" s="177">
        <f t="shared" si="92"/>
        <v>0</v>
      </c>
      <c r="R416" s="178">
        <f t="shared" si="85"/>
        <v>0</v>
      </c>
      <c r="S416" s="177">
        <f t="shared" si="92"/>
        <v>0</v>
      </c>
      <c r="T416" s="178">
        <f t="shared" si="86"/>
        <v>0</v>
      </c>
    </row>
    <row r="417" spans="1:20" x14ac:dyDescent="0.3">
      <c r="A417" s="50" t="s">
        <v>415</v>
      </c>
      <c r="B417" s="142" t="s">
        <v>635</v>
      </c>
      <c r="C417" s="142" t="s">
        <v>92</v>
      </c>
      <c r="D417" s="142" t="s">
        <v>150</v>
      </c>
      <c r="E417" s="142"/>
      <c r="F417" s="177">
        <f t="shared" si="92"/>
        <v>220</v>
      </c>
      <c r="G417" s="177">
        <f t="shared" si="92"/>
        <v>0</v>
      </c>
      <c r="H417" s="178">
        <f t="shared" si="80"/>
        <v>220</v>
      </c>
      <c r="I417" s="177">
        <f t="shared" si="92"/>
        <v>0</v>
      </c>
      <c r="J417" s="178">
        <f t="shared" si="81"/>
        <v>220</v>
      </c>
      <c r="K417" s="177">
        <f t="shared" si="92"/>
        <v>0</v>
      </c>
      <c r="L417" s="178">
        <f t="shared" si="82"/>
        <v>220</v>
      </c>
      <c r="M417" s="177">
        <f t="shared" si="92"/>
        <v>0</v>
      </c>
      <c r="N417" s="178">
        <f t="shared" si="83"/>
        <v>220</v>
      </c>
      <c r="O417" s="177">
        <f t="shared" si="92"/>
        <v>-220</v>
      </c>
      <c r="P417" s="178">
        <f t="shared" si="84"/>
        <v>0</v>
      </c>
      <c r="Q417" s="177">
        <f t="shared" si="92"/>
        <v>0</v>
      </c>
      <c r="R417" s="178">
        <f t="shared" si="85"/>
        <v>0</v>
      </c>
      <c r="S417" s="177">
        <f t="shared" si="92"/>
        <v>0</v>
      </c>
      <c r="T417" s="178">
        <f t="shared" si="86"/>
        <v>0</v>
      </c>
    </row>
    <row r="418" spans="1:20" ht="30" x14ac:dyDescent="0.3">
      <c r="A418" s="50" t="s">
        <v>87</v>
      </c>
      <c r="B418" s="142" t="s">
        <v>635</v>
      </c>
      <c r="C418" s="142" t="s">
        <v>92</v>
      </c>
      <c r="D418" s="142" t="s">
        <v>150</v>
      </c>
      <c r="E418" s="142">
        <v>200</v>
      </c>
      <c r="F418" s="177">
        <f t="shared" si="92"/>
        <v>220</v>
      </c>
      <c r="G418" s="177">
        <f t="shared" si="92"/>
        <v>0</v>
      </c>
      <c r="H418" s="178">
        <f t="shared" si="80"/>
        <v>220</v>
      </c>
      <c r="I418" s="177">
        <f t="shared" si="92"/>
        <v>0</v>
      </c>
      <c r="J418" s="178">
        <f t="shared" si="81"/>
        <v>220</v>
      </c>
      <c r="K418" s="177">
        <f t="shared" si="92"/>
        <v>0</v>
      </c>
      <c r="L418" s="178">
        <f t="shared" si="82"/>
        <v>220</v>
      </c>
      <c r="M418" s="177">
        <f t="shared" si="92"/>
        <v>0</v>
      </c>
      <c r="N418" s="178">
        <f t="shared" si="83"/>
        <v>220</v>
      </c>
      <c r="O418" s="177">
        <f t="shared" si="92"/>
        <v>-220</v>
      </c>
      <c r="P418" s="178">
        <f t="shared" si="84"/>
        <v>0</v>
      </c>
      <c r="Q418" s="177">
        <f t="shared" si="92"/>
        <v>0</v>
      </c>
      <c r="R418" s="178">
        <f t="shared" si="85"/>
        <v>0</v>
      </c>
      <c r="S418" s="177">
        <f t="shared" si="92"/>
        <v>0</v>
      </c>
      <c r="T418" s="178">
        <f t="shared" si="86"/>
        <v>0</v>
      </c>
    </row>
    <row r="419" spans="1:20" ht="45" x14ac:dyDescent="0.3">
      <c r="A419" s="50" t="s">
        <v>88</v>
      </c>
      <c r="B419" s="142" t="s">
        <v>635</v>
      </c>
      <c r="C419" s="142" t="s">
        <v>92</v>
      </c>
      <c r="D419" s="142" t="s">
        <v>150</v>
      </c>
      <c r="E419" s="142">
        <v>240</v>
      </c>
      <c r="F419" s="177">
        <v>220</v>
      </c>
      <c r="G419" s="177"/>
      <c r="H419" s="178">
        <f t="shared" si="80"/>
        <v>220</v>
      </c>
      <c r="I419" s="177"/>
      <c r="J419" s="178">
        <f t="shared" si="81"/>
        <v>220</v>
      </c>
      <c r="K419" s="177"/>
      <c r="L419" s="178">
        <f t="shared" si="82"/>
        <v>220</v>
      </c>
      <c r="M419" s="177"/>
      <c r="N419" s="178">
        <f t="shared" si="83"/>
        <v>220</v>
      </c>
      <c r="O419" s="177">
        <v>-220</v>
      </c>
      <c r="P419" s="178">
        <f t="shared" si="84"/>
        <v>0</v>
      </c>
      <c r="Q419" s="177"/>
      <c r="R419" s="178">
        <f t="shared" si="85"/>
        <v>0</v>
      </c>
      <c r="S419" s="177"/>
      <c r="T419" s="178">
        <f t="shared" si="86"/>
        <v>0</v>
      </c>
    </row>
    <row r="420" spans="1:20" ht="75" x14ac:dyDescent="0.3">
      <c r="A420" s="188" t="s">
        <v>656</v>
      </c>
      <c r="B420" s="189" t="s">
        <v>657</v>
      </c>
      <c r="C420" s="142"/>
      <c r="D420" s="142"/>
      <c r="E420" s="142"/>
      <c r="F420" s="177">
        <f>F421</f>
        <v>79810.5</v>
      </c>
      <c r="G420" s="177">
        <f>G421</f>
        <v>0</v>
      </c>
      <c r="H420" s="178">
        <f t="shared" si="80"/>
        <v>79810.5</v>
      </c>
      <c r="I420" s="177">
        <f>I421</f>
        <v>0</v>
      </c>
      <c r="J420" s="178">
        <f t="shared" si="81"/>
        <v>79810.5</v>
      </c>
      <c r="K420" s="177">
        <f>K421</f>
        <v>0</v>
      </c>
      <c r="L420" s="178">
        <f t="shared" si="82"/>
        <v>79810.5</v>
      </c>
      <c r="M420" s="177">
        <f>M421</f>
        <v>0</v>
      </c>
      <c r="N420" s="178">
        <f t="shared" si="83"/>
        <v>79810.5</v>
      </c>
      <c r="O420" s="177">
        <f>O421</f>
        <v>0</v>
      </c>
      <c r="P420" s="178">
        <f t="shared" si="84"/>
        <v>79810.5</v>
      </c>
      <c r="Q420" s="177">
        <f>Q421</f>
        <v>0</v>
      </c>
      <c r="R420" s="178">
        <f t="shared" si="85"/>
        <v>79810.5</v>
      </c>
      <c r="S420" s="177">
        <f>S421</f>
        <v>0</v>
      </c>
      <c r="T420" s="178">
        <f t="shared" si="86"/>
        <v>79810.5</v>
      </c>
    </row>
    <row r="421" spans="1:20" x14ac:dyDescent="0.3">
      <c r="A421" s="50" t="s">
        <v>178</v>
      </c>
      <c r="B421" s="189" t="s">
        <v>657</v>
      </c>
      <c r="C421" s="142" t="s">
        <v>92</v>
      </c>
      <c r="D421" s="76"/>
      <c r="E421" s="142"/>
      <c r="F421" s="177">
        <f>F422</f>
        <v>79810.5</v>
      </c>
      <c r="G421" s="177">
        <f>G422</f>
        <v>0</v>
      </c>
      <c r="H421" s="178">
        <f t="shared" si="80"/>
        <v>79810.5</v>
      </c>
      <c r="I421" s="177">
        <f>I422</f>
        <v>0</v>
      </c>
      <c r="J421" s="178">
        <f t="shared" si="81"/>
        <v>79810.5</v>
      </c>
      <c r="K421" s="177">
        <f>K422</f>
        <v>0</v>
      </c>
      <c r="L421" s="178">
        <f t="shared" si="82"/>
        <v>79810.5</v>
      </c>
      <c r="M421" s="177">
        <f>M422</f>
        <v>0</v>
      </c>
      <c r="N421" s="178">
        <f t="shared" si="83"/>
        <v>79810.5</v>
      </c>
      <c r="O421" s="177">
        <f>O422</f>
        <v>0</v>
      </c>
      <c r="P421" s="178">
        <f t="shared" si="84"/>
        <v>79810.5</v>
      </c>
      <c r="Q421" s="177">
        <f>Q422</f>
        <v>0</v>
      </c>
      <c r="R421" s="178">
        <f t="shared" si="85"/>
        <v>79810.5</v>
      </c>
      <c r="S421" s="177">
        <f>S422</f>
        <v>0</v>
      </c>
      <c r="T421" s="178">
        <f t="shared" si="86"/>
        <v>79810.5</v>
      </c>
    </row>
    <row r="422" spans="1:20" x14ac:dyDescent="0.3">
      <c r="A422" s="50" t="s">
        <v>415</v>
      </c>
      <c r="B422" s="189" t="s">
        <v>657</v>
      </c>
      <c r="C422" s="142" t="s">
        <v>92</v>
      </c>
      <c r="D422" s="142" t="s">
        <v>150</v>
      </c>
      <c r="E422" s="142"/>
      <c r="F422" s="177">
        <f>F423+F425</f>
        <v>79810.5</v>
      </c>
      <c r="G422" s="177">
        <f>G423+G425</f>
        <v>0</v>
      </c>
      <c r="H422" s="178">
        <f t="shared" si="80"/>
        <v>79810.5</v>
      </c>
      <c r="I422" s="177">
        <f>I423+I425</f>
        <v>0</v>
      </c>
      <c r="J422" s="178">
        <f t="shared" si="81"/>
        <v>79810.5</v>
      </c>
      <c r="K422" s="177">
        <f>K423+K425</f>
        <v>0</v>
      </c>
      <c r="L422" s="178">
        <f t="shared" si="82"/>
        <v>79810.5</v>
      </c>
      <c r="M422" s="177">
        <f>M423+M425</f>
        <v>0</v>
      </c>
      <c r="N422" s="178">
        <f t="shared" si="83"/>
        <v>79810.5</v>
      </c>
      <c r="O422" s="177">
        <f>O423+O425</f>
        <v>0</v>
      </c>
      <c r="P422" s="178">
        <f t="shared" si="84"/>
        <v>79810.5</v>
      </c>
      <c r="Q422" s="177">
        <f>Q423+Q425</f>
        <v>0</v>
      </c>
      <c r="R422" s="178">
        <f t="shared" si="85"/>
        <v>79810.5</v>
      </c>
      <c r="S422" s="177">
        <f>S423+S425</f>
        <v>0</v>
      </c>
      <c r="T422" s="178">
        <f t="shared" si="86"/>
        <v>79810.5</v>
      </c>
    </row>
    <row r="423" spans="1:20" ht="30" x14ac:dyDescent="0.3">
      <c r="A423" s="50" t="s">
        <v>87</v>
      </c>
      <c r="B423" s="189" t="s">
        <v>657</v>
      </c>
      <c r="C423" s="142" t="s">
        <v>92</v>
      </c>
      <c r="D423" s="142" t="s">
        <v>150</v>
      </c>
      <c r="E423" s="142">
        <v>200</v>
      </c>
      <c r="F423" s="177">
        <f>F424</f>
        <v>41284.300000000003</v>
      </c>
      <c r="G423" s="177">
        <f>G424</f>
        <v>0</v>
      </c>
      <c r="H423" s="178">
        <f t="shared" si="80"/>
        <v>41284.300000000003</v>
      </c>
      <c r="I423" s="177">
        <f>I424</f>
        <v>0</v>
      </c>
      <c r="J423" s="178">
        <f t="shared" si="81"/>
        <v>41284.300000000003</v>
      </c>
      <c r="K423" s="177">
        <f>K424</f>
        <v>0</v>
      </c>
      <c r="L423" s="178">
        <f t="shared" si="82"/>
        <v>41284.300000000003</v>
      </c>
      <c r="M423" s="177">
        <f>M424</f>
        <v>0</v>
      </c>
      <c r="N423" s="178">
        <f t="shared" si="83"/>
        <v>41284.300000000003</v>
      </c>
      <c r="O423" s="177">
        <f>O424</f>
        <v>0</v>
      </c>
      <c r="P423" s="178">
        <f t="shared" si="84"/>
        <v>41284.300000000003</v>
      </c>
      <c r="Q423" s="177">
        <f>Q424</f>
        <v>0</v>
      </c>
      <c r="R423" s="178">
        <f t="shared" si="85"/>
        <v>41284.300000000003</v>
      </c>
      <c r="S423" s="177">
        <f>S424</f>
        <v>0</v>
      </c>
      <c r="T423" s="178">
        <f t="shared" si="86"/>
        <v>41284.300000000003</v>
      </c>
    </row>
    <row r="424" spans="1:20" ht="45" x14ac:dyDescent="0.3">
      <c r="A424" s="50" t="s">
        <v>88</v>
      </c>
      <c r="B424" s="189" t="s">
        <v>657</v>
      </c>
      <c r="C424" s="142" t="s">
        <v>92</v>
      </c>
      <c r="D424" s="142" t="s">
        <v>150</v>
      </c>
      <c r="E424" s="142">
        <v>240</v>
      </c>
      <c r="F424" s="177">
        <v>41284.300000000003</v>
      </c>
      <c r="G424" s="177"/>
      <c r="H424" s="178">
        <f t="shared" si="80"/>
        <v>41284.300000000003</v>
      </c>
      <c r="I424" s="177"/>
      <c r="J424" s="178">
        <f t="shared" si="81"/>
        <v>41284.300000000003</v>
      </c>
      <c r="K424" s="177"/>
      <c r="L424" s="178">
        <f t="shared" si="82"/>
        <v>41284.300000000003</v>
      </c>
      <c r="M424" s="177"/>
      <c r="N424" s="178">
        <f t="shared" si="83"/>
        <v>41284.300000000003</v>
      </c>
      <c r="O424" s="177"/>
      <c r="P424" s="178">
        <f t="shared" si="84"/>
        <v>41284.300000000003</v>
      </c>
      <c r="Q424" s="177"/>
      <c r="R424" s="178">
        <f t="shared" si="85"/>
        <v>41284.300000000003</v>
      </c>
      <c r="S424" s="177"/>
      <c r="T424" s="178">
        <f t="shared" si="86"/>
        <v>41284.300000000003</v>
      </c>
    </row>
    <row r="425" spans="1:20" x14ac:dyDescent="0.3">
      <c r="A425" s="50" t="s">
        <v>146</v>
      </c>
      <c r="B425" s="189" t="s">
        <v>657</v>
      </c>
      <c r="C425" s="142" t="s">
        <v>92</v>
      </c>
      <c r="D425" s="142" t="s">
        <v>150</v>
      </c>
      <c r="E425" s="142" t="s">
        <v>527</v>
      </c>
      <c r="F425" s="177">
        <f>F426</f>
        <v>38526.199999999997</v>
      </c>
      <c r="G425" s="177">
        <f>G426</f>
        <v>0</v>
      </c>
      <c r="H425" s="178">
        <f t="shared" si="80"/>
        <v>38526.199999999997</v>
      </c>
      <c r="I425" s="177">
        <f>I426</f>
        <v>0</v>
      </c>
      <c r="J425" s="178">
        <f t="shared" si="81"/>
        <v>38526.199999999997</v>
      </c>
      <c r="K425" s="177">
        <f>K426</f>
        <v>0</v>
      </c>
      <c r="L425" s="178">
        <f t="shared" si="82"/>
        <v>38526.199999999997</v>
      </c>
      <c r="M425" s="177">
        <f>M426</f>
        <v>0</v>
      </c>
      <c r="N425" s="178">
        <f t="shared" si="83"/>
        <v>38526.199999999997</v>
      </c>
      <c r="O425" s="177">
        <f>O426</f>
        <v>0</v>
      </c>
      <c r="P425" s="178">
        <f t="shared" si="84"/>
        <v>38526.199999999997</v>
      </c>
      <c r="Q425" s="177">
        <f>Q426</f>
        <v>0</v>
      </c>
      <c r="R425" s="178">
        <f t="shared" si="85"/>
        <v>38526.199999999997</v>
      </c>
      <c r="S425" s="177">
        <f>S426</f>
        <v>0</v>
      </c>
      <c r="T425" s="178">
        <f t="shared" si="86"/>
        <v>38526.199999999997</v>
      </c>
    </row>
    <row r="426" spans="1:20" x14ac:dyDescent="0.3">
      <c r="A426" s="50" t="s">
        <v>55</v>
      </c>
      <c r="B426" s="189" t="s">
        <v>657</v>
      </c>
      <c r="C426" s="142" t="s">
        <v>92</v>
      </c>
      <c r="D426" s="142" t="s">
        <v>150</v>
      </c>
      <c r="E426" s="142" t="s">
        <v>563</v>
      </c>
      <c r="F426" s="177">
        <v>38526.199999999997</v>
      </c>
      <c r="G426" s="177"/>
      <c r="H426" s="178">
        <f t="shared" si="80"/>
        <v>38526.199999999997</v>
      </c>
      <c r="I426" s="177"/>
      <c r="J426" s="178">
        <f t="shared" si="81"/>
        <v>38526.199999999997</v>
      </c>
      <c r="K426" s="177"/>
      <c r="L426" s="178">
        <f t="shared" si="82"/>
        <v>38526.199999999997</v>
      </c>
      <c r="M426" s="177"/>
      <c r="N426" s="178">
        <f t="shared" si="83"/>
        <v>38526.199999999997</v>
      </c>
      <c r="O426" s="177"/>
      <c r="P426" s="178">
        <f t="shared" si="84"/>
        <v>38526.199999999997</v>
      </c>
      <c r="Q426" s="177"/>
      <c r="R426" s="178">
        <f t="shared" si="85"/>
        <v>38526.199999999997</v>
      </c>
      <c r="S426" s="177"/>
      <c r="T426" s="178">
        <f t="shared" si="86"/>
        <v>38526.199999999997</v>
      </c>
    </row>
    <row r="427" spans="1:20" ht="75" x14ac:dyDescent="0.3">
      <c r="A427" s="190" t="s">
        <v>658</v>
      </c>
      <c r="B427" s="189" t="s">
        <v>659</v>
      </c>
      <c r="C427" s="142"/>
      <c r="D427" s="142"/>
      <c r="E427" s="142"/>
      <c r="F427" s="177">
        <f>F428</f>
        <v>9027.1</v>
      </c>
      <c r="G427" s="177">
        <f>G428</f>
        <v>0</v>
      </c>
      <c r="H427" s="178">
        <f t="shared" si="80"/>
        <v>9027.1</v>
      </c>
      <c r="I427" s="177">
        <f>I428</f>
        <v>0</v>
      </c>
      <c r="J427" s="178">
        <f t="shared" si="81"/>
        <v>9027.1</v>
      </c>
      <c r="K427" s="177">
        <f>K428</f>
        <v>0</v>
      </c>
      <c r="L427" s="178">
        <f t="shared" si="82"/>
        <v>9027.1</v>
      </c>
      <c r="M427" s="177">
        <f>M428</f>
        <v>0</v>
      </c>
      <c r="N427" s="178">
        <f t="shared" si="83"/>
        <v>9027.1</v>
      </c>
      <c r="O427" s="177">
        <f>O428</f>
        <v>0</v>
      </c>
      <c r="P427" s="178">
        <f t="shared" si="84"/>
        <v>9027.1</v>
      </c>
      <c r="Q427" s="177">
        <f>Q428</f>
        <v>0</v>
      </c>
      <c r="R427" s="178">
        <f t="shared" si="85"/>
        <v>9027.1</v>
      </c>
      <c r="S427" s="177">
        <f>S428</f>
        <v>0</v>
      </c>
      <c r="T427" s="178">
        <f t="shared" si="86"/>
        <v>9027.1</v>
      </c>
    </row>
    <row r="428" spans="1:20" x14ac:dyDescent="0.3">
      <c r="A428" s="50" t="s">
        <v>178</v>
      </c>
      <c r="B428" s="189" t="s">
        <v>659</v>
      </c>
      <c r="C428" s="142" t="s">
        <v>92</v>
      </c>
      <c r="D428" s="76"/>
      <c r="E428" s="142"/>
      <c r="F428" s="177">
        <f>F429</f>
        <v>9027.1</v>
      </c>
      <c r="G428" s="177">
        <f>G429</f>
        <v>0</v>
      </c>
      <c r="H428" s="178">
        <f t="shared" si="80"/>
        <v>9027.1</v>
      </c>
      <c r="I428" s="177">
        <f>I429</f>
        <v>0</v>
      </c>
      <c r="J428" s="178">
        <f t="shared" si="81"/>
        <v>9027.1</v>
      </c>
      <c r="K428" s="177">
        <f>K429</f>
        <v>0</v>
      </c>
      <c r="L428" s="178">
        <f t="shared" si="82"/>
        <v>9027.1</v>
      </c>
      <c r="M428" s="177">
        <f>M429</f>
        <v>0</v>
      </c>
      <c r="N428" s="178">
        <f t="shared" si="83"/>
        <v>9027.1</v>
      </c>
      <c r="O428" s="177">
        <f>O429</f>
        <v>0</v>
      </c>
      <c r="P428" s="178">
        <f t="shared" si="84"/>
        <v>9027.1</v>
      </c>
      <c r="Q428" s="177">
        <f>Q429</f>
        <v>0</v>
      </c>
      <c r="R428" s="178">
        <f t="shared" si="85"/>
        <v>9027.1</v>
      </c>
      <c r="S428" s="177">
        <f>S429</f>
        <v>0</v>
      </c>
      <c r="T428" s="178">
        <f t="shared" si="86"/>
        <v>9027.1</v>
      </c>
    </row>
    <row r="429" spans="1:20" x14ac:dyDescent="0.3">
      <c r="A429" s="50" t="s">
        <v>415</v>
      </c>
      <c r="B429" s="189" t="s">
        <v>659</v>
      </c>
      <c r="C429" s="142" t="s">
        <v>92</v>
      </c>
      <c r="D429" s="142" t="s">
        <v>150</v>
      </c>
      <c r="E429" s="142"/>
      <c r="F429" s="177">
        <f>F430+F432</f>
        <v>9027.1</v>
      </c>
      <c r="G429" s="177">
        <f>G430+G432</f>
        <v>0</v>
      </c>
      <c r="H429" s="178">
        <f t="shared" si="80"/>
        <v>9027.1</v>
      </c>
      <c r="I429" s="177">
        <f>I430+I432</f>
        <v>0</v>
      </c>
      <c r="J429" s="178">
        <f t="shared" si="81"/>
        <v>9027.1</v>
      </c>
      <c r="K429" s="177">
        <f>K430+K432</f>
        <v>0</v>
      </c>
      <c r="L429" s="178">
        <f t="shared" si="82"/>
        <v>9027.1</v>
      </c>
      <c r="M429" s="177">
        <f>M430+M432</f>
        <v>0</v>
      </c>
      <c r="N429" s="178">
        <f t="shared" si="83"/>
        <v>9027.1</v>
      </c>
      <c r="O429" s="177">
        <f>O430+O432</f>
        <v>0</v>
      </c>
      <c r="P429" s="178">
        <f t="shared" si="84"/>
        <v>9027.1</v>
      </c>
      <c r="Q429" s="177">
        <f>Q430+Q432</f>
        <v>0</v>
      </c>
      <c r="R429" s="178">
        <f t="shared" si="85"/>
        <v>9027.1</v>
      </c>
      <c r="S429" s="177">
        <f>S430+S432</f>
        <v>0</v>
      </c>
      <c r="T429" s="178">
        <f t="shared" si="86"/>
        <v>9027.1</v>
      </c>
    </row>
    <row r="430" spans="1:20" ht="30" x14ac:dyDescent="0.3">
      <c r="A430" s="50" t="s">
        <v>87</v>
      </c>
      <c r="B430" s="189" t="s">
        <v>659</v>
      </c>
      <c r="C430" s="142" t="s">
        <v>92</v>
      </c>
      <c r="D430" s="142" t="s">
        <v>150</v>
      </c>
      <c r="E430" s="142">
        <v>200</v>
      </c>
      <c r="F430" s="177">
        <f>F431</f>
        <v>2172.9</v>
      </c>
      <c r="G430" s="177">
        <f>G431</f>
        <v>0</v>
      </c>
      <c r="H430" s="178">
        <f t="shared" si="80"/>
        <v>2172.9</v>
      </c>
      <c r="I430" s="177">
        <f>I431</f>
        <v>0</v>
      </c>
      <c r="J430" s="178">
        <f t="shared" si="81"/>
        <v>2172.9</v>
      </c>
      <c r="K430" s="177">
        <f>K431</f>
        <v>0</v>
      </c>
      <c r="L430" s="178">
        <f t="shared" si="82"/>
        <v>2172.9</v>
      </c>
      <c r="M430" s="177">
        <f>M431</f>
        <v>0</v>
      </c>
      <c r="N430" s="178">
        <f t="shared" si="83"/>
        <v>2172.9</v>
      </c>
      <c r="O430" s="177">
        <f>O431</f>
        <v>0</v>
      </c>
      <c r="P430" s="178">
        <f t="shared" si="84"/>
        <v>2172.9</v>
      </c>
      <c r="Q430" s="177">
        <f>Q431</f>
        <v>0</v>
      </c>
      <c r="R430" s="178">
        <f t="shared" si="85"/>
        <v>2172.9</v>
      </c>
      <c r="S430" s="177">
        <f>S431</f>
        <v>0</v>
      </c>
      <c r="T430" s="178">
        <f t="shared" si="86"/>
        <v>2172.9</v>
      </c>
    </row>
    <row r="431" spans="1:20" ht="45" x14ac:dyDescent="0.3">
      <c r="A431" s="50" t="s">
        <v>88</v>
      </c>
      <c r="B431" s="189" t="s">
        <v>659</v>
      </c>
      <c r="C431" s="142" t="s">
        <v>92</v>
      </c>
      <c r="D431" s="142" t="s">
        <v>150</v>
      </c>
      <c r="E431" s="142">
        <v>240</v>
      </c>
      <c r="F431" s="177">
        <v>2172.9</v>
      </c>
      <c r="G431" s="177"/>
      <c r="H431" s="178">
        <f t="shared" si="80"/>
        <v>2172.9</v>
      </c>
      <c r="I431" s="177"/>
      <c r="J431" s="178">
        <f t="shared" si="81"/>
        <v>2172.9</v>
      </c>
      <c r="K431" s="177"/>
      <c r="L431" s="178">
        <f t="shared" si="82"/>
        <v>2172.9</v>
      </c>
      <c r="M431" s="177"/>
      <c r="N431" s="178">
        <f t="shared" si="83"/>
        <v>2172.9</v>
      </c>
      <c r="O431" s="177"/>
      <c r="P431" s="178">
        <f t="shared" si="84"/>
        <v>2172.9</v>
      </c>
      <c r="Q431" s="177"/>
      <c r="R431" s="178">
        <f t="shared" si="85"/>
        <v>2172.9</v>
      </c>
      <c r="S431" s="177"/>
      <c r="T431" s="178">
        <f t="shared" si="86"/>
        <v>2172.9</v>
      </c>
    </row>
    <row r="432" spans="1:20" x14ac:dyDescent="0.3">
      <c r="A432" s="50" t="s">
        <v>146</v>
      </c>
      <c r="B432" s="189" t="s">
        <v>659</v>
      </c>
      <c r="C432" s="142" t="s">
        <v>92</v>
      </c>
      <c r="D432" s="142" t="s">
        <v>150</v>
      </c>
      <c r="E432" s="142" t="s">
        <v>527</v>
      </c>
      <c r="F432" s="177">
        <f>F433</f>
        <v>6854.2</v>
      </c>
      <c r="G432" s="177">
        <f>G433</f>
        <v>0</v>
      </c>
      <c r="H432" s="178">
        <f t="shared" si="80"/>
        <v>6854.2</v>
      </c>
      <c r="I432" s="177">
        <f>I433</f>
        <v>0</v>
      </c>
      <c r="J432" s="178">
        <f t="shared" si="81"/>
        <v>6854.2</v>
      </c>
      <c r="K432" s="177">
        <f>K433</f>
        <v>0</v>
      </c>
      <c r="L432" s="178">
        <f t="shared" si="82"/>
        <v>6854.2</v>
      </c>
      <c r="M432" s="177">
        <f>M433</f>
        <v>0</v>
      </c>
      <c r="N432" s="178">
        <f t="shared" si="83"/>
        <v>6854.2</v>
      </c>
      <c r="O432" s="177">
        <f>O433</f>
        <v>0</v>
      </c>
      <c r="P432" s="178">
        <f t="shared" si="84"/>
        <v>6854.2</v>
      </c>
      <c r="Q432" s="177">
        <f>Q433</f>
        <v>0</v>
      </c>
      <c r="R432" s="178">
        <f t="shared" si="85"/>
        <v>6854.2</v>
      </c>
      <c r="S432" s="177">
        <f>S433</f>
        <v>0</v>
      </c>
      <c r="T432" s="178">
        <f t="shared" si="86"/>
        <v>6854.2</v>
      </c>
    </row>
    <row r="433" spans="1:20" x14ac:dyDescent="0.3">
      <c r="A433" s="50" t="s">
        <v>55</v>
      </c>
      <c r="B433" s="189" t="s">
        <v>659</v>
      </c>
      <c r="C433" s="142" t="s">
        <v>92</v>
      </c>
      <c r="D433" s="142" t="s">
        <v>150</v>
      </c>
      <c r="E433" s="142" t="s">
        <v>563</v>
      </c>
      <c r="F433" s="177">
        <v>6854.2</v>
      </c>
      <c r="G433" s="177"/>
      <c r="H433" s="178">
        <f t="shared" si="80"/>
        <v>6854.2</v>
      </c>
      <c r="I433" s="177"/>
      <c r="J433" s="178">
        <f t="shared" si="81"/>
        <v>6854.2</v>
      </c>
      <c r="K433" s="177"/>
      <c r="L433" s="178">
        <f t="shared" si="82"/>
        <v>6854.2</v>
      </c>
      <c r="M433" s="177"/>
      <c r="N433" s="178">
        <f t="shared" si="83"/>
        <v>6854.2</v>
      </c>
      <c r="O433" s="177"/>
      <c r="P433" s="178">
        <f t="shared" si="84"/>
        <v>6854.2</v>
      </c>
      <c r="Q433" s="177"/>
      <c r="R433" s="178">
        <f t="shared" si="85"/>
        <v>6854.2</v>
      </c>
      <c r="S433" s="177"/>
      <c r="T433" s="178">
        <f t="shared" si="86"/>
        <v>6854.2</v>
      </c>
    </row>
    <row r="434" spans="1:20" ht="51" x14ac:dyDescent="0.3">
      <c r="A434" s="172" t="s">
        <v>744</v>
      </c>
      <c r="B434" s="173" t="s">
        <v>228</v>
      </c>
      <c r="C434" s="76"/>
      <c r="D434" s="76"/>
      <c r="E434" s="142"/>
      <c r="F434" s="174">
        <f t="shared" ref="F434:S439" si="93">F435</f>
        <v>600</v>
      </c>
      <c r="G434" s="174">
        <f t="shared" si="93"/>
        <v>0</v>
      </c>
      <c r="H434" s="171">
        <f t="shared" si="80"/>
        <v>600</v>
      </c>
      <c r="I434" s="174">
        <f t="shared" si="93"/>
        <v>0</v>
      </c>
      <c r="J434" s="171">
        <f t="shared" si="81"/>
        <v>600</v>
      </c>
      <c r="K434" s="174">
        <f t="shared" si="93"/>
        <v>0</v>
      </c>
      <c r="L434" s="171">
        <f t="shared" si="82"/>
        <v>600</v>
      </c>
      <c r="M434" s="174">
        <f t="shared" si="93"/>
        <v>100</v>
      </c>
      <c r="N434" s="171">
        <f t="shared" si="83"/>
        <v>700</v>
      </c>
      <c r="O434" s="174">
        <f t="shared" si="93"/>
        <v>250</v>
      </c>
      <c r="P434" s="171">
        <f t="shared" si="84"/>
        <v>950</v>
      </c>
      <c r="Q434" s="174">
        <f t="shared" si="93"/>
        <v>0</v>
      </c>
      <c r="R434" s="171">
        <f t="shared" si="85"/>
        <v>950</v>
      </c>
      <c r="S434" s="174">
        <f t="shared" si="93"/>
        <v>0</v>
      </c>
      <c r="T434" s="171">
        <f t="shared" si="86"/>
        <v>950</v>
      </c>
    </row>
    <row r="435" spans="1:20" ht="75" x14ac:dyDescent="0.3">
      <c r="A435" s="50" t="s">
        <v>767</v>
      </c>
      <c r="B435" s="142" t="s">
        <v>538</v>
      </c>
      <c r="C435" s="76"/>
      <c r="D435" s="76"/>
      <c r="E435" s="142"/>
      <c r="F435" s="177">
        <f t="shared" si="93"/>
        <v>600</v>
      </c>
      <c r="G435" s="177">
        <f t="shared" si="93"/>
        <v>0</v>
      </c>
      <c r="H435" s="178">
        <f t="shared" si="80"/>
        <v>600</v>
      </c>
      <c r="I435" s="177">
        <f t="shared" si="93"/>
        <v>0</v>
      </c>
      <c r="J435" s="178">
        <f t="shared" si="81"/>
        <v>600</v>
      </c>
      <c r="K435" s="177">
        <f t="shared" si="93"/>
        <v>0</v>
      </c>
      <c r="L435" s="178">
        <f t="shared" si="82"/>
        <v>600</v>
      </c>
      <c r="M435" s="177">
        <f t="shared" si="93"/>
        <v>100</v>
      </c>
      <c r="N435" s="178">
        <f t="shared" si="83"/>
        <v>700</v>
      </c>
      <c r="O435" s="177">
        <f t="shared" si="93"/>
        <v>250</v>
      </c>
      <c r="P435" s="178">
        <f t="shared" si="84"/>
        <v>950</v>
      </c>
      <c r="Q435" s="177">
        <f t="shared" si="93"/>
        <v>0</v>
      </c>
      <c r="R435" s="178">
        <f t="shared" si="85"/>
        <v>950</v>
      </c>
      <c r="S435" s="177">
        <f t="shared" si="93"/>
        <v>0</v>
      </c>
      <c r="T435" s="178">
        <f t="shared" si="86"/>
        <v>950</v>
      </c>
    </row>
    <row r="436" spans="1:20" ht="30" x14ac:dyDescent="0.3">
      <c r="A436" s="50" t="s">
        <v>584</v>
      </c>
      <c r="B436" s="142" t="s">
        <v>585</v>
      </c>
      <c r="C436" s="76"/>
      <c r="D436" s="76"/>
      <c r="E436" s="142"/>
      <c r="F436" s="177">
        <f t="shared" si="93"/>
        <v>600</v>
      </c>
      <c r="G436" s="177">
        <f t="shared" si="93"/>
        <v>0</v>
      </c>
      <c r="H436" s="178">
        <f t="shared" ref="H436:H499" si="94">F436+G436</f>
        <v>600</v>
      </c>
      <c r="I436" s="177">
        <f t="shared" si="93"/>
        <v>0</v>
      </c>
      <c r="J436" s="178">
        <f t="shared" ref="J436:J499" si="95">H436+I436</f>
        <v>600</v>
      </c>
      <c r="K436" s="177">
        <f t="shared" si="93"/>
        <v>0</v>
      </c>
      <c r="L436" s="178">
        <f t="shared" ref="L436:L499" si="96">J436+K436</f>
        <v>600</v>
      </c>
      <c r="M436" s="177">
        <f t="shared" si="93"/>
        <v>100</v>
      </c>
      <c r="N436" s="178">
        <f t="shared" ref="N436:N499" si="97">L436+M436</f>
        <v>700</v>
      </c>
      <c r="O436" s="177">
        <f t="shared" si="93"/>
        <v>250</v>
      </c>
      <c r="P436" s="178">
        <f t="shared" ref="P436:P499" si="98">N436+O436</f>
        <v>950</v>
      </c>
      <c r="Q436" s="177">
        <f t="shared" si="93"/>
        <v>0</v>
      </c>
      <c r="R436" s="178">
        <f t="shared" ref="R436:R499" si="99">P436+Q436</f>
        <v>950</v>
      </c>
      <c r="S436" s="177">
        <f t="shared" si="93"/>
        <v>0</v>
      </c>
      <c r="T436" s="178">
        <f t="shared" ref="T436:T499" si="100">R436+S436</f>
        <v>950</v>
      </c>
    </row>
    <row r="437" spans="1:20" x14ac:dyDescent="0.3">
      <c r="A437" s="50" t="s">
        <v>178</v>
      </c>
      <c r="B437" s="142" t="s">
        <v>585</v>
      </c>
      <c r="C437" s="142" t="s">
        <v>92</v>
      </c>
      <c r="D437" s="76"/>
      <c r="E437" s="142"/>
      <c r="F437" s="177">
        <f t="shared" si="93"/>
        <v>600</v>
      </c>
      <c r="G437" s="177">
        <f t="shared" si="93"/>
        <v>0</v>
      </c>
      <c r="H437" s="178">
        <f t="shared" si="94"/>
        <v>600</v>
      </c>
      <c r="I437" s="177">
        <f t="shared" si="93"/>
        <v>0</v>
      </c>
      <c r="J437" s="178">
        <f t="shared" si="95"/>
        <v>600</v>
      </c>
      <c r="K437" s="177">
        <f t="shared" si="93"/>
        <v>0</v>
      </c>
      <c r="L437" s="178">
        <f t="shared" si="96"/>
        <v>600</v>
      </c>
      <c r="M437" s="177">
        <f t="shared" si="93"/>
        <v>100</v>
      </c>
      <c r="N437" s="178">
        <f t="shared" si="97"/>
        <v>700</v>
      </c>
      <c r="O437" s="177">
        <f t="shared" si="93"/>
        <v>250</v>
      </c>
      <c r="P437" s="178">
        <f t="shared" si="98"/>
        <v>950</v>
      </c>
      <c r="Q437" s="177">
        <f t="shared" si="93"/>
        <v>0</v>
      </c>
      <c r="R437" s="178">
        <f t="shared" si="99"/>
        <v>950</v>
      </c>
      <c r="S437" s="177">
        <f t="shared" si="93"/>
        <v>0</v>
      </c>
      <c r="T437" s="178">
        <f t="shared" si="100"/>
        <v>950</v>
      </c>
    </row>
    <row r="438" spans="1:20" ht="30" x14ac:dyDescent="0.3">
      <c r="A438" s="50" t="s">
        <v>204</v>
      </c>
      <c r="B438" s="142" t="s">
        <v>585</v>
      </c>
      <c r="C438" s="142" t="s">
        <v>92</v>
      </c>
      <c r="D438" s="142" t="s">
        <v>205</v>
      </c>
      <c r="E438" s="142"/>
      <c r="F438" s="177">
        <f t="shared" si="93"/>
        <v>600</v>
      </c>
      <c r="G438" s="177">
        <f t="shared" si="93"/>
        <v>0</v>
      </c>
      <c r="H438" s="178">
        <f t="shared" si="94"/>
        <v>600</v>
      </c>
      <c r="I438" s="177">
        <f t="shared" si="93"/>
        <v>0</v>
      </c>
      <c r="J438" s="178">
        <f t="shared" si="95"/>
        <v>600</v>
      </c>
      <c r="K438" s="177">
        <f t="shared" si="93"/>
        <v>0</v>
      </c>
      <c r="L438" s="178">
        <f t="shared" si="96"/>
        <v>600</v>
      </c>
      <c r="M438" s="177">
        <f t="shared" si="93"/>
        <v>100</v>
      </c>
      <c r="N438" s="178">
        <f t="shared" si="97"/>
        <v>700</v>
      </c>
      <c r="O438" s="177">
        <f t="shared" si="93"/>
        <v>250</v>
      </c>
      <c r="P438" s="178">
        <f t="shared" si="98"/>
        <v>950</v>
      </c>
      <c r="Q438" s="177">
        <f t="shared" si="93"/>
        <v>0</v>
      </c>
      <c r="R438" s="178">
        <f t="shared" si="99"/>
        <v>950</v>
      </c>
      <c r="S438" s="177">
        <f t="shared" si="93"/>
        <v>0</v>
      </c>
      <c r="T438" s="178">
        <f t="shared" si="100"/>
        <v>950</v>
      </c>
    </row>
    <row r="439" spans="1:20" ht="30" x14ac:dyDescent="0.3">
      <c r="A439" s="50" t="s">
        <v>87</v>
      </c>
      <c r="B439" s="142" t="s">
        <v>585</v>
      </c>
      <c r="C439" s="142" t="s">
        <v>92</v>
      </c>
      <c r="D439" s="142" t="s">
        <v>205</v>
      </c>
      <c r="E439" s="142">
        <v>200</v>
      </c>
      <c r="F439" s="177">
        <f t="shared" si="93"/>
        <v>600</v>
      </c>
      <c r="G439" s="177">
        <f t="shared" si="93"/>
        <v>0</v>
      </c>
      <c r="H439" s="178">
        <f t="shared" si="94"/>
        <v>600</v>
      </c>
      <c r="I439" s="177">
        <f t="shared" si="93"/>
        <v>0</v>
      </c>
      <c r="J439" s="178">
        <f t="shared" si="95"/>
        <v>600</v>
      </c>
      <c r="K439" s="177">
        <f t="shared" si="93"/>
        <v>0</v>
      </c>
      <c r="L439" s="178">
        <f t="shared" si="96"/>
        <v>600</v>
      </c>
      <c r="M439" s="177">
        <f t="shared" si="93"/>
        <v>100</v>
      </c>
      <c r="N439" s="178">
        <f t="shared" si="97"/>
        <v>700</v>
      </c>
      <c r="O439" s="177">
        <f t="shared" si="93"/>
        <v>250</v>
      </c>
      <c r="P439" s="178">
        <f t="shared" si="98"/>
        <v>950</v>
      </c>
      <c r="Q439" s="177">
        <f t="shared" si="93"/>
        <v>0</v>
      </c>
      <c r="R439" s="178">
        <f t="shared" si="99"/>
        <v>950</v>
      </c>
      <c r="S439" s="177">
        <f t="shared" si="93"/>
        <v>0</v>
      </c>
      <c r="T439" s="178">
        <f t="shared" si="100"/>
        <v>950</v>
      </c>
    </row>
    <row r="440" spans="1:20" ht="45" x14ac:dyDescent="0.3">
      <c r="A440" s="50" t="s">
        <v>88</v>
      </c>
      <c r="B440" s="142" t="s">
        <v>585</v>
      </c>
      <c r="C440" s="142" t="s">
        <v>92</v>
      </c>
      <c r="D440" s="142" t="s">
        <v>205</v>
      </c>
      <c r="E440" s="142">
        <v>240</v>
      </c>
      <c r="F440" s="177">
        <v>600</v>
      </c>
      <c r="G440" s="177"/>
      <c r="H440" s="178">
        <f t="shared" si="94"/>
        <v>600</v>
      </c>
      <c r="I440" s="177"/>
      <c r="J440" s="178">
        <f t="shared" si="95"/>
        <v>600</v>
      </c>
      <c r="K440" s="177"/>
      <c r="L440" s="178">
        <f t="shared" si="96"/>
        <v>600</v>
      </c>
      <c r="M440" s="177">
        <v>100</v>
      </c>
      <c r="N440" s="178">
        <f t="shared" si="97"/>
        <v>700</v>
      </c>
      <c r="O440" s="177">
        <v>250</v>
      </c>
      <c r="P440" s="178">
        <f t="shared" si="98"/>
        <v>950</v>
      </c>
      <c r="Q440" s="177"/>
      <c r="R440" s="178">
        <f t="shared" si="99"/>
        <v>950</v>
      </c>
      <c r="S440" s="177"/>
      <c r="T440" s="178">
        <f t="shared" si="100"/>
        <v>950</v>
      </c>
    </row>
    <row r="441" spans="1:20" ht="25.5" x14ac:dyDescent="0.3">
      <c r="A441" s="172" t="s">
        <v>705</v>
      </c>
      <c r="B441" s="173" t="s">
        <v>319</v>
      </c>
      <c r="C441" s="76"/>
      <c r="D441" s="76"/>
      <c r="E441" s="142"/>
      <c r="F441" s="174">
        <f>F442+F449+F456</f>
        <v>10047.799999999999</v>
      </c>
      <c r="G441" s="174">
        <f>G442+G449+G456</f>
        <v>0</v>
      </c>
      <c r="H441" s="171">
        <f t="shared" si="94"/>
        <v>10047.799999999999</v>
      </c>
      <c r="I441" s="174">
        <f>I442+I449+I456</f>
        <v>0</v>
      </c>
      <c r="J441" s="171">
        <f t="shared" si="95"/>
        <v>10047.799999999999</v>
      </c>
      <c r="K441" s="174">
        <f>K442+K449+K456</f>
        <v>0</v>
      </c>
      <c r="L441" s="171">
        <f t="shared" si="96"/>
        <v>10047.799999999999</v>
      </c>
      <c r="M441" s="174">
        <f>M442+M449+M456</f>
        <v>0</v>
      </c>
      <c r="N441" s="171">
        <f t="shared" si="97"/>
        <v>10047.799999999999</v>
      </c>
      <c r="O441" s="174">
        <f>O442+O449+O456</f>
        <v>0</v>
      </c>
      <c r="P441" s="171">
        <f t="shared" si="98"/>
        <v>10047.799999999999</v>
      </c>
      <c r="Q441" s="174">
        <f>Q442+Q449+Q456</f>
        <v>47.7</v>
      </c>
      <c r="R441" s="171">
        <f t="shared" si="99"/>
        <v>10095.5</v>
      </c>
      <c r="S441" s="174">
        <f>S442+S449+S456</f>
        <v>0</v>
      </c>
      <c r="T441" s="171">
        <f t="shared" si="100"/>
        <v>10095.5</v>
      </c>
    </row>
    <row r="442" spans="1:20" ht="76.5" x14ac:dyDescent="0.3">
      <c r="A442" s="172" t="s">
        <v>763</v>
      </c>
      <c r="B442" s="173" t="s">
        <v>320</v>
      </c>
      <c r="C442" s="76"/>
      <c r="D442" s="76"/>
      <c r="E442" s="142"/>
      <c r="F442" s="174">
        <f t="shared" ref="F442:S444" si="101">F443</f>
        <v>9617.7999999999993</v>
      </c>
      <c r="G442" s="174">
        <f t="shared" si="101"/>
        <v>0</v>
      </c>
      <c r="H442" s="171">
        <f t="shared" si="94"/>
        <v>9617.7999999999993</v>
      </c>
      <c r="I442" s="174">
        <f t="shared" si="101"/>
        <v>0</v>
      </c>
      <c r="J442" s="171">
        <f t="shared" si="95"/>
        <v>9617.7999999999993</v>
      </c>
      <c r="K442" s="174">
        <f t="shared" si="101"/>
        <v>0</v>
      </c>
      <c r="L442" s="171">
        <f t="shared" si="96"/>
        <v>9617.7999999999993</v>
      </c>
      <c r="M442" s="174">
        <f t="shared" si="101"/>
        <v>0</v>
      </c>
      <c r="N442" s="171">
        <f t="shared" si="97"/>
        <v>9617.7999999999993</v>
      </c>
      <c r="O442" s="174">
        <f t="shared" si="101"/>
        <v>0</v>
      </c>
      <c r="P442" s="171">
        <f t="shared" si="98"/>
        <v>9617.7999999999993</v>
      </c>
      <c r="Q442" s="174">
        <f t="shared" si="101"/>
        <v>47.7</v>
      </c>
      <c r="R442" s="171">
        <f t="shared" si="99"/>
        <v>9665.5</v>
      </c>
      <c r="S442" s="174">
        <f t="shared" si="101"/>
        <v>0</v>
      </c>
      <c r="T442" s="171">
        <f t="shared" si="100"/>
        <v>9665.5</v>
      </c>
    </row>
    <row r="443" spans="1:20" ht="60" x14ac:dyDescent="0.3">
      <c r="A443" s="50" t="s">
        <v>609</v>
      </c>
      <c r="B443" s="142" t="s">
        <v>321</v>
      </c>
      <c r="C443" s="76"/>
      <c r="D443" s="76"/>
      <c r="E443" s="142"/>
      <c r="F443" s="177">
        <f t="shared" si="101"/>
        <v>9617.7999999999993</v>
      </c>
      <c r="G443" s="177">
        <f t="shared" si="101"/>
        <v>0</v>
      </c>
      <c r="H443" s="178">
        <f t="shared" si="94"/>
        <v>9617.7999999999993</v>
      </c>
      <c r="I443" s="177">
        <f t="shared" si="101"/>
        <v>0</v>
      </c>
      <c r="J443" s="178">
        <f t="shared" si="95"/>
        <v>9617.7999999999993</v>
      </c>
      <c r="K443" s="177">
        <f t="shared" si="101"/>
        <v>0</v>
      </c>
      <c r="L443" s="178">
        <f t="shared" si="96"/>
        <v>9617.7999999999993</v>
      </c>
      <c r="M443" s="177">
        <f t="shared" si="101"/>
        <v>0</v>
      </c>
      <c r="N443" s="178">
        <f t="shared" si="97"/>
        <v>9617.7999999999993</v>
      </c>
      <c r="O443" s="177">
        <f t="shared" si="101"/>
        <v>0</v>
      </c>
      <c r="P443" s="178">
        <f t="shared" si="98"/>
        <v>9617.7999999999993</v>
      </c>
      <c r="Q443" s="177">
        <f t="shared" si="101"/>
        <v>47.7</v>
      </c>
      <c r="R443" s="178">
        <f t="shared" si="99"/>
        <v>9665.5</v>
      </c>
      <c r="S443" s="177">
        <f t="shared" si="101"/>
        <v>0</v>
      </c>
      <c r="T443" s="178">
        <f t="shared" si="100"/>
        <v>9665.5</v>
      </c>
    </row>
    <row r="444" spans="1:20" ht="60" x14ac:dyDescent="0.3">
      <c r="A444" s="50" t="s">
        <v>613</v>
      </c>
      <c r="B444" s="142" t="s">
        <v>322</v>
      </c>
      <c r="C444" s="76"/>
      <c r="D444" s="76"/>
      <c r="E444" s="142"/>
      <c r="F444" s="177">
        <f t="shared" si="101"/>
        <v>9617.7999999999993</v>
      </c>
      <c r="G444" s="177">
        <f t="shared" si="101"/>
        <v>0</v>
      </c>
      <c r="H444" s="178">
        <f t="shared" si="94"/>
        <v>9617.7999999999993</v>
      </c>
      <c r="I444" s="177">
        <f t="shared" si="101"/>
        <v>0</v>
      </c>
      <c r="J444" s="178">
        <f t="shared" si="95"/>
        <v>9617.7999999999993</v>
      </c>
      <c r="K444" s="177">
        <f t="shared" si="101"/>
        <v>0</v>
      </c>
      <c r="L444" s="178">
        <f t="shared" si="96"/>
        <v>9617.7999999999993</v>
      </c>
      <c r="M444" s="177">
        <f t="shared" si="101"/>
        <v>0</v>
      </c>
      <c r="N444" s="178">
        <f t="shared" si="97"/>
        <v>9617.7999999999993</v>
      </c>
      <c r="O444" s="177">
        <f t="shared" si="101"/>
        <v>0</v>
      </c>
      <c r="P444" s="178">
        <f t="shared" si="98"/>
        <v>9617.7999999999993</v>
      </c>
      <c r="Q444" s="177">
        <f t="shared" si="101"/>
        <v>47.7</v>
      </c>
      <c r="R444" s="178">
        <f t="shared" si="99"/>
        <v>9665.5</v>
      </c>
      <c r="S444" s="177">
        <f t="shared" si="101"/>
        <v>0</v>
      </c>
      <c r="T444" s="178">
        <f t="shared" si="100"/>
        <v>9665.5</v>
      </c>
    </row>
    <row r="445" spans="1:20" x14ac:dyDescent="0.3">
      <c r="A445" s="50" t="s">
        <v>315</v>
      </c>
      <c r="B445" s="142" t="s">
        <v>322</v>
      </c>
      <c r="C445" s="142">
        <v>10</v>
      </c>
      <c r="D445" s="76"/>
      <c r="E445" s="142"/>
      <c r="F445" s="177">
        <f>F447</f>
        <v>9617.7999999999993</v>
      </c>
      <c r="G445" s="177">
        <f>G447</f>
        <v>0</v>
      </c>
      <c r="H445" s="178">
        <f t="shared" si="94"/>
        <v>9617.7999999999993</v>
      </c>
      <c r="I445" s="177">
        <f>I447</f>
        <v>0</v>
      </c>
      <c r="J445" s="178">
        <f t="shared" si="95"/>
        <v>9617.7999999999993</v>
      </c>
      <c r="K445" s="177">
        <f>K447</f>
        <v>0</v>
      </c>
      <c r="L445" s="178">
        <f t="shared" si="96"/>
        <v>9617.7999999999993</v>
      </c>
      <c r="M445" s="177">
        <f>M447</f>
        <v>0</v>
      </c>
      <c r="N445" s="178">
        <f t="shared" si="97"/>
        <v>9617.7999999999993</v>
      </c>
      <c r="O445" s="177">
        <f>O447</f>
        <v>0</v>
      </c>
      <c r="P445" s="178">
        <f t="shared" si="98"/>
        <v>9617.7999999999993</v>
      </c>
      <c r="Q445" s="177">
        <f>Q447</f>
        <v>47.7</v>
      </c>
      <c r="R445" s="178">
        <f t="shared" si="99"/>
        <v>9665.5</v>
      </c>
      <c r="S445" s="177">
        <f>S447</f>
        <v>0</v>
      </c>
      <c r="T445" s="178">
        <f t="shared" si="100"/>
        <v>9665.5</v>
      </c>
    </row>
    <row r="446" spans="1:20" x14ac:dyDescent="0.3">
      <c r="A446" s="50" t="s">
        <v>318</v>
      </c>
      <c r="B446" s="142" t="s">
        <v>322</v>
      </c>
      <c r="C446" s="142">
        <v>10</v>
      </c>
      <c r="D446" s="142" t="s">
        <v>63</v>
      </c>
      <c r="E446" s="142"/>
      <c r="F446" s="177">
        <f>F447</f>
        <v>9617.7999999999993</v>
      </c>
      <c r="G446" s="177">
        <f>G447</f>
        <v>0</v>
      </c>
      <c r="H446" s="178">
        <f t="shared" si="94"/>
        <v>9617.7999999999993</v>
      </c>
      <c r="I446" s="177">
        <f>I447</f>
        <v>0</v>
      </c>
      <c r="J446" s="178">
        <f t="shared" si="95"/>
        <v>9617.7999999999993</v>
      </c>
      <c r="K446" s="177">
        <f>K447</f>
        <v>0</v>
      </c>
      <c r="L446" s="178">
        <f t="shared" si="96"/>
        <v>9617.7999999999993</v>
      </c>
      <c r="M446" s="177">
        <f>M447</f>
        <v>0</v>
      </c>
      <c r="N446" s="178">
        <f t="shared" si="97"/>
        <v>9617.7999999999993</v>
      </c>
      <c r="O446" s="177">
        <f>O447</f>
        <v>0</v>
      </c>
      <c r="P446" s="178">
        <f t="shared" si="98"/>
        <v>9617.7999999999993</v>
      </c>
      <c r="Q446" s="177">
        <f>Q447</f>
        <v>47.7</v>
      </c>
      <c r="R446" s="178">
        <f t="shared" si="99"/>
        <v>9665.5</v>
      </c>
      <c r="S446" s="177">
        <f>S447</f>
        <v>0</v>
      </c>
      <c r="T446" s="178">
        <f t="shared" si="100"/>
        <v>9665.5</v>
      </c>
    </row>
    <row r="447" spans="1:20" ht="30" x14ac:dyDescent="0.3">
      <c r="A447" s="50" t="s">
        <v>323</v>
      </c>
      <c r="B447" s="142" t="s">
        <v>322</v>
      </c>
      <c r="C447" s="142">
        <v>10</v>
      </c>
      <c r="D447" s="142" t="s">
        <v>63</v>
      </c>
      <c r="E447" s="142">
        <v>300</v>
      </c>
      <c r="F447" s="177">
        <f>F448</f>
        <v>9617.7999999999993</v>
      </c>
      <c r="G447" s="177">
        <f>G448</f>
        <v>0</v>
      </c>
      <c r="H447" s="178">
        <f t="shared" si="94"/>
        <v>9617.7999999999993</v>
      </c>
      <c r="I447" s="177">
        <f>I448</f>
        <v>0</v>
      </c>
      <c r="J447" s="178">
        <f t="shared" si="95"/>
        <v>9617.7999999999993</v>
      </c>
      <c r="K447" s="177">
        <f>K448</f>
        <v>0</v>
      </c>
      <c r="L447" s="178">
        <f t="shared" si="96"/>
        <v>9617.7999999999993</v>
      </c>
      <c r="M447" s="177">
        <f>M448</f>
        <v>0</v>
      </c>
      <c r="N447" s="178">
        <f t="shared" si="97"/>
        <v>9617.7999999999993</v>
      </c>
      <c r="O447" s="177">
        <f>O448</f>
        <v>0</v>
      </c>
      <c r="P447" s="178">
        <f t="shared" si="98"/>
        <v>9617.7999999999993</v>
      </c>
      <c r="Q447" s="177">
        <f>Q448</f>
        <v>47.7</v>
      </c>
      <c r="R447" s="178">
        <f t="shared" si="99"/>
        <v>9665.5</v>
      </c>
      <c r="S447" s="177">
        <f>S448</f>
        <v>0</v>
      </c>
      <c r="T447" s="178">
        <f t="shared" si="100"/>
        <v>9665.5</v>
      </c>
    </row>
    <row r="448" spans="1:20" ht="30" x14ac:dyDescent="0.3">
      <c r="A448" s="50" t="s">
        <v>324</v>
      </c>
      <c r="B448" s="142" t="s">
        <v>322</v>
      </c>
      <c r="C448" s="142">
        <v>10</v>
      </c>
      <c r="D448" s="142" t="s">
        <v>63</v>
      </c>
      <c r="E448" s="142">
        <v>310</v>
      </c>
      <c r="F448" s="177">
        <v>9617.7999999999993</v>
      </c>
      <c r="G448" s="177"/>
      <c r="H448" s="178">
        <f t="shared" si="94"/>
        <v>9617.7999999999993</v>
      </c>
      <c r="I448" s="177"/>
      <c r="J448" s="178">
        <f t="shared" si="95"/>
        <v>9617.7999999999993</v>
      </c>
      <c r="K448" s="177"/>
      <c r="L448" s="178">
        <f t="shared" si="96"/>
        <v>9617.7999999999993</v>
      </c>
      <c r="M448" s="177"/>
      <c r="N448" s="178">
        <f t="shared" si="97"/>
        <v>9617.7999999999993</v>
      </c>
      <c r="O448" s="177"/>
      <c r="P448" s="178">
        <f t="shared" si="98"/>
        <v>9617.7999999999993</v>
      </c>
      <c r="Q448" s="177">
        <v>47.7</v>
      </c>
      <c r="R448" s="178">
        <f t="shared" si="99"/>
        <v>9665.5</v>
      </c>
      <c r="S448" s="177"/>
      <c r="T448" s="178">
        <f t="shared" si="100"/>
        <v>9665.5</v>
      </c>
    </row>
    <row r="449" spans="1:20" ht="38.25" x14ac:dyDescent="0.3">
      <c r="A449" s="172" t="s">
        <v>331</v>
      </c>
      <c r="B449" s="173" t="s">
        <v>332</v>
      </c>
      <c r="C449" s="76"/>
      <c r="D449" s="76"/>
      <c r="E449" s="142"/>
      <c r="F449" s="174">
        <f t="shared" ref="F449:S454" si="102">F450</f>
        <v>330</v>
      </c>
      <c r="G449" s="174">
        <f t="shared" si="102"/>
        <v>0</v>
      </c>
      <c r="H449" s="171">
        <f t="shared" si="94"/>
        <v>330</v>
      </c>
      <c r="I449" s="174">
        <f t="shared" si="102"/>
        <v>0</v>
      </c>
      <c r="J449" s="171">
        <f t="shared" si="95"/>
        <v>330</v>
      </c>
      <c r="K449" s="174">
        <f t="shared" si="102"/>
        <v>0</v>
      </c>
      <c r="L449" s="171">
        <f t="shared" si="96"/>
        <v>330</v>
      </c>
      <c r="M449" s="174">
        <f t="shared" si="102"/>
        <v>0</v>
      </c>
      <c r="N449" s="171">
        <f t="shared" si="97"/>
        <v>330</v>
      </c>
      <c r="O449" s="174">
        <f t="shared" si="102"/>
        <v>0</v>
      </c>
      <c r="P449" s="171">
        <f t="shared" si="98"/>
        <v>330</v>
      </c>
      <c r="Q449" s="174">
        <f t="shared" si="102"/>
        <v>0</v>
      </c>
      <c r="R449" s="171">
        <f t="shared" si="99"/>
        <v>330</v>
      </c>
      <c r="S449" s="174">
        <f t="shared" si="102"/>
        <v>0</v>
      </c>
      <c r="T449" s="171">
        <f t="shared" si="100"/>
        <v>330</v>
      </c>
    </row>
    <row r="450" spans="1:20" ht="60" x14ac:dyDescent="0.3">
      <c r="A450" s="50" t="s">
        <v>617</v>
      </c>
      <c r="B450" s="142" t="s">
        <v>333</v>
      </c>
      <c r="C450" s="76"/>
      <c r="D450" s="76"/>
      <c r="E450" s="142"/>
      <c r="F450" s="177">
        <f t="shared" si="102"/>
        <v>330</v>
      </c>
      <c r="G450" s="177">
        <f t="shared" si="102"/>
        <v>0</v>
      </c>
      <c r="H450" s="178">
        <f t="shared" si="94"/>
        <v>330</v>
      </c>
      <c r="I450" s="177">
        <f t="shared" si="102"/>
        <v>0</v>
      </c>
      <c r="J450" s="178">
        <f t="shared" si="95"/>
        <v>330</v>
      </c>
      <c r="K450" s="177">
        <f t="shared" si="102"/>
        <v>0</v>
      </c>
      <c r="L450" s="178">
        <f t="shared" si="96"/>
        <v>330</v>
      </c>
      <c r="M450" s="177">
        <f t="shared" si="102"/>
        <v>0</v>
      </c>
      <c r="N450" s="178">
        <f t="shared" si="97"/>
        <v>330</v>
      </c>
      <c r="O450" s="177">
        <f t="shared" si="102"/>
        <v>0</v>
      </c>
      <c r="P450" s="178">
        <f t="shared" si="98"/>
        <v>330</v>
      </c>
      <c r="Q450" s="177">
        <f t="shared" si="102"/>
        <v>0</v>
      </c>
      <c r="R450" s="178">
        <f t="shared" si="99"/>
        <v>330</v>
      </c>
      <c r="S450" s="177">
        <f t="shared" si="102"/>
        <v>0</v>
      </c>
      <c r="T450" s="178">
        <f t="shared" si="100"/>
        <v>330</v>
      </c>
    </row>
    <row r="451" spans="1:20" ht="60" x14ac:dyDescent="0.3">
      <c r="A451" s="50" t="s">
        <v>615</v>
      </c>
      <c r="B451" s="142" t="s">
        <v>334</v>
      </c>
      <c r="C451" s="76"/>
      <c r="D451" s="76"/>
      <c r="E451" s="142"/>
      <c r="F451" s="177">
        <f t="shared" si="102"/>
        <v>330</v>
      </c>
      <c r="G451" s="177">
        <f t="shared" si="102"/>
        <v>0</v>
      </c>
      <c r="H451" s="178">
        <f t="shared" si="94"/>
        <v>330</v>
      </c>
      <c r="I451" s="177">
        <f t="shared" si="102"/>
        <v>0</v>
      </c>
      <c r="J451" s="178">
        <f t="shared" si="95"/>
        <v>330</v>
      </c>
      <c r="K451" s="177">
        <f t="shared" si="102"/>
        <v>0</v>
      </c>
      <c r="L451" s="178">
        <f t="shared" si="96"/>
        <v>330</v>
      </c>
      <c r="M451" s="177">
        <f t="shared" si="102"/>
        <v>0</v>
      </c>
      <c r="N451" s="178">
        <f t="shared" si="97"/>
        <v>330</v>
      </c>
      <c r="O451" s="177">
        <f t="shared" si="102"/>
        <v>0</v>
      </c>
      <c r="P451" s="178">
        <f t="shared" si="98"/>
        <v>330</v>
      </c>
      <c r="Q451" s="177">
        <f t="shared" si="102"/>
        <v>0</v>
      </c>
      <c r="R451" s="178">
        <f t="shared" si="99"/>
        <v>330</v>
      </c>
      <c r="S451" s="177">
        <f t="shared" si="102"/>
        <v>0</v>
      </c>
      <c r="T451" s="178">
        <f t="shared" si="100"/>
        <v>330</v>
      </c>
    </row>
    <row r="452" spans="1:20" x14ac:dyDescent="0.3">
      <c r="A452" s="50" t="s">
        <v>315</v>
      </c>
      <c r="B452" s="142" t="s">
        <v>334</v>
      </c>
      <c r="C452" s="142">
        <v>10</v>
      </c>
      <c r="D452" s="76"/>
      <c r="E452" s="142"/>
      <c r="F452" s="177">
        <f t="shared" si="102"/>
        <v>330</v>
      </c>
      <c r="G452" s="177">
        <f t="shared" si="102"/>
        <v>0</v>
      </c>
      <c r="H452" s="178">
        <f t="shared" si="94"/>
        <v>330</v>
      </c>
      <c r="I452" s="177">
        <f t="shared" si="102"/>
        <v>0</v>
      </c>
      <c r="J452" s="178">
        <f t="shared" si="95"/>
        <v>330</v>
      </c>
      <c r="K452" s="177">
        <f t="shared" si="102"/>
        <v>0</v>
      </c>
      <c r="L452" s="178">
        <f t="shared" si="96"/>
        <v>330</v>
      </c>
      <c r="M452" s="177">
        <f t="shared" si="102"/>
        <v>0</v>
      </c>
      <c r="N452" s="178">
        <f t="shared" si="97"/>
        <v>330</v>
      </c>
      <c r="O452" s="177">
        <f t="shared" si="102"/>
        <v>0</v>
      </c>
      <c r="P452" s="178">
        <f t="shared" si="98"/>
        <v>330</v>
      </c>
      <c r="Q452" s="177">
        <f t="shared" si="102"/>
        <v>0</v>
      </c>
      <c r="R452" s="178">
        <f t="shared" si="99"/>
        <v>330</v>
      </c>
      <c r="S452" s="177">
        <f t="shared" si="102"/>
        <v>0</v>
      </c>
      <c r="T452" s="178">
        <f t="shared" si="100"/>
        <v>330</v>
      </c>
    </row>
    <row r="453" spans="1:20" x14ac:dyDescent="0.3">
      <c r="A453" s="50" t="s">
        <v>472</v>
      </c>
      <c r="B453" s="142" t="s">
        <v>334</v>
      </c>
      <c r="C453" s="142">
        <v>10</v>
      </c>
      <c r="D453" s="142" t="s">
        <v>80</v>
      </c>
      <c r="E453" s="142"/>
      <c r="F453" s="177">
        <f t="shared" si="102"/>
        <v>330</v>
      </c>
      <c r="G453" s="177">
        <f t="shared" si="102"/>
        <v>0</v>
      </c>
      <c r="H453" s="178">
        <f t="shared" si="94"/>
        <v>330</v>
      </c>
      <c r="I453" s="177">
        <f t="shared" si="102"/>
        <v>0</v>
      </c>
      <c r="J453" s="178">
        <f t="shared" si="95"/>
        <v>330</v>
      </c>
      <c r="K453" s="177">
        <f t="shared" si="102"/>
        <v>0</v>
      </c>
      <c r="L453" s="178">
        <f t="shared" si="96"/>
        <v>330</v>
      </c>
      <c r="M453" s="177">
        <f t="shared" si="102"/>
        <v>0</v>
      </c>
      <c r="N453" s="178">
        <f t="shared" si="97"/>
        <v>330</v>
      </c>
      <c r="O453" s="177">
        <f t="shared" si="102"/>
        <v>0</v>
      </c>
      <c r="P453" s="178">
        <f t="shared" si="98"/>
        <v>330</v>
      </c>
      <c r="Q453" s="177">
        <f t="shared" si="102"/>
        <v>0</v>
      </c>
      <c r="R453" s="178">
        <f t="shared" si="99"/>
        <v>330</v>
      </c>
      <c r="S453" s="177">
        <f t="shared" si="102"/>
        <v>0</v>
      </c>
      <c r="T453" s="178">
        <f t="shared" si="100"/>
        <v>330</v>
      </c>
    </row>
    <row r="454" spans="1:20" ht="30" x14ac:dyDescent="0.3">
      <c r="A454" s="50" t="s">
        <v>323</v>
      </c>
      <c r="B454" s="142" t="s">
        <v>334</v>
      </c>
      <c r="C454" s="142">
        <v>10</v>
      </c>
      <c r="D454" s="142" t="s">
        <v>80</v>
      </c>
      <c r="E454" s="142">
        <v>300</v>
      </c>
      <c r="F454" s="177">
        <f t="shared" si="102"/>
        <v>330</v>
      </c>
      <c r="G454" s="177">
        <f t="shared" si="102"/>
        <v>0</v>
      </c>
      <c r="H454" s="178">
        <f t="shared" si="94"/>
        <v>330</v>
      </c>
      <c r="I454" s="177">
        <f t="shared" si="102"/>
        <v>0</v>
      </c>
      <c r="J454" s="178">
        <f t="shared" si="95"/>
        <v>330</v>
      </c>
      <c r="K454" s="177">
        <f t="shared" si="102"/>
        <v>0</v>
      </c>
      <c r="L454" s="178">
        <f t="shared" si="96"/>
        <v>330</v>
      </c>
      <c r="M454" s="177">
        <f t="shared" si="102"/>
        <v>0</v>
      </c>
      <c r="N454" s="178">
        <f t="shared" si="97"/>
        <v>330</v>
      </c>
      <c r="O454" s="177">
        <f t="shared" si="102"/>
        <v>0</v>
      </c>
      <c r="P454" s="178">
        <f t="shared" si="98"/>
        <v>330</v>
      </c>
      <c r="Q454" s="177">
        <f t="shared" si="102"/>
        <v>0</v>
      </c>
      <c r="R454" s="178">
        <f t="shared" si="99"/>
        <v>330</v>
      </c>
      <c r="S454" s="177">
        <f t="shared" si="102"/>
        <v>0</v>
      </c>
      <c r="T454" s="178">
        <f t="shared" si="100"/>
        <v>330</v>
      </c>
    </row>
    <row r="455" spans="1:20" ht="30" x14ac:dyDescent="0.3">
      <c r="A455" s="50" t="s">
        <v>329</v>
      </c>
      <c r="B455" s="142" t="s">
        <v>334</v>
      </c>
      <c r="C455" s="142">
        <v>10</v>
      </c>
      <c r="D455" s="142" t="s">
        <v>80</v>
      </c>
      <c r="E455" s="142">
        <v>320</v>
      </c>
      <c r="F455" s="177">
        <v>330</v>
      </c>
      <c r="G455" s="177"/>
      <c r="H455" s="178">
        <f t="shared" si="94"/>
        <v>330</v>
      </c>
      <c r="I455" s="177"/>
      <c r="J455" s="178">
        <f t="shared" si="95"/>
        <v>330</v>
      </c>
      <c r="K455" s="177"/>
      <c r="L455" s="178">
        <f t="shared" si="96"/>
        <v>330</v>
      </c>
      <c r="M455" s="177"/>
      <c r="N455" s="178">
        <f t="shared" si="97"/>
        <v>330</v>
      </c>
      <c r="O455" s="177"/>
      <c r="P455" s="178">
        <f t="shared" si="98"/>
        <v>330</v>
      </c>
      <c r="Q455" s="177"/>
      <c r="R455" s="178">
        <f t="shared" si="99"/>
        <v>330</v>
      </c>
      <c r="S455" s="177"/>
      <c r="T455" s="178">
        <f t="shared" si="100"/>
        <v>330</v>
      </c>
    </row>
    <row r="456" spans="1:20" ht="38.25" x14ac:dyDescent="0.3">
      <c r="A456" s="172" t="s">
        <v>608</v>
      </c>
      <c r="B456" s="173" t="s">
        <v>336</v>
      </c>
      <c r="C456" s="76"/>
      <c r="D456" s="76"/>
      <c r="E456" s="142"/>
      <c r="F456" s="174">
        <f t="shared" ref="F456:S461" si="103">F457</f>
        <v>100</v>
      </c>
      <c r="G456" s="174">
        <f t="shared" si="103"/>
        <v>0</v>
      </c>
      <c r="H456" s="171">
        <f t="shared" si="94"/>
        <v>100</v>
      </c>
      <c r="I456" s="174">
        <f t="shared" si="103"/>
        <v>0</v>
      </c>
      <c r="J456" s="171">
        <f t="shared" si="95"/>
        <v>100</v>
      </c>
      <c r="K456" s="174">
        <f t="shared" si="103"/>
        <v>0</v>
      </c>
      <c r="L456" s="171">
        <f t="shared" si="96"/>
        <v>100</v>
      </c>
      <c r="M456" s="174">
        <f t="shared" si="103"/>
        <v>0</v>
      </c>
      <c r="N456" s="171">
        <f t="shared" si="97"/>
        <v>100</v>
      </c>
      <c r="O456" s="174">
        <f t="shared" si="103"/>
        <v>0</v>
      </c>
      <c r="P456" s="171">
        <f t="shared" si="98"/>
        <v>100</v>
      </c>
      <c r="Q456" s="174">
        <f t="shared" si="103"/>
        <v>0</v>
      </c>
      <c r="R456" s="171">
        <f t="shared" si="99"/>
        <v>100</v>
      </c>
      <c r="S456" s="174">
        <f t="shared" si="103"/>
        <v>0</v>
      </c>
      <c r="T456" s="171">
        <f t="shared" si="100"/>
        <v>100</v>
      </c>
    </row>
    <row r="457" spans="1:20" ht="45" x14ac:dyDescent="0.3">
      <c r="A457" s="50" t="s">
        <v>611</v>
      </c>
      <c r="B457" s="142" t="s">
        <v>337</v>
      </c>
      <c r="C457" s="76"/>
      <c r="D457" s="76"/>
      <c r="E457" s="142"/>
      <c r="F457" s="177">
        <f t="shared" si="103"/>
        <v>100</v>
      </c>
      <c r="G457" s="177">
        <f t="shared" si="103"/>
        <v>0</v>
      </c>
      <c r="H457" s="178">
        <f t="shared" si="94"/>
        <v>100</v>
      </c>
      <c r="I457" s="177">
        <f t="shared" si="103"/>
        <v>0</v>
      </c>
      <c r="J457" s="178">
        <f t="shared" si="95"/>
        <v>100</v>
      </c>
      <c r="K457" s="177">
        <f t="shared" si="103"/>
        <v>0</v>
      </c>
      <c r="L457" s="178">
        <f t="shared" si="96"/>
        <v>100</v>
      </c>
      <c r="M457" s="177">
        <f t="shared" si="103"/>
        <v>0</v>
      </c>
      <c r="N457" s="178">
        <f t="shared" si="97"/>
        <v>100</v>
      </c>
      <c r="O457" s="177">
        <f t="shared" si="103"/>
        <v>0</v>
      </c>
      <c r="P457" s="178">
        <f t="shared" si="98"/>
        <v>100</v>
      </c>
      <c r="Q457" s="177">
        <f t="shared" si="103"/>
        <v>0</v>
      </c>
      <c r="R457" s="178">
        <f t="shared" si="99"/>
        <v>100</v>
      </c>
      <c r="S457" s="177">
        <f t="shared" si="103"/>
        <v>0</v>
      </c>
      <c r="T457" s="178">
        <f t="shared" si="100"/>
        <v>100</v>
      </c>
    </row>
    <row r="458" spans="1:20" ht="45" x14ac:dyDescent="0.3">
      <c r="A458" s="50" t="s">
        <v>610</v>
      </c>
      <c r="B458" s="142" t="s">
        <v>338</v>
      </c>
      <c r="C458" s="76"/>
      <c r="D458" s="76"/>
      <c r="E458" s="142"/>
      <c r="F458" s="177">
        <f t="shared" si="103"/>
        <v>100</v>
      </c>
      <c r="G458" s="177">
        <f t="shared" si="103"/>
        <v>0</v>
      </c>
      <c r="H458" s="178">
        <f t="shared" si="94"/>
        <v>100</v>
      </c>
      <c r="I458" s="177">
        <f t="shared" si="103"/>
        <v>0</v>
      </c>
      <c r="J458" s="178">
        <f t="shared" si="95"/>
        <v>100</v>
      </c>
      <c r="K458" s="177">
        <f t="shared" si="103"/>
        <v>0</v>
      </c>
      <c r="L458" s="178">
        <f t="shared" si="96"/>
        <v>100</v>
      </c>
      <c r="M458" s="177">
        <f t="shared" si="103"/>
        <v>0</v>
      </c>
      <c r="N458" s="178">
        <f t="shared" si="97"/>
        <v>100</v>
      </c>
      <c r="O458" s="177">
        <f t="shared" si="103"/>
        <v>0</v>
      </c>
      <c r="P458" s="178">
        <f t="shared" si="98"/>
        <v>100</v>
      </c>
      <c r="Q458" s="177">
        <f t="shared" si="103"/>
        <v>0</v>
      </c>
      <c r="R458" s="178">
        <f t="shared" si="99"/>
        <v>100</v>
      </c>
      <c r="S458" s="177">
        <f t="shared" si="103"/>
        <v>0</v>
      </c>
      <c r="T458" s="178">
        <f t="shared" si="100"/>
        <v>100</v>
      </c>
    </row>
    <row r="459" spans="1:20" x14ac:dyDescent="0.3">
      <c r="A459" s="50" t="s">
        <v>315</v>
      </c>
      <c r="B459" s="142" t="s">
        <v>338</v>
      </c>
      <c r="C459" s="142">
        <v>10</v>
      </c>
      <c r="D459" s="76"/>
      <c r="E459" s="142"/>
      <c r="F459" s="177">
        <f t="shared" si="103"/>
        <v>100</v>
      </c>
      <c r="G459" s="177">
        <f t="shared" si="103"/>
        <v>0</v>
      </c>
      <c r="H459" s="178">
        <f t="shared" si="94"/>
        <v>100</v>
      </c>
      <c r="I459" s="177">
        <f t="shared" si="103"/>
        <v>0</v>
      </c>
      <c r="J459" s="178">
        <f t="shared" si="95"/>
        <v>100</v>
      </c>
      <c r="K459" s="177">
        <f t="shared" si="103"/>
        <v>0</v>
      </c>
      <c r="L459" s="178">
        <f t="shared" si="96"/>
        <v>100</v>
      </c>
      <c r="M459" s="177">
        <f t="shared" si="103"/>
        <v>0</v>
      </c>
      <c r="N459" s="178">
        <f t="shared" si="97"/>
        <v>100</v>
      </c>
      <c r="O459" s="177">
        <f t="shared" si="103"/>
        <v>0</v>
      </c>
      <c r="P459" s="178">
        <f t="shared" si="98"/>
        <v>100</v>
      </c>
      <c r="Q459" s="177">
        <f t="shared" si="103"/>
        <v>0</v>
      </c>
      <c r="R459" s="178">
        <f t="shared" si="99"/>
        <v>100</v>
      </c>
      <c r="S459" s="177">
        <f t="shared" si="103"/>
        <v>0</v>
      </c>
      <c r="T459" s="178">
        <f t="shared" si="100"/>
        <v>100</v>
      </c>
    </row>
    <row r="460" spans="1:20" x14ac:dyDescent="0.3">
      <c r="A460" s="50" t="s">
        <v>473</v>
      </c>
      <c r="B460" s="142" t="s">
        <v>338</v>
      </c>
      <c r="C460" s="142">
        <v>10</v>
      </c>
      <c r="D460" s="142" t="s">
        <v>98</v>
      </c>
      <c r="E460" s="142"/>
      <c r="F460" s="177">
        <f t="shared" si="103"/>
        <v>100</v>
      </c>
      <c r="G460" s="177">
        <f t="shared" si="103"/>
        <v>0</v>
      </c>
      <c r="H460" s="178">
        <f t="shared" si="94"/>
        <v>100</v>
      </c>
      <c r="I460" s="177">
        <f t="shared" si="103"/>
        <v>0</v>
      </c>
      <c r="J460" s="178">
        <f t="shared" si="95"/>
        <v>100</v>
      </c>
      <c r="K460" s="177">
        <f t="shared" si="103"/>
        <v>0</v>
      </c>
      <c r="L460" s="178">
        <f t="shared" si="96"/>
        <v>100</v>
      </c>
      <c r="M460" s="177">
        <f t="shared" si="103"/>
        <v>0</v>
      </c>
      <c r="N460" s="178">
        <f t="shared" si="97"/>
        <v>100</v>
      </c>
      <c r="O460" s="177">
        <f t="shared" si="103"/>
        <v>0</v>
      </c>
      <c r="P460" s="178">
        <f t="shared" si="98"/>
        <v>100</v>
      </c>
      <c r="Q460" s="177">
        <f t="shared" si="103"/>
        <v>0</v>
      </c>
      <c r="R460" s="178">
        <f t="shared" si="99"/>
        <v>100</v>
      </c>
      <c r="S460" s="177">
        <f t="shared" si="103"/>
        <v>0</v>
      </c>
      <c r="T460" s="178">
        <f t="shared" si="100"/>
        <v>100</v>
      </c>
    </row>
    <row r="461" spans="1:20" ht="45" x14ac:dyDescent="0.3">
      <c r="A461" s="50" t="s">
        <v>176</v>
      </c>
      <c r="B461" s="142" t="s">
        <v>338</v>
      </c>
      <c r="C461" s="142">
        <v>10</v>
      </c>
      <c r="D461" s="142" t="s">
        <v>98</v>
      </c>
      <c r="E461" s="142">
        <v>600</v>
      </c>
      <c r="F461" s="177">
        <f t="shared" si="103"/>
        <v>100</v>
      </c>
      <c r="G461" s="177">
        <f t="shared" si="103"/>
        <v>0</v>
      </c>
      <c r="H461" s="178">
        <f t="shared" si="94"/>
        <v>100</v>
      </c>
      <c r="I461" s="177">
        <f t="shared" si="103"/>
        <v>0</v>
      </c>
      <c r="J461" s="178">
        <f t="shared" si="95"/>
        <v>100</v>
      </c>
      <c r="K461" s="177">
        <f t="shared" si="103"/>
        <v>0</v>
      </c>
      <c r="L461" s="178">
        <f t="shared" si="96"/>
        <v>100</v>
      </c>
      <c r="M461" s="177">
        <f t="shared" si="103"/>
        <v>0</v>
      </c>
      <c r="N461" s="178">
        <f t="shared" si="97"/>
        <v>100</v>
      </c>
      <c r="O461" s="177">
        <f t="shared" si="103"/>
        <v>0</v>
      </c>
      <c r="P461" s="178">
        <f t="shared" si="98"/>
        <v>100</v>
      </c>
      <c r="Q461" s="177">
        <f t="shared" si="103"/>
        <v>0</v>
      </c>
      <c r="R461" s="178">
        <f t="shared" si="99"/>
        <v>100</v>
      </c>
      <c r="S461" s="177">
        <f t="shared" si="103"/>
        <v>0</v>
      </c>
      <c r="T461" s="178">
        <f t="shared" si="100"/>
        <v>100</v>
      </c>
    </row>
    <row r="462" spans="1:20" ht="45" x14ac:dyDescent="0.3">
      <c r="A462" s="50" t="s">
        <v>339</v>
      </c>
      <c r="B462" s="142" t="s">
        <v>338</v>
      </c>
      <c r="C462" s="142">
        <v>10</v>
      </c>
      <c r="D462" s="142" t="s">
        <v>98</v>
      </c>
      <c r="E462" s="142">
        <v>630</v>
      </c>
      <c r="F462" s="177">
        <v>100</v>
      </c>
      <c r="G462" s="177"/>
      <c r="H462" s="178">
        <f t="shared" si="94"/>
        <v>100</v>
      </c>
      <c r="I462" s="177"/>
      <c r="J462" s="178">
        <f t="shared" si="95"/>
        <v>100</v>
      </c>
      <c r="K462" s="177"/>
      <c r="L462" s="178">
        <f t="shared" si="96"/>
        <v>100</v>
      </c>
      <c r="M462" s="177"/>
      <c r="N462" s="178">
        <f t="shared" si="97"/>
        <v>100</v>
      </c>
      <c r="O462" s="177"/>
      <c r="P462" s="178">
        <f t="shared" si="98"/>
        <v>100</v>
      </c>
      <c r="Q462" s="177"/>
      <c r="R462" s="178">
        <f t="shared" si="99"/>
        <v>100</v>
      </c>
      <c r="S462" s="177"/>
      <c r="T462" s="178">
        <f t="shared" si="100"/>
        <v>100</v>
      </c>
    </row>
    <row r="463" spans="1:20" ht="38.25" x14ac:dyDescent="0.3">
      <c r="A463" s="172" t="s">
        <v>730</v>
      </c>
      <c r="B463" s="173" t="s">
        <v>180</v>
      </c>
      <c r="C463" s="76"/>
      <c r="D463" s="76"/>
      <c r="E463" s="142"/>
      <c r="F463" s="174">
        <f>F464+F470</f>
        <v>798.9</v>
      </c>
      <c r="G463" s="174">
        <f>G464+G470</f>
        <v>280.10000000000002</v>
      </c>
      <c r="H463" s="171">
        <f t="shared" si="94"/>
        <v>1079</v>
      </c>
      <c r="I463" s="174">
        <f>I464+I470</f>
        <v>0</v>
      </c>
      <c r="J463" s="171">
        <f t="shared" si="95"/>
        <v>1079</v>
      </c>
      <c r="K463" s="174">
        <f>K464+K470</f>
        <v>0</v>
      </c>
      <c r="L463" s="171">
        <f t="shared" si="96"/>
        <v>1079</v>
      </c>
      <c r="M463" s="174">
        <f>M464+M470</f>
        <v>0</v>
      </c>
      <c r="N463" s="171">
        <f t="shared" si="97"/>
        <v>1079</v>
      </c>
      <c r="O463" s="174">
        <f>O464+O470</f>
        <v>-436.4</v>
      </c>
      <c r="P463" s="171">
        <f t="shared" si="98"/>
        <v>642.6</v>
      </c>
      <c r="Q463" s="174">
        <f>Q464+Q470</f>
        <v>-100</v>
      </c>
      <c r="R463" s="171">
        <f t="shared" si="99"/>
        <v>542.6</v>
      </c>
      <c r="S463" s="174">
        <f>S464+S470</f>
        <v>0</v>
      </c>
      <c r="T463" s="171">
        <f t="shared" si="100"/>
        <v>542.6</v>
      </c>
    </row>
    <row r="464" spans="1:20" ht="45" x14ac:dyDescent="0.3">
      <c r="A464" s="50" t="s">
        <v>425</v>
      </c>
      <c r="B464" s="142" t="s">
        <v>565</v>
      </c>
      <c r="C464" s="76"/>
      <c r="D464" s="76"/>
      <c r="E464" s="142"/>
      <c r="F464" s="177">
        <f t="shared" ref="F464:S468" si="104">F465</f>
        <v>0</v>
      </c>
      <c r="G464" s="177">
        <f t="shared" si="104"/>
        <v>0</v>
      </c>
      <c r="H464" s="178">
        <f t="shared" si="94"/>
        <v>0</v>
      </c>
      <c r="I464" s="177">
        <f t="shared" si="104"/>
        <v>0</v>
      </c>
      <c r="J464" s="178">
        <f t="shared" si="95"/>
        <v>0</v>
      </c>
      <c r="K464" s="177">
        <f t="shared" si="104"/>
        <v>0</v>
      </c>
      <c r="L464" s="178">
        <f t="shared" si="96"/>
        <v>0</v>
      </c>
      <c r="M464" s="177">
        <f t="shared" si="104"/>
        <v>0</v>
      </c>
      <c r="N464" s="178">
        <f t="shared" si="97"/>
        <v>0</v>
      </c>
      <c r="O464" s="177">
        <f t="shared" si="104"/>
        <v>0</v>
      </c>
      <c r="P464" s="178">
        <f t="shared" si="98"/>
        <v>0</v>
      </c>
      <c r="Q464" s="177">
        <f t="shared" si="104"/>
        <v>0</v>
      </c>
      <c r="R464" s="178">
        <f t="shared" si="99"/>
        <v>0</v>
      </c>
      <c r="S464" s="177">
        <f t="shared" si="104"/>
        <v>0</v>
      </c>
      <c r="T464" s="178">
        <f t="shared" si="100"/>
        <v>0</v>
      </c>
    </row>
    <row r="465" spans="1:20" ht="45" x14ac:dyDescent="0.3">
      <c r="A465" s="50" t="s">
        <v>181</v>
      </c>
      <c r="B465" s="142" t="s">
        <v>566</v>
      </c>
      <c r="C465" s="76"/>
      <c r="D465" s="76"/>
      <c r="E465" s="142"/>
      <c r="F465" s="177">
        <f t="shared" si="104"/>
        <v>0</v>
      </c>
      <c r="G465" s="177">
        <f t="shared" si="104"/>
        <v>0</v>
      </c>
      <c r="H465" s="178">
        <f t="shared" si="94"/>
        <v>0</v>
      </c>
      <c r="I465" s="177">
        <f t="shared" si="104"/>
        <v>0</v>
      </c>
      <c r="J465" s="178">
        <f t="shared" si="95"/>
        <v>0</v>
      </c>
      <c r="K465" s="177">
        <f t="shared" si="104"/>
        <v>0</v>
      </c>
      <c r="L465" s="178">
        <f t="shared" si="96"/>
        <v>0</v>
      </c>
      <c r="M465" s="177">
        <f t="shared" si="104"/>
        <v>0</v>
      </c>
      <c r="N465" s="178">
        <f t="shared" si="97"/>
        <v>0</v>
      </c>
      <c r="O465" s="177">
        <f t="shared" si="104"/>
        <v>0</v>
      </c>
      <c r="P465" s="178">
        <f t="shared" si="98"/>
        <v>0</v>
      </c>
      <c r="Q465" s="177">
        <f t="shared" si="104"/>
        <v>0</v>
      </c>
      <c r="R465" s="178">
        <f t="shared" si="99"/>
        <v>0</v>
      </c>
      <c r="S465" s="177">
        <f t="shared" si="104"/>
        <v>0</v>
      </c>
      <c r="T465" s="178">
        <f t="shared" si="100"/>
        <v>0</v>
      </c>
    </row>
    <row r="466" spans="1:20" x14ac:dyDescent="0.3">
      <c r="A466" s="50" t="s">
        <v>178</v>
      </c>
      <c r="B466" s="142" t="s">
        <v>566</v>
      </c>
      <c r="C466" s="142" t="s">
        <v>92</v>
      </c>
      <c r="D466" s="76"/>
      <c r="E466" s="142"/>
      <c r="F466" s="177">
        <f t="shared" si="104"/>
        <v>0</v>
      </c>
      <c r="G466" s="177">
        <f t="shared" si="104"/>
        <v>0</v>
      </c>
      <c r="H466" s="178">
        <f t="shared" si="94"/>
        <v>0</v>
      </c>
      <c r="I466" s="177">
        <f t="shared" si="104"/>
        <v>0</v>
      </c>
      <c r="J466" s="178">
        <f t="shared" si="95"/>
        <v>0</v>
      </c>
      <c r="K466" s="177">
        <f t="shared" si="104"/>
        <v>0</v>
      </c>
      <c r="L466" s="178">
        <f t="shared" si="96"/>
        <v>0</v>
      </c>
      <c r="M466" s="177">
        <f t="shared" si="104"/>
        <v>0</v>
      </c>
      <c r="N466" s="178">
        <f t="shared" si="97"/>
        <v>0</v>
      </c>
      <c r="O466" s="177">
        <f t="shared" si="104"/>
        <v>0</v>
      </c>
      <c r="P466" s="178">
        <f t="shared" si="98"/>
        <v>0</v>
      </c>
      <c r="Q466" s="177">
        <f t="shared" si="104"/>
        <v>0</v>
      </c>
      <c r="R466" s="178">
        <f t="shared" si="99"/>
        <v>0</v>
      </c>
      <c r="S466" s="177">
        <f t="shared" si="104"/>
        <v>0</v>
      </c>
      <c r="T466" s="178">
        <f t="shared" si="100"/>
        <v>0</v>
      </c>
    </row>
    <row r="467" spans="1:20" x14ac:dyDescent="0.3">
      <c r="A467" s="50" t="s">
        <v>179</v>
      </c>
      <c r="B467" s="142" t="s">
        <v>566</v>
      </c>
      <c r="C467" s="142" t="s">
        <v>92</v>
      </c>
      <c r="D467" s="142" t="s">
        <v>63</v>
      </c>
      <c r="E467" s="142"/>
      <c r="F467" s="177">
        <f t="shared" si="104"/>
        <v>0</v>
      </c>
      <c r="G467" s="177">
        <f t="shared" si="104"/>
        <v>0</v>
      </c>
      <c r="H467" s="178">
        <f t="shared" si="94"/>
        <v>0</v>
      </c>
      <c r="I467" s="177">
        <f t="shared" si="104"/>
        <v>0</v>
      </c>
      <c r="J467" s="178">
        <f t="shared" si="95"/>
        <v>0</v>
      </c>
      <c r="K467" s="177">
        <f t="shared" si="104"/>
        <v>0</v>
      </c>
      <c r="L467" s="178">
        <f t="shared" si="96"/>
        <v>0</v>
      </c>
      <c r="M467" s="177">
        <f t="shared" si="104"/>
        <v>0</v>
      </c>
      <c r="N467" s="178">
        <f t="shared" si="97"/>
        <v>0</v>
      </c>
      <c r="O467" s="177">
        <f t="shared" si="104"/>
        <v>0</v>
      </c>
      <c r="P467" s="178">
        <f t="shared" si="98"/>
        <v>0</v>
      </c>
      <c r="Q467" s="177">
        <f t="shared" si="104"/>
        <v>0</v>
      </c>
      <c r="R467" s="178">
        <f t="shared" si="99"/>
        <v>0</v>
      </c>
      <c r="S467" s="177">
        <f t="shared" si="104"/>
        <v>0</v>
      </c>
      <c r="T467" s="178">
        <f t="shared" si="100"/>
        <v>0</v>
      </c>
    </row>
    <row r="468" spans="1:20" ht="45" x14ac:dyDescent="0.3">
      <c r="A468" s="50" t="s">
        <v>176</v>
      </c>
      <c r="B468" s="142" t="s">
        <v>566</v>
      </c>
      <c r="C468" s="142" t="s">
        <v>92</v>
      </c>
      <c r="D468" s="142" t="s">
        <v>63</v>
      </c>
      <c r="E468" s="142">
        <v>600</v>
      </c>
      <c r="F468" s="177">
        <f t="shared" si="104"/>
        <v>0</v>
      </c>
      <c r="G468" s="177">
        <f t="shared" si="104"/>
        <v>0</v>
      </c>
      <c r="H468" s="178">
        <f t="shared" si="94"/>
        <v>0</v>
      </c>
      <c r="I468" s="177">
        <f t="shared" si="104"/>
        <v>0</v>
      </c>
      <c r="J468" s="178">
        <f t="shared" si="95"/>
        <v>0</v>
      </c>
      <c r="K468" s="177">
        <f t="shared" si="104"/>
        <v>0</v>
      </c>
      <c r="L468" s="178">
        <f t="shared" si="96"/>
        <v>0</v>
      </c>
      <c r="M468" s="177">
        <f t="shared" si="104"/>
        <v>0</v>
      </c>
      <c r="N468" s="178">
        <f t="shared" si="97"/>
        <v>0</v>
      </c>
      <c r="O468" s="177">
        <f t="shared" si="104"/>
        <v>0</v>
      </c>
      <c r="P468" s="178">
        <f t="shared" si="98"/>
        <v>0</v>
      </c>
      <c r="Q468" s="177">
        <f t="shared" si="104"/>
        <v>0</v>
      </c>
      <c r="R468" s="178">
        <f t="shared" si="99"/>
        <v>0</v>
      </c>
      <c r="S468" s="177">
        <f t="shared" si="104"/>
        <v>0</v>
      </c>
      <c r="T468" s="178">
        <f t="shared" si="100"/>
        <v>0</v>
      </c>
    </row>
    <row r="469" spans="1:20" x14ac:dyDescent="0.3">
      <c r="A469" s="50" t="s">
        <v>184</v>
      </c>
      <c r="B469" s="142" t="s">
        <v>566</v>
      </c>
      <c r="C469" s="142" t="s">
        <v>92</v>
      </c>
      <c r="D469" s="142" t="s">
        <v>63</v>
      </c>
      <c r="E469" s="142">
        <v>610</v>
      </c>
      <c r="F469" s="177"/>
      <c r="G469" s="177"/>
      <c r="H469" s="178">
        <f t="shared" si="94"/>
        <v>0</v>
      </c>
      <c r="I469" s="177"/>
      <c r="J469" s="178">
        <f t="shared" si="95"/>
        <v>0</v>
      </c>
      <c r="K469" s="177"/>
      <c r="L469" s="178">
        <f t="shared" si="96"/>
        <v>0</v>
      </c>
      <c r="M469" s="177"/>
      <c r="N469" s="178">
        <f t="shared" si="97"/>
        <v>0</v>
      </c>
      <c r="O469" s="177"/>
      <c r="P469" s="178">
        <f t="shared" si="98"/>
        <v>0</v>
      </c>
      <c r="Q469" s="177"/>
      <c r="R469" s="178">
        <f t="shared" si="99"/>
        <v>0</v>
      </c>
      <c r="S469" s="177"/>
      <c r="T469" s="178">
        <f t="shared" si="100"/>
        <v>0</v>
      </c>
    </row>
    <row r="470" spans="1:20" ht="45" x14ac:dyDescent="0.3">
      <c r="A470" s="50" t="s">
        <v>182</v>
      </c>
      <c r="B470" s="142" t="s">
        <v>565</v>
      </c>
      <c r="C470" s="76"/>
      <c r="D470" s="76"/>
      <c r="E470" s="142"/>
      <c r="F470" s="177">
        <f t="shared" ref="F470:S476" si="105">F471</f>
        <v>798.9</v>
      </c>
      <c r="G470" s="177">
        <f t="shared" si="105"/>
        <v>280.10000000000002</v>
      </c>
      <c r="H470" s="178">
        <f t="shared" si="94"/>
        <v>1079</v>
      </c>
      <c r="I470" s="177">
        <f t="shared" si="105"/>
        <v>0</v>
      </c>
      <c r="J470" s="178">
        <f t="shared" si="95"/>
        <v>1079</v>
      </c>
      <c r="K470" s="177">
        <f t="shared" si="105"/>
        <v>0</v>
      </c>
      <c r="L470" s="178">
        <f t="shared" si="96"/>
        <v>1079</v>
      </c>
      <c r="M470" s="177">
        <f t="shared" si="105"/>
        <v>0</v>
      </c>
      <c r="N470" s="178">
        <f t="shared" si="97"/>
        <v>1079</v>
      </c>
      <c r="O470" s="177">
        <f t="shared" si="105"/>
        <v>-436.4</v>
      </c>
      <c r="P470" s="178">
        <f t="shared" si="98"/>
        <v>642.6</v>
      </c>
      <c r="Q470" s="177">
        <f t="shared" si="105"/>
        <v>-100</v>
      </c>
      <c r="R470" s="178">
        <f t="shared" si="99"/>
        <v>542.6</v>
      </c>
      <c r="S470" s="177">
        <f t="shared" si="105"/>
        <v>0</v>
      </c>
      <c r="T470" s="178">
        <f t="shared" si="100"/>
        <v>542.6</v>
      </c>
    </row>
    <row r="471" spans="1:20" ht="30" x14ac:dyDescent="0.3">
      <c r="A471" s="50" t="s">
        <v>183</v>
      </c>
      <c r="B471" s="142" t="s">
        <v>804</v>
      </c>
      <c r="C471" s="76"/>
      <c r="D471" s="76"/>
      <c r="E471" s="142"/>
      <c r="F471" s="177">
        <f t="shared" si="105"/>
        <v>798.9</v>
      </c>
      <c r="G471" s="177">
        <f t="shared" si="105"/>
        <v>280.10000000000002</v>
      </c>
      <c r="H471" s="178">
        <f t="shared" si="94"/>
        <v>1079</v>
      </c>
      <c r="I471" s="177">
        <f t="shared" si="105"/>
        <v>0</v>
      </c>
      <c r="J471" s="178">
        <f t="shared" si="95"/>
        <v>1079</v>
      </c>
      <c r="K471" s="177">
        <f t="shared" si="105"/>
        <v>0</v>
      </c>
      <c r="L471" s="178">
        <f t="shared" si="96"/>
        <v>1079</v>
      </c>
      <c r="M471" s="177">
        <f t="shared" si="105"/>
        <v>0</v>
      </c>
      <c r="N471" s="178">
        <f t="shared" si="97"/>
        <v>1079</v>
      </c>
      <c r="O471" s="177">
        <f t="shared" si="105"/>
        <v>-436.4</v>
      </c>
      <c r="P471" s="178">
        <f t="shared" si="98"/>
        <v>642.6</v>
      </c>
      <c r="Q471" s="177">
        <f t="shared" si="105"/>
        <v>-100</v>
      </c>
      <c r="R471" s="178">
        <f t="shared" si="99"/>
        <v>542.6</v>
      </c>
      <c r="S471" s="177">
        <f t="shared" si="105"/>
        <v>0</v>
      </c>
      <c r="T471" s="178">
        <f t="shared" si="100"/>
        <v>542.6</v>
      </c>
    </row>
    <row r="472" spans="1:20" x14ac:dyDescent="0.3">
      <c r="A472" s="50" t="s">
        <v>178</v>
      </c>
      <c r="B472" s="142" t="s">
        <v>804</v>
      </c>
      <c r="C472" s="142" t="s">
        <v>92</v>
      </c>
      <c r="D472" s="76"/>
      <c r="E472" s="142"/>
      <c r="F472" s="177">
        <f t="shared" si="105"/>
        <v>798.9</v>
      </c>
      <c r="G472" s="177">
        <f t="shared" si="105"/>
        <v>280.10000000000002</v>
      </c>
      <c r="H472" s="178">
        <f t="shared" si="94"/>
        <v>1079</v>
      </c>
      <c r="I472" s="177">
        <f t="shared" si="105"/>
        <v>0</v>
      </c>
      <c r="J472" s="178">
        <f t="shared" si="95"/>
        <v>1079</v>
      </c>
      <c r="K472" s="177">
        <f t="shared" si="105"/>
        <v>0</v>
      </c>
      <c r="L472" s="178">
        <f t="shared" si="96"/>
        <v>1079</v>
      </c>
      <c r="M472" s="177">
        <f t="shared" si="105"/>
        <v>0</v>
      </c>
      <c r="N472" s="178">
        <f t="shared" si="97"/>
        <v>1079</v>
      </c>
      <c r="O472" s="177">
        <f t="shared" si="105"/>
        <v>-436.4</v>
      </c>
      <c r="P472" s="178">
        <f t="shared" si="98"/>
        <v>642.6</v>
      </c>
      <c r="Q472" s="177">
        <f t="shared" si="105"/>
        <v>-100</v>
      </c>
      <c r="R472" s="178">
        <f t="shared" si="99"/>
        <v>542.6</v>
      </c>
      <c r="S472" s="177">
        <f t="shared" si="105"/>
        <v>0</v>
      </c>
      <c r="T472" s="178">
        <f t="shared" si="100"/>
        <v>542.6</v>
      </c>
    </row>
    <row r="473" spans="1:20" x14ac:dyDescent="0.3">
      <c r="A473" s="50" t="s">
        <v>179</v>
      </c>
      <c r="B473" s="142" t="s">
        <v>804</v>
      </c>
      <c r="C473" s="142" t="s">
        <v>92</v>
      </c>
      <c r="D473" s="142" t="s">
        <v>63</v>
      </c>
      <c r="E473" s="142"/>
      <c r="F473" s="177">
        <f>F476+F474</f>
        <v>798.9</v>
      </c>
      <c r="G473" s="177">
        <f>G476+G474</f>
        <v>280.10000000000002</v>
      </c>
      <c r="H473" s="178">
        <f t="shared" si="94"/>
        <v>1079</v>
      </c>
      <c r="I473" s="177">
        <f>I476+I474</f>
        <v>0</v>
      </c>
      <c r="J473" s="178">
        <f t="shared" si="95"/>
        <v>1079</v>
      </c>
      <c r="K473" s="177">
        <f>K476+K474</f>
        <v>0</v>
      </c>
      <c r="L473" s="178">
        <f t="shared" si="96"/>
        <v>1079</v>
      </c>
      <c r="M473" s="177">
        <f>M476+M474</f>
        <v>0</v>
      </c>
      <c r="N473" s="178">
        <f t="shared" si="97"/>
        <v>1079</v>
      </c>
      <c r="O473" s="177">
        <f>O476+O474</f>
        <v>-436.4</v>
      </c>
      <c r="P473" s="178">
        <f t="shared" si="98"/>
        <v>642.6</v>
      </c>
      <c r="Q473" s="177">
        <f>Q476+Q474</f>
        <v>-100</v>
      </c>
      <c r="R473" s="178">
        <f t="shared" si="99"/>
        <v>542.6</v>
      </c>
      <c r="S473" s="177">
        <f>S476+S474</f>
        <v>0</v>
      </c>
      <c r="T473" s="178">
        <f t="shared" si="100"/>
        <v>542.6</v>
      </c>
    </row>
    <row r="474" spans="1:20" ht="30" x14ac:dyDescent="0.3">
      <c r="A474" s="50" t="s">
        <v>87</v>
      </c>
      <c r="B474" s="142" t="s">
        <v>804</v>
      </c>
      <c r="C474" s="142" t="s">
        <v>92</v>
      </c>
      <c r="D474" s="142" t="s">
        <v>63</v>
      </c>
      <c r="E474" s="142" t="s">
        <v>490</v>
      </c>
      <c r="F474" s="177">
        <f>F475</f>
        <v>542</v>
      </c>
      <c r="G474" s="177">
        <f>G475</f>
        <v>0</v>
      </c>
      <c r="H474" s="178">
        <f t="shared" si="94"/>
        <v>542</v>
      </c>
      <c r="I474" s="177">
        <f>I475</f>
        <v>0</v>
      </c>
      <c r="J474" s="178">
        <f t="shared" si="95"/>
        <v>542</v>
      </c>
      <c r="K474" s="177">
        <f>K475</f>
        <v>0</v>
      </c>
      <c r="L474" s="178">
        <f t="shared" si="96"/>
        <v>542</v>
      </c>
      <c r="M474" s="177">
        <f>M475</f>
        <v>0</v>
      </c>
      <c r="N474" s="178">
        <f t="shared" si="97"/>
        <v>542</v>
      </c>
      <c r="O474" s="177">
        <f>O475</f>
        <v>-436.4</v>
      </c>
      <c r="P474" s="178">
        <f t="shared" si="98"/>
        <v>105.60000000000002</v>
      </c>
      <c r="Q474" s="177">
        <f>Q475</f>
        <v>-100</v>
      </c>
      <c r="R474" s="178">
        <f t="shared" si="99"/>
        <v>5.6000000000000227</v>
      </c>
      <c r="S474" s="177">
        <f>S475</f>
        <v>0</v>
      </c>
      <c r="T474" s="178">
        <f t="shared" si="100"/>
        <v>5.6000000000000227</v>
      </c>
    </row>
    <row r="475" spans="1:20" ht="45" x14ac:dyDescent="0.3">
      <c r="A475" s="50" t="s">
        <v>88</v>
      </c>
      <c r="B475" s="142" t="s">
        <v>804</v>
      </c>
      <c r="C475" s="142" t="s">
        <v>92</v>
      </c>
      <c r="D475" s="142" t="s">
        <v>63</v>
      </c>
      <c r="E475" s="142" t="s">
        <v>486</v>
      </c>
      <c r="F475" s="177">
        <v>542</v>
      </c>
      <c r="G475" s="177"/>
      <c r="H475" s="178">
        <f t="shared" si="94"/>
        <v>542</v>
      </c>
      <c r="I475" s="177"/>
      <c r="J475" s="178">
        <f t="shared" si="95"/>
        <v>542</v>
      </c>
      <c r="K475" s="177"/>
      <c r="L475" s="178">
        <f t="shared" si="96"/>
        <v>542</v>
      </c>
      <c r="M475" s="177"/>
      <c r="N475" s="178">
        <f t="shared" si="97"/>
        <v>542</v>
      </c>
      <c r="O475" s="177">
        <v>-436.4</v>
      </c>
      <c r="P475" s="178">
        <f t="shared" si="98"/>
        <v>105.60000000000002</v>
      </c>
      <c r="Q475" s="177">
        <v>-100</v>
      </c>
      <c r="R475" s="178">
        <f t="shared" si="99"/>
        <v>5.6000000000000227</v>
      </c>
      <c r="S475" s="177"/>
      <c r="T475" s="178">
        <f t="shared" si="100"/>
        <v>5.6000000000000227</v>
      </c>
    </row>
    <row r="476" spans="1:20" ht="45" x14ac:dyDescent="0.3">
      <c r="A476" s="50" t="s">
        <v>176</v>
      </c>
      <c r="B476" s="142" t="s">
        <v>804</v>
      </c>
      <c r="C476" s="142" t="s">
        <v>92</v>
      </c>
      <c r="D476" s="142" t="s">
        <v>63</v>
      </c>
      <c r="E476" s="142">
        <v>600</v>
      </c>
      <c r="F476" s="177">
        <f t="shared" si="105"/>
        <v>256.89999999999998</v>
      </c>
      <c r="G476" s="177">
        <f t="shared" si="105"/>
        <v>280.10000000000002</v>
      </c>
      <c r="H476" s="178">
        <f t="shared" si="94"/>
        <v>537</v>
      </c>
      <c r="I476" s="177">
        <f t="shared" si="105"/>
        <v>0</v>
      </c>
      <c r="J476" s="178">
        <f t="shared" si="95"/>
        <v>537</v>
      </c>
      <c r="K476" s="177">
        <f t="shared" si="105"/>
        <v>0</v>
      </c>
      <c r="L476" s="178">
        <f t="shared" si="96"/>
        <v>537</v>
      </c>
      <c r="M476" s="177">
        <f t="shared" si="105"/>
        <v>0</v>
      </c>
      <c r="N476" s="178">
        <f t="shared" si="97"/>
        <v>537</v>
      </c>
      <c r="O476" s="177">
        <f t="shared" si="105"/>
        <v>0</v>
      </c>
      <c r="P476" s="178">
        <f t="shared" si="98"/>
        <v>537</v>
      </c>
      <c r="Q476" s="177">
        <f t="shared" si="105"/>
        <v>0</v>
      </c>
      <c r="R476" s="178">
        <f t="shared" si="99"/>
        <v>537</v>
      </c>
      <c r="S476" s="177">
        <f t="shared" si="105"/>
        <v>0</v>
      </c>
      <c r="T476" s="178">
        <f t="shared" si="100"/>
        <v>537</v>
      </c>
    </row>
    <row r="477" spans="1:20" x14ac:dyDescent="0.3">
      <c r="A477" s="50" t="s">
        <v>184</v>
      </c>
      <c r="B477" s="142" t="s">
        <v>804</v>
      </c>
      <c r="C477" s="142" t="s">
        <v>92</v>
      </c>
      <c r="D477" s="142" t="s">
        <v>63</v>
      </c>
      <c r="E477" s="142">
        <v>610</v>
      </c>
      <c r="F477" s="177">
        <v>256.89999999999998</v>
      </c>
      <c r="G477" s="177">
        <v>280.10000000000002</v>
      </c>
      <c r="H477" s="178">
        <f t="shared" si="94"/>
        <v>537</v>
      </c>
      <c r="I477" s="177"/>
      <c r="J477" s="178">
        <f t="shared" si="95"/>
        <v>537</v>
      </c>
      <c r="K477" s="177"/>
      <c r="L477" s="178">
        <f t="shared" si="96"/>
        <v>537</v>
      </c>
      <c r="M477" s="177"/>
      <c r="N477" s="178">
        <f t="shared" si="97"/>
        <v>537</v>
      </c>
      <c r="O477" s="177"/>
      <c r="P477" s="178">
        <f t="shared" si="98"/>
        <v>537</v>
      </c>
      <c r="Q477" s="177"/>
      <c r="R477" s="178">
        <f t="shared" si="99"/>
        <v>537</v>
      </c>
      <c r="S477" s="177"/>
      <c r="T477" s="178">
        <f t="shared" si="100"/>
        <v>537</v>
      </c>
    </row>
    <row r="478" spans="1:20" ht="38.25" x14ac:dyDescent="0.3">
      <c r="A478" s="172" t="s">
        <v>721</v>
      </c>
      <c r="B478" s="173" t="s">
        <v>185</v>
      </c>
      <c r="C478" s="76"/>
      <c r="D478" s="76"/>
      <c r="E478" s="142"/>
      <c r="F478" s="174">
        <f>F479</f>
        <v>170</v>
      </c>
      <c r="G478" s="174">
        <f>G479</f>
        <v>0</v>
      </c>
      <c r="H478" s="171">
        <f t="shared" si="94"/>
        <v>170</v>
      </c>
      <c r="I478" s="174">
        <f>I479</f>
        <v>0</v>
      </c>
      <c r="J478" s="171">
        <f t="shared" si="95"/>
        <v>170</v>
      </c>
      <c r="K478" s="174">
        <f>K479</f>
        <v>0</v>
      </c>
      <c r="L478" s="171">
        <f t="shared" si="96"/>
        <v>170</v>
      </c>
      <c r="M478" s="174">
        <f>M479</f>
        <v>0</v>
      </c>
      <c r="N478" s="171">
        <f t="shared" si="97"/>
        <v>170</v>
      </c>
      <c r="O478" s="174">
        <f>O479</f>
        <v>0</v>
      </c>
      <c r="P478" s="171">
        <f t="shared" si="98"/>
        <v>170</v>
      </c>
      <c r="Q478" s="174">
        <f>Q479</f>
        <v>0</v>
      </c>
      <c r="R478" s="171">
        <f t="shared" si="99"/>
        <v>170</v>
      </c>
      <c r="S478" s="174">
        <f>S479</f>
        <v>0</v>
      </c>
      <c r="T478" s="171">
        <f t="shared" si="100"/>
        <v>170</v>
      </c>
    </row>
    <row r="479" spans="1:20" ht="51" x14ac:dyDescent="0.3">
      <c r="A479" s="172" t="s">
        <v>474</v>
      </c>
      <c r="B479" s="173" t="s">
        <v>187</v>
      </c>
      <c r="C479" s="76"/>
      <c r="D479" s="76"/>
      <c r="E479" s="142"/>
      <c r="F479" s="174">
        <f>F481+F486+F491</f>
        <v>170</v>
      </c>
      <c r="G479" s="174">
        <f>G481+G486+G491</f>
        <v>0</v>
      </c>
      <c r="H479" s="171">
        <f t="shared" si="94"/>
        <v>170</v>
      </c>
      <c r="I479" s="174">
        <f>I481+I486+I491</f>
        <v>0</v>
      </c>
      <c r="J479" s="171">
        <f t="shared" si="95"/>
        <v>170</v>
      </c>
      <c r="K479" s="174">
        <f>K481+K486+K491</f>
        <v>0</v>
      </c>
      <c r="L479" s="171">
        <f t="shared" si="96"/>
        <v>170</v>
      </c>
      <c r="M479" s="174">
        <f>M481+M486+M491</f>
        <v>0</v>
      </c>
      <c r="N479" s="171">
        <f t="shared" si="97"/>
        <v>170</v>
      </c>
      <c r="O479" s="174">
        <f>O481+O486+O491</f>
        <v>0</v>
      </c>
      <c r="P479" s="171">
        <f t="shared" si="98"/>
        <v>170</v>
      </c>
      <c r="Q479" s="174">
        <f>Q481+Q486+Q491</f>
        <v>0</v>
      </c>
      <c r="R479" s="171">
        <f t="shared" si="99"/>
        <v>170</v>
      </c>
      <c r="S479" s="174">
        <f>S481+S486+S491</f>
        <v>0</v>
      </c>
      <c r="T479" s="171">
        <f t="shared" si="100"/>
        <v>170</v>
      </c>
    </row>
    <row r="480" spans="1:20" ht="30" x14ac:dyDescent="0.3">
      <c r="A480" s="50" t="s">
        <v>188</v>
      </c>
      <c r="B480" s="142" t="s">
        <v>189</v>
      </c>
      <c r="C480" s="76"/>
      <c r="D480" s="76"/>
      <c r="E480" s="142"/>
      <c r="F480" s="177">
        <f t="shared" ref="F480:S484" si="106">F481</f>
        <v>130</v>
      </c>
      <c r="G480" s="177">
        <f t="shared" si="106"/>
        <v>0</v>
      </c>
      <c r="H480" s="178">
        <f t="shared" si="94"/>
        <v>130</v>
      </c>
      <c r="I480" s="177">
        <f t="shared" si="106"/>
        <v>0</v>
      </c>
      <c r="J480" s="178">
        <f t="shared" si="95"/>
        <v>130</v>
      </c>
      <c r="K480" s="177">
        <f t="shared" si="106"/>
        <v>0</v>
      </c>
      <c r="L480" s="178">
        <f t="shared" si="96"/>
        <v>130</v>
      </c>
      <c r="M480" s="177">
        <f t="shared" si="106"/>
        <v>5.3</v>
      </c>
      <c r="N480" s="178">
        <f t="shared" si="97"/>
        <v>135.30000000000001</v>
      </c>
      <c r="O480" s="177">
        <f t="shared" si="106"/>
        <v>0</v>
      </c>
      <c r="P480" s="178">
        <f t="shared" si="98"/>
        <v>135.30000000000001</v>
      </c>
      <c r="Q480" s="177">
        <f t="shared" si="106"/>
        <v>0</v>
      </c>
      <c r="R480" s="178">
        <f t="shared" si="99"/>
        <v>135.30000000000001</v>
      </c>
      <c r="S480" s="177">
        <f t="shared" si="106"/>
        <v>0</v>
      </c>
      <c r="T480" s="178">
        <f t="shared" si="100"/>
        <v>135.30000000000001</v>
      </c>
    </row>
    <row r="481" spans="1:20" ht="60" x14ac:dyDescent="0.3">
      <c r="A481" s="50" t="s">
        <v>190</v>
      </c>
      <c r="B481" s="142" t="s">
        <v>191</v>
      </c>
      <c r="C481" s="76"/>
      <c r="D481" s="76"/>
      <c r="E481" s="142"/>
      <c r="F481" s="177">
        <f t="shared" si="106"/>
        <v>130</v>
      </c>
      <c r="G481" s="177">
        <f t="shared" si="106"/>
        <v>0</v>
      </c>
      <c r="H481" s="178">
        <f t="shared" si="94"/>
        <v>130</v>
      </c>
      <c r="I481" s="177">
        <f t="shared" si="106"/>
        <v>0</v>
      </c>
      <c r="J481" s="178">
        <f t="shared" si="95"/>
        <v>130</v>
      </c>
      <c r="K481" s="177">
        <f t="shared" si="106"/>
        <v>0</v>
      </c>
      <c r="L481" s="178">
        <f t="shared" si="96"/>
        <v>130</v>
      </c>
      <c r="M481" s="177">
        <f t="shared" si="106"/>
        <v>5.3</v>
      </c>
      <c r="N481" s="178">
        <f t="shared" si="97"/>
        <v>135.30000000000001</v>
      </c>
      <c r="O481" s="177">
        <f t="shared" si="106"/>
        <v>0</v>
      </c>
      <c r="P481" s="178">
        <f t="shared" si="98"/>
        <v>135.30000000000001</v>
      </c>
      <c r="Q481" s="177">
        <f t="shared" si="106"/>
        <v>0</v>
      </c>
      <c r="R481" s="178">
        <f t="shared" si="99"/>
        <v>135.30000000000001</v>
      </c>
      <c r="S481" s="177">
        <f t="shared" si="106"/>
        <v>0</v>
      </c>
      <c r="T481" s="178">
        <f t="shared" si="100"/>
        <v>135.30000000000001</v>
      </c>
    </row>
    <row r="482" spans="1:20" x14ac:dyDescent="0.3">
      <c r="A482" s="50" t="s">
        <v>475</v>
      </c>
      <c r="B482" s="142" t="s">
        <v>191</v>
      </c>
      <c r="C482" s="142" t="s">
        <v>92</v>
      </c>
      <c r="D482" s="76"/>
      <c r="E482" s="142"/>
      <c r="F482" s="177">
        <f t="shared" si="106"/>
        <v>130</v>
      </c>
      <c r="G482" s="177">
        <f t="shared" si="106"/>
        <v>0</v>
      </c>
      <c r="H482" s="178">
        <f t="shared" si="94"/>
        <v>130</v>
      </c>
      <c r="I482" s="177">
        <f t="shared" si="106"/>
        <v>0</v>
      </c>
      <c r="J482" s="178">
        <f t="shared" si="95"/>
        <v>130</v>
      </c>
      <c r="K482" s="177">
        <f t="shared" si="106"/>
        <v>0</v>
      </c>
      <c r="L482" s="178">
        <f t="shared" si="96"/>
        <v>130</v>
      </c>
      <c r="M482" s="177">
        <f t="shared" si="106"/>
        <v>5.3</v>
      </c>
      <c r="N482" s="178">
        <f t="shared" si="97"/>
        <v>135.30000000000001</v>
      </c>
      <c r="O482" s="177">
        <f t="shared" si="106"/>
        <v>0</v>
      </c>
      <c r="P482" s="178">
        <f t="shared" si="98"/>
        <v>135.30000000000001</v>
      </c>
      <c r="Q482" s="177">
        <f t="shared" si="106"/>
        <v>0</v>
      </c>
      <c r="R482" s="178">
        <f t="shared" si="99"/>
        <v>135.30000000000001</v>
      </c>
      <c r="S482" s="177">
        <f t="shared" si="106"/>
        <v>0</v>
      </c>
      <c r="T482" s="178">
        <f t="shared" si="100"/>
        <v>135.30000000000001</v>
      </c>
    </row>
    <row r="483" spans="1:20" x14ac:dyDescent="0.3">
      <c r="A483" s="50" t="s">
        <v>476</v>
      </c>
      <c r="B483" s="142" t="s">
        <v>191</v>
      </c>
      <c r="C483" s="142" t="s">
        <v>92</v>
      </c>
      <c r="D483" s="142" t="s">
        <v>63</v>
      </c>
      <c r="E483" s="142"/>
      <c r="F483" s="177">
        <f t="shared" si="106"/>
        <v>130</v>
      </c>
      <c r="G483" s="177">
        <f t="shared" si="106"/>
        <v>0</v>
      </c>
      <c r="H483" s="178">
        <f t="shared" si="94"/>
        <v>130</v>
      </c>
      <c r="I483" s="177">
        <f t="shared" si="106"/>
        <v>0</v>
      </c>
      <c r="J483" s="178">
        <f t="shared" si="95"/>
        <v>130</v>
      </c>
      <c r="K483" s="177">
        <f t="shared" si="106"/>
        <v>0</v>
      </c>
      <c r="L483" s="178">
        <f t="shared" si="96"/>
        <v>130</v>
      </c>
      <c r="M483" s="177">
        <f t="shared" si="106"/>
        <v>5.3</v>
      </c>
      <c r="N483" s="178">
        <f t="shared" si="97"/>
        <v>135.30000000000001</v>
      </c>
      <c r="O483" s="177">
        <f t="shared" si="106"/>
        <v>0</v>
      </c>
      <c r="P483" s="178">
        <f t="shared" si="98"/>
        <v>135.30000000000001</v>
      </c>
      <c r="Q483" s="177">
        <f t="shared" si="106"/>
        <v>0</v>
      </c>
      <c r="R483" s="178">
        <f t="shared" si="99"/>
        <v>135.30000000000001</v>
      </c>
      <c r="S483" s="177">
        <f t="shared" si="106"/>
        <v>0</v>
      </c>
      <c r="T483" s="178">
        <f t="shared" si="100"/>
        <v>135.30000000000001</v>
      </c>
    </row>
    <row r="484" spans="1:20" ht="45" x14ac:dyDescent="0.3">
      <c r="A484" s="40" t="s">
        <v>176</v>
      </c>
      <c r="B484" s="142" t="s">
        <v>191</v>
      </c>
      <c r="C484" s="142" t="s">
        <v>92</v>
      </c>
      <c r="D484" s="142" t="s">
        <v>63</v>
      </c>
      <c r="E484" s="142" t="s">
        <v>505</v>
      </c>
      <c r="F484" s="177">
        <f t="shared" si="106"/>
        <v>130</v>
      </c>
      <c r="G484" s="177">
        <f t="shared" si="106"/>
        <v>0</v>
      </c>
      <c r="H484" s="178">
        <f t="shared" si="94"/>
        <v>130</v>
      </c>
      <c r="I484" s="177">
        <f t="shared" si="106"/>
        <v>0</v>
      </c>
      <c r="J484" s="178">
        <f t="shared" si="95"/>
        <v>130</v>
      </c>
      <c r="K484" s="177">
        <f t="shared" si="106"/>
        <v>0</v>
      </c>
      <c r="L484" s="178">
        <f t="shared" si="96"/>
        <v>130</v>
      </c>
      <c r="M484" s="177">
        <f t="shared" si="106"/>
        <v>5.3</v>
      </c>
      <c r="N484" s="178">
        <f t="shared" si="97"/>
        <v>135.30000000000001</v>
      </c>
      <c r="O484" s="177">
        <f t="shared" si="106"/>
        <v>0</v>
      </c>
      <c r="P484" s="178">
        <f t="shared" si="98"/>
        <v>135.30000000000001</v>
      </c>
      <c r="Q484" s="177">
        <f t="shared" si="106"/>
        <v>0</v>
      </c>
      <c r="R484" s="178">
        <f t="shared" si="99"/>
        <v>135.30000000000001</v>
      </c>
      <c r="S484" s="177">
        <f t="shared" si="106"/>
        <v>0</v>
      </c>
      <c r="T484" s="178">
        <f t="shared" si="100"/>
        <v>135.30000000000001</v>
      </c>
    </row>
    <row r="485" spans="1:20" x14ac:dyDescent="0.3">
      <c r="A485" s="40" t="s">
        <v>184</v>
      </c>
      <c r="B485" s="142" t="s">
        <v>191</v>
      </c>
      <c r="C485" s="142" t="s">
        <v>92</v>
      </c>
      <c r="D485" s="142" t="s">
        <v>63</v>
      </c>
      <c r="E485" s="142" t="s">
        <v>506</v>
      </c>
      <c r="F485" s="177">
        <v>130</v>
      </c>
      <c r="G485" s="177"/>
      <c r="H485" s="178">
        <f t="shared" si="94"/>
        <v>130</v>
      </c>
      <c r="I485" s="177"/>
      <c r="J485" s="178">
        <f t="shared" si="95"/>
        <v>130</v>
      </c>
      <c r="K485" s="177"/>
      <c r="L485" s="178">
        <f t="shared" si="96"/>
        <v>130</v>
      </c>
      <c r="M485" s="177">
        <v>5.3</v>
      </c>
      <c r="N485" s="178">
        <f t="shared" si="97"/>
        <v>135.30000000000001</v>
      </c>
      <c r="O485" s="177">
        <v>0</v>
      </c>
      <c r="P485" s="178">
        <f t="shared" si="98"/>
        <v>135.30000000000001</v>
      </c>
      <c r="Q485" s="177"/>
      <c r="R485" s="178">
        <f t="shared" si="99"/>
        <v>135.30000000000001</v>
      </c>
      <c r="S485" s="177"/>
      <c r="T485" s="178">
        <f t="shared" si="100"/>
        <v>135.30000000000001</v>
      </c>
    </row>
    <row r="486" spans="1:20" ht="33" customHeight="1" x14ac:dyDescent="0.3">
      <c r="A486" s="50" t="s">
        <v>390</v>
      </c>
      <c r="B486" s="142" t="s">
        <v>391</v>
      </c>
      <c r="C486" s="76"/>
      <c r="D486" s="76"/>
      <c r="E486" s="142"/>
      <c r="F486" s="177">
        <f t="shared" ref="F486:S489" si="107">F487</f>
        <v>22.4</v>
      </c>
      <c r="G486" s="177">
        <f t="shared" si="107"/>
        <v>0</v>
      </c>
      <c r="H486" s="178">
        <f t="shared" si="94"/>
        <v>22.4</v>
      </c>
      <c r="I486" s="177">
        <f t="shared" si="107"/>
        <v>0</v>
      </c>
      <c r="J486" s="178">
        <f t="shared" si="95"/>
        <v>22.4</v>
      </c>
      <c r="K486" s="177">
        <f t="shared" si="107"/>
        <v>0</v>
      </c>
      <c r="L486" s="178">
        <f t="shared" si="96"/>
        <v>22.4</v>
      </c>
      <c r="M486" s="177">
        <f t="shared" si="107"/>
        <v>-5.3</v>
      </c>
      <c r="N486" s="178">
        <f t="shared" si="97"/>
        <v>17.099999999999998</v>
      </c>
      <c r="O486" s="177">
        <f t="shared" si="107"/>
        <v>0</v>
      </c>
      <c r="P486" s="178">
        <f t="shared" si="98"/>
        <v>17.099999999999998</v>
      </c>
      <c r="Q486" s="177">
        <f t="shared" si="107"/>
        <v>0</v>
      </c>
      <c r="R486" s="178">
        <f t="shared" si="99"/>
        <v>17.099999999999998</v>
      </c>
      <c r="S486" s="177">
        <f t="shared" si="107"/>
        <v>0</v>
      </c>
      <c r="T486" s="178">
        <f t="shared" si="100"/>
        <v>17.099999999999998</v>
      </c>
    </row>
    <row r="487" spans="1:20" ht="45" x14ac:dyDescent="0.3">
      <c r="A487" s="50" t="s">
        <v>477</v>
      </c>
      <c r="B487" s="142" t="s">
        <v>391</v>
      </c>
      <c r="C487" s="142">
        <v>14</v>
      </c>
      <c r="D487" s="76"/>
      <c r="E487" s="142"/>
      <c r="F487" s="177">
        <f t="shared" si="107"/>
        <v>22.4</v>
      </c>
      <c r="G487" s="177">
        <f t="shared" si="107"/>
        <v>0</v>
      </c>
      <c r="H487" s="178">
        <f t="shared" si="94"/>
        <v>22.4</v>
      </c>
      <c r="I487" s="177">
        <f t="shared" si="107"/>
        <v>0</v>
      </c>
      <c r="J487" s="178">
        <f t="shared" si="95"/>
        <v>22.4</v>
      </c>
      <c r="K487" s="177">
        <f t="shared" si="107"/>
        <v>0</v>
      </c>
      <c r="L487" s="178">
        <f t="shared" si="96"/>
        <v>22.4</v>
      </c>
      <c r="M487" s="177">
        <f t="shared" si="107"/>
        <v>-5.3</v>
      </c>
      <c r="N487" s="178">
        <f t="shared" si="97"/>
        <v>17.099999999999998</v>
      </c>
      <c r="O487" s="177">
        <f t="shared" si="107"/>
        <v>0</v>
      </c>
      <c r="P487" s="178">
        <f t="shared" si="98"/>
        <v>17.099999999999998</v>
      </c>
      <c r="Q487" s="177">
        <f t="shared" si="107"/>
        <v>0</v>
      </c>
      <c r="R487" s="178">
        <f t="shared" si="99"/>
        <v>17.099999999999998</v>
      </c>
      <c r="S487" s="177">
        <f t="shared" si="107"/>
        <v>0</v>
      </c>
      <c r="T487" s="178">
        <f t="shared" si="100"/>
        <v>17.099999999999998</v>
      </c>
    </row>
    <row r="488" spans="1:20" ht="30" x14ac:dyDescent="0.3">
      <c r="A488" s="40" t="s">
        <v>385</v>
      </c>
      <c r="B488" s="142" t="s">
        <v>391</v>
      </c>
      <c r="C488" s="142">
        <v>14</v>
      </c>
      <c r="D488" s="142" t="s">
        <v>80</v>
      </c>
      <c r="E488" s="142"/>
      <c r="F488" s="177">
        <f t="shared" si="107"/>
        <v>22.4</v>
      </c>
      <c r="G488" s="177">
        <f t="shared" si="107"/>
        <v>0</v>
      </c>
      <c r="H488" s="178">
        <f t="shared" si="94"/>
        <v>22.4</v>
      </c>
      <c r="I488" s="177">
        <f t="shared" si="107"/>
        <v>0</v>
      </c>
      <c r="J488" s="178">
        <f t="shared" si="95"/>
        <v>22.4</v>
      </c>
      <c r="K488" s="177">
        <f t="shared" si="107"/>
        <v>0</v>
      </c>
      <c r="L488" s="178">
        <f t="shared" si="96"/>
        <v>22.4</v>
      </c>
      <c r="M488" s="177">
        <f t="shared" si="107"/>
        <v>-5.3</v>
      </c>
      <c r="N488" s="178">
        <f t="shared" si="97"/>
        <v>17.099999999999998</v>
      </c>
      <c r="O488" s="177">
        <f t="shared" si="107"/>
        <v>0</v>
      </c>
      <c r="P488" s="178">
        <f t="shared" si="98"/>
        <v>17.099999999999998</v>
      </c>
      <c r="Q488" s="177">
        <f t="shared" si="107"/>
        <v>0</v>
      </c>
      <c r="R488" s="178">
        <f t="shared" si="99"/>
        <v>17.099999999999998</v>
      </c>
      <c r="S488" s="177">
        <f t="shared" si="107"/>
        <v>0</v>
      </c>
      <c r="T488" s="178">
        <f t="shared" si="100"/>
        <v>17.099999999999998</v>
      </c>
    </row>
    <row r="489" spans="1:20" x14ac:dyDescent="0.3">
      <c r="A489" s="50" t="s">
        <v>146</v>
      </c>
      <c r="B489" s="142" t="s">
        <v>391</v>
      </c>
      <c r="C489" s="142">
        <v>14</v>
      </c>
      <c r="D489" s="142" t="s">
        <v>80</v>
      </c>
      <c r="E489" s="142">
        <v>500</v>
      </c>
      <c r="F489" s="177">
        <f t="shared" si="107"/>
        <v>22.4</v>
      </c>
      <c r="G489" s="177">
        <f t="shared" si="107"/>
        <v>0</v>
      </c>
      <c r="H489" s="178">
        <f t="shared" si="94"/>
        <v>22.4</v>
      </c>
      <c r="I489" s="177">
        <f t="shared" si="107"/>
        <v>0</v>
      </c>
      <c r="J489" s="178">
        <f t="shared" si="95"/>
        <v>22.4</v>
      </c>
      <c r="K489" s="177">
        <f t="shared" si="107"/>
        <v>0</v>
      </c>
      <c r="L489" s="178">
        <f t="shared" si="96"/>
        <v>22.4</v>
      </c>
      <c r="M489" s="177">
        <f t="shared" si="107"/>
        <v>-5.3</v>
      </c>
      <c r="N489" s="178">
        <f t="shared" si="97"/>
        <v>17.099999999999998</v>
      </c>
      <c r="O489" s="177">
        <f t="shared" si="107"/>
        <v>0</v>
      </c>
      <c r="P489" s="178">
        <f t="shared" si="98"/>
        <v>17.099999999999998</v>
      </c>
      <c r="Q489" s="177">
        <f t="shared" si="107"/>
        <v>0</v>
      </c>
      <c r="R489" s="178">
        <f t="shared" si="99"/>
        <v>17.099999999999998</v>
      </c>
      <c r="S489" s="177">
        <f t="shared" si="107"/>
        <v>0</v>
      </c>
      <c r="T489" s="178">
        <f t="shared" si="100"/>
        <v>17.099999999999998</v>
      </c>
    </row>
    <row r="490" spans="1:20" x14ac:dyDescent="0.3">
      <c r="A490" s="50" t="s">
        <v>55</v>
      </c>
      <c r="B490" s="142" t="s">
        <v>391</v>
      </c>
      <c r="C490" s="142">
        <v>14</v>
      </c>
      <c r="D490" s="142" t="s">
        <v>80</v>
      </c>
      <c r="E490" s="142">
        <v>540</v>
      </c>
      <c r="F490" s="177">
        <v>22.4</v>
      </c>
      <c r="G490" s="177"/>
      <c r="H490" s="178">
        <f t="shared" si="94"/>
        <v>22.4</v>
      </c>
      <c r="I490" s="177"/>
      <c r="J490" s="178">
        <f t="shared" si="95"/>
        <v>22.4</v>
      </c>
      <c r="K490" s="177"/>
      <c r="L490" s="178">
        <f t="shared" si="96"/>
        <v>22.4</v>
      </c>
      <c r="M490" s="177">
        <v>-5.3</v>
      </c>
      <c r="N490" s="178">
        <f t="shared" si="97"/>
        <v>17.099999999999998</v>
      </c>
      <c r="O490" s="177">
        <v>0</v>
      </c>
      <c r="P490" s="178">
        <f t="shared" si="98"/>
        <v>17.099999999999998</v>
      </c>
      <c r="Q490" s="177"/>
      <c r="R490" s="178">
        <f t="shared" si="99"/>
        <v>17.099999999999998</v>
      </c>
      <c r="S490" s="177"/>
      <c r="T490" s="178">
        <f t="shared" si="100"/>
        <v>17.099999999999998</v>
      </c>
    </row>
    <row r="491" spans="1:20" ht="60" x14ac:dyDescent="0.3">
      <c r="A491" s="50" t="s">
        <v>392</v>
      </c>
      <c r="B491" s="142" t="s">
        <v>393</v>
      </c>
      <c r="C491" s="76"/>
      <c r="D491" s="76"/>
      <c r="E491" s="142"/>
      <c r="F491" s="177">
        <f t="shared" ref="F491:S494" si="108">F492</f>
        <v>17.600000000000001</v>
      </c>
      <c r="G491" s="177">
        <f t="shared" si="108"/>
        <v>0</v>
      </c>
      <c r="H491" s="178">
        <f t="shared" si="94"/>
        <v>17.600000000000001</v>
      </c>
      <c r="I491" s="177">
        <f t="shared" si="108"/>
        <v>0</v>
      </c>
      <c r="J491" s="178">
        <f t="shared" si="95"/>
        <v>17.600000000000001</v>
      </c>
      <c r="K491" s="177">
        <f t="shared" si="108"/>
        <v>0</v>
      </c>
      <c r="L491" s="178">
        <f t="shared" si="96"/>
        <v>17.600000000000001</v>
      </c>
      <c r="M491" s="177">
        <f t="shared" si="108"/>
        <v>0</v>
      </c>
      <c r="N491" s="178">
        <f t="shared" si="97"/>
        <v>17.600000000000001</v>
      </c>
      <c r="O491" s="177">
        <f t="shared" si="108"/>
        <v>0</v>
      </c>
      <c r="P491" s="178">
        <f t="shared" si="98"/>
        <v>17.600000000000001</v>
      </c>
      <c r="Q491" s="177">
        <f t="shared" si="108"/>
        <v>0</v>
      </c>
      <c r="R491" s="178">
        <f t="shared" si="99"/>
        <v>17.600000000000001</v>
      </c>
      <c r="S491" s="177">
        <f t="shared" si="108"/>
        <v>0</v>
      </c>
      <c r="T491" s="178">
        <f t="shared" si="100"/>
        <v>17.600000000000001</v>
      </c>
    </row>
    <row r="492" spans="1:20" ht="45" x14ac:dyDescent="0.3">
      <c r="A492" s="50" t="s">
        <v>479</v>
      </c>
      <c r="B492" s="142" t="s">
        <v>393</v>
      </c>
      <c r="C492" s="142">
        <v>14</v>
      </c>
      <c r="D492" s="76"/>
      <c r="E492" s="142"/>
      <c r="F492" s="177">
        <f t="shared" si="108"/>
        <v>17.600000000000001</v>
      </c>
      <c r="G492" s="177">
        <f t="shared" si="108"/>
        <v>0</v>
      </c>
      <c r="H492" s="178">
        <f t="shared" si="94"/>
        <v>17.600000000000001</v>
      </c>
      <c r="I492" s="177">
        <f t="shared" si="108"/>
        <v>0</v>
      </c>
      <c r="J492" s="178">
        <f t="shared" si="95"/>
        <v>17.600000000000001</v>
      </c>
      <c r="K492" s="177">
        <f t="shared" si="108"/>
        <v>0</v>
      </c>
      <c r="L492" s="178">
        <f t="shared" si="96"/>
        <v>17.600000000000001</v>
      </c>
      <c r="M492" s="177">
        <f t="shared" si="108"/>
        <v>0</v>
      </c>
      <c r="N492" s="178">
        <f t="shared" si="97"/>
        <v>17.600000000000001</v>
      </c>
      <c r="O492" s="177">
        <f t="shared" si="108"/>
        <v>0</v>
      </c>
      <c r="P492" s="178">
        <f t="shared" si="98"/>
        <v>17.600000000000001</v>
      </c>
      <c r="Q492" s="177">
        <f t="shared" si="108"/>
        <v>0</v>
      </c>
      <c r="R492" s="178">
        <f t="shared" si="99"/>
        <v>17.600000000000001</v>
      </c>
      <c r="S492" s="177">
        <f t="shared" si="108"/>
        <v>0</v>
      </c>
      <c r="T492" s="178">
        <f t="shared" si="100"/>
        <v>17.600000000000001</v>
      </c>
    </row>
    <row r="493" spans="1:20" ht="30" x14ac:dyDescent="0.3">
      <c r="A493" s="50" t="s">
        <v>478</v>
      </c>
      <c r="B493" s="142" t="s">
        <v>393</v>
      </c>
      <c r="C493" s="142">
        <v>14</v>
      </c>
      <c r="D493" s="142" t="s">
        <v>80</v>
      </c>
      <c r="E493" s="142"/>
      <c r="F493" s="177">
        <f t="shared" si="108"/>
        <v>17.600000000000001</v>
      </c>
      <c r="G493" s="177">
        <f t="shared" si="108"/>
        <v>0</v>
      </c>
      <c r="H493" s="178">
        <f t="shared" si="94"/>
        <v>17.600000000000001</v>
      </c>
      <c r="I493" s="177">
        <f t="shared" si="108"/>
        <v>0</v>
      </c>
      <c r="J493" s="178">
        <f t="shared" si="95"/>
        <v>17.600000000000001</v>
      </c>
      <c r="K493" s="177">
        <f t="shared" si="108"/>
        <v>0</v>
      </c>
      <c r="L493" s="178">
        <f t="shared" si="96"/>
        <v>17.600000000000001</v>
      </c>
      <c r="M493" s="177">
        <f t="shared" si="108"/>
        <v>0</v>
      </c>
      <c r="N493" s="178">
        <f t="shared" si="97"/>
        <v>17.600000000000001</v>
      </c>
      <c r="O493" s="177">
        <f t="shared" si="108"/>
        <v>0</v>
      </c>
      <c r="P493" s="178">
        <f t="shared" si="98"/>
        <v>17.600000000000001</v>
      </c>
      <c r="Q493" s="177">
        <f t="shared" si="108"/>
        <v>0</v>
      </c>
      <c r="R493" s="178">
        <f t="shared" si="99"/>
        <v>17.600000000000001</v>
      </c>
      <c r="S493" s="177">
        <f t="shared" si="108"/>
        <v>0</v>
      </c>
      <c r="T493" s="178">
        <f t="shared" si="100"/>
        <v>17.600000000000001</v>
      </c>
    </row>
    <row r="494" spans="1:20" x14ac:dyDescent="0.3">
      <c r="A494" s="50" t="s">
        <v>146</v>
      </c>
      <c r="B494" s="142" t="s">
        <v>393</v>
      </c>
      <c r="C494" s="142">
        <v>14</v>
      </c>
      <c r="D494" s="142" t="s">
        <v>80</v>
      </c>
      <c r="E494" s="142">
        <v>500</v>
      </c>
      <c r="F494" s="177">
        <f t="shared" si="108"/>
        <v>17.600000000000001</v>
      </c>
      <c r="G494" s="177">
        <f t="shared" si="108"/>
        <v>0</v>
      </c>
      <c r="H494" s="178">
        <f t="shared" si="94"/>
        <v>17.600000000000001</v>
      </c>
      <c r="I494" s="177">
        <f t="shared" si="108"/>
        <v>0</v>
      </c>
      <c r="J494" s="178">
        <f t="shared" si="95"/>
        <v>17.600000000000001</v>
      </c>
      <c r="K494" s="177">
        <f t="shared" si="108"/>
        <v>0</v>
      </c>
      <c r="L494" s="178">
        <f t="shared" si="96"/>
        <v>17.600000000000001</v>
      </c>
      <c r="M494" s="177">
        <f t="shared" si="108"/>
        <v>0</v>
      </c>
      <c r="N494" s="178">
        <f t="shared" si="97"/>
        <v>17.600000000000001</v>
      </c>
      <c r="O494" s="177">
        <f t="shared" si="108"/>
        <v>0</v>
      </c>
      <c r="P494" s="178">
        <f t="shared" si="98"/>
        <v>17.600000000000001</v>
      </c>
      <c r="Q494" s="177">
        <f t="shared" si="108"/>
        <v>0</v>
      </c>
      <c r="R494" s="178">
        <f t="shared" si="99"/>
        <v>17.600000000000001</v>
      </c>
      <c r="S494" s="177">
        <f t="shared" si="108"/>
        <v>0</v>
      </c>
      <c r="T494" s="178">
        <f t="shared" si="100"/>
        <v>17.600000000000001</v>
      </c>
    </row>
    <row r="495" spans="1:20" x14ac:dyDescent="0.3">
      <c r="A495" s="50" t="s">
        <v>55</v>
      </c>
      <c r="B495" s="142" t="s">
        <v>393</v>
      </c>
      <c r="C495" s="142">
        <v>14</v>
      </c>
      <c r="D495" s="142" t="s">
        <v>80</v>
      </c>
      <c r="E495" s="142">
        <v>540</v>
      </c>
      <c r="F495" s="177">
        <v>17.600000000000001</v>
      </c>
      <c r="G495" s="177"/>
      <c r="H495" s="178">
        <f t="shared" si="94"/>
        <v>17.600000000000001</v>
      </c>
      <c r="I495" s="177"/>
      <c r="J495" s="178">
        <f t="shared" si="95"/>
        <v>17.600000000000001</v>
      </c>
      <c r="K495" s="177"/>
      <c r="L495" s="178">
        <f t="shared" si="96"/>
        <v>17.600000000000001</v>
      </c>
      <c r="M495" s="177"/>
      <c r="N495" s="178">
        <f t="shared" si="97"/>
        <v>17.600000000000001</v>
      </c>
      <c r="O495" s="177"/>
      <c r="P495" s="178">
        <f t="shared" si="98"/>
        <v>17.600000000000001</v>
      </c>
      <c r="Q495" s="177"/>
      <c r="R495" s="178">
        <f t="shared" si="99"/>
        <v>17.600000000000001</v>
      </c>
      <c r="S495" s="177"/>
      <c r="T495" s="178">
        <f t="shared" si="100"/>
        <v>17.600000000000001</v>
      </c>
    </row>
    <row r="496" spans="1:20" ht="25.5" x14ac:dyDescent="0.3">
      <c r="A496" s="172" t="s">
        <v>731</v>
      </c>
      <c r="B496" s="173" t="s">
        <v>501</v>
      </c>
      <c r="C496" s="76"/>
      <c r="D496" s="76"/>
      <c r="E496" s="142"/>
      <c r="F496" s="174">
        <f t="shared" ref="F496:S501" si="109">F497</f>
        <v>950</v>
      </c>
      <c r="G496" s="174">
        <f t="shared" si="109"/>
        <v>0</v>
      </c>
      <c r="H496" s="171">
        <f t="shared" si="94"/>
        <v>950</v>
      </c>
      <c r="I496" s="174">
        <f t="shared" si="109"/>
        <v>0</v>
      </c>
      <c r="J496" s="171">
        <f t="shared" si="95"/>
        <v>950</v>
      </c>
      <c r="K496" s="174">
        <f t="shared" si="109"/>
        <v>0</v>
      </c>
      <c r="L496" s="171">
        <f t="shared" si="96"/>
        <v>950</v>
      </c>
      <c r="M496" s="174">
        <f t="shared" si="109"/>
        <v>0</v>
      </c>
      <c r="N496" s="171">
        <f t="shared" si="97"/>
        <v>950</v>
      </c>
      <c r="O496" s="174">
        <f t="shared" si="109"/>
        <v>15</v>
      </c>
      <c r="P496" s="171">
        <f t="shared" si="98"/>
        <v>965</v>
      </c>
      <c r="Q496" s="174">
        <f t="shared" si="109"/>
        <v>0</v>
      </c>
      <c r="R496" s="171">
        <f t="shared" si="99"/>
        <v>965</v>
      </c>
      <c r="S496" s="174">
        <f t="shared" si="109"/>
        <v>0</v>
      </c>
      <c r="T496" s="171">
        <f t="shared" si="100"/>
        <v>965</v>
      </c>
    </row>
    <row r="497" spans="1:20" ht="75" x14ac:dyDescent="0.3">
      <c r="A497" s="50" t="s">
        <v>502</v>
      </c>
      <c r="B497" s="142" t="s">
        <v>503</v>
      </c>
      <c r="C497" s="76"/>
      <c r="D497" s="76"/>
      <c r="E497" s="142"/>
      <c r="F497" s="177">
        <f>F498</f>
        <v>950</v>
      </c>
      <c r="G497" s="177">
        <f>G498</f>
        <v>0</v>
      </c>
      <c r="H497" s="178">
        <f t="shared" si="94"/>
        <v>950</v>
      </c>
      <c r="I497" s="177">
        <f>I498</f>
        <v>0</v>
      </c>
      <c r="J497" s="178">
        <f t="shared" si="95"/>
        <v>950</v>
      </c>
      <c r="K497" s="177">
        <f>K498</f>
        <v>0</v>
      </c>
      <c r="L497" s="178">
        <f t="shared" si="96"/>
        <v>950</v>
      </c>
      <c r="M497" s="177">
        <f>M498</f>
        <v>0</v>
      </c>
      <c r="N497" s="178">
        <f t="shared" si="97"/>
        <v>950</v>
      </c>
      <c r="O497" s="177">
        <f>O498</f>
        <v>15</v>
      </c>
      <c r="P497" s="178">
        <f t="shared" si="98"/>
        <v>965</v>
      </c>
      <c r="Q497" s="177">
        <f>Q498</f>
        <v>0</v>
      </c>
      <c r="R497" s="178">
        <f t="shared" si="99"/>
        <v>965</v>
      </c>
      <c r="S497" s="177">
        <f>S498</f>
        <v>0</v>
      </c>
      <c r="T497" s="178">
        <f t="shared" si="100"/>
        <v>965</v>
      </c>
    </row>
    <row r="498" spans="1:20" ht="45" x14ac:dyDescent="0.3">
      <c r="A498" s="40" t="s">
        <v>732</v>
      </c>
      <c r="B498" s="142" t="s">
        <v>591</v>
      </c>
      <c r="C498" s="76"/>
      <c r="D498" s="76"/>
      <c r="E498" s="142"/>
      <c r="F498" s="177">
        <f>F499+F503</f>
        <v>950</v>
      </c>
      <c r="G498" s="177">
        <f>G499+G503</f>
        <v>0</v>
      </c>
      <c r="H498" s="178">
        <f t="shared" si="94"/>
        <v>950</v>
      </c>
      <c r="I498" s="177">
        <f>I499+I503</f>
        <v>0</v>
      </c>
      <c r="J498" s="178">
        <f t="shared" si="95"/>
        <v>950</v>
      </c>
      <c r="K498" s="177">
        <f>K499+K503</f>
        <v>0</v>
      </c>
      <c r="L498" s="178">
        <f t="shared" si="96"/>
        <v>950</v>
      </c>
      <c r="M498" s="177">
        <f>M499+M503</f>
        <v>0</v>
      </c>
      <c r="N498" s="178">
        <f t="shared" si="97"/>
        <v>950</v>
      </c>
      <c r="O498" s="177">
        <f>O499+O503</f>
        <v>15</v>
      </c>
      <c r="P498" s="178">
        <f t="shared" si="98"/>
        <v>965</v>
      </c>
      <c r="Q498" s="177">
        <f>Q499+Q503</f>
        <v>0</v>
      </c>
      <c r="R498" s="178">
        <f t="shared" si="99"/>
        <v>965</v>
      </c>
      <c r="S498" s="177">
        <f>S499+S503</f>
        <v>0</v>
      </c>
      <c r="T498" s="178">
        <f t="shared" si="100"/>
        <v>965</v>
      </c>
    </row>
    <row r="499" spans="1:20" x14ac:dyDescent="0.3">
      <c r="A499" s="50" t="s">
        <v>315</v>
      </c>
      <c r="B499" s="142" t="s">
        <v>591</v>
      </c>
      <c r="C499" s="142" t="s">
        <v>316</v>
      </c>
      <c r="D499" s="76"/>
      <c r="E499" s="142"/>
      <c r="F499" s="177">
        <f t="shared" si="109"/>
        <v>0</v>
      </c>
      <c r="G499" s="177">
        <f t="shared" si="109"/>
        <v>0</v>
      </c>
      <c r="H499" s="178">
        <f t="shared" si="94"/>
        <v>0</v>
      </c>
      <c r="I499" s="177">
        <f t="shared" si="109"/>
        <v>0</v>
      </c>
      <c r="J499" s="178">
        <f t="shared" si="95"/>
        <v>0</v>
      </c>
      <c r="K499" s="177">
        <f t="shared" si="109"/>
        <v>0</v>
      </c>
      <c r="L499" s="178">
        <f t="shared" si="96"/>
        <v>0</v>
      </c>
      <c r="M499" s="177">
        <f t="shared" si="109"/>
        <v>0</v>
      </c>
      <c r="N499" s="178">
        <f t="shared" si="97"/>
        <v>0</v>
      </c>
      <c r="O499" s="177">
        <f t="shared" si="109"/>
        <v>0</v>
      </c>
      <c r="P499" s="178">
        <f t="shared" si="98"/>
        <v>0</v>
      </c>
      <c r="Q499" s="177">
        <f t="shared" si="109"/>
        <v>0</v>
      </c>
      <c r="R499" s="178">
        <f t="shared" si="99"/>
        <v>0</v>
      </c>
      <c r="S499" s="177">
        <f t="shared" si="109"/>
        <v>0</v>
      </c>
      <c r="T499" s="178">
        <f t="shared" si="100"/>
        <v>0</v>
      </c>
    </row>
    <row r="500" spans="1:20" x14ac:dyDescent="0.3">
      <c r="A500" s="50" t="s">
        <v>325</v>
      </c>
      <c r="B500" s="142" t="s">
        <v>591</v>
      </c>
      <c r="C500" s="142" t="s">
        <v>316</v>
      </c>
      <c r="D500" s="142" t="s">
        <v>80</v>
      </c>
      <c r="E500" s="142"/>
      <c r="F500" s="177">
        <f t="shared" si="109"/>
        <v>0</v>
      </c>
      <c r="G500" s="177">
        <f t="shared" si="109"/>
        <v>0</v>
      </c>
      <c r="H500" s="178">
        <f t="shared" ref="H500:H574" si="110">F500+G500</f>
        <v>0</v>
      </c>
      <c r="I500" s="177">
        <f t="shared" si="109"/>
        <v>0</v>
      </c>
      <c r="J500" s="178">
        <f t="shared" ref="J500:J574" si="111">H500+I500</f>
        <v>0</v>
      </c>
      <c r="K500" s="177">
        <f t="shared" si="109"/>
        <v>0</v>
      </c>
      <c r="L500" s="178">
        <f t="shared" ref="L500:L574" si="112">J500+K500</f>
        <v>0</v>
      </c>
      <c r="M500" s="177">
        <f t="shared" si="109"/>
        <v>0</v>
      </c>
      <c r="N500" s="178">
        <f t="shared" ref="N500:N574" si="113">L500+M500</f>
        <v>0</v>
      </c>
      <c r="O500" s="177">
        <f t="shared" si="109"/>
        <v>0</v>
      </c>
      <c r="P500" s="178">
        <f t="shared" ref="P500:P574" si="114">N500+O500</f>
        <v>0</v>
      </c>
      <c r="Q500" s="177">
        <f t="shared" si="109"/>
        <v>0</v>
      </c>
      <c r="R500" s="178">
        <f t="shared" ref="R500:R574" si="115">P500+Q500</f>
        <v>0</v>
      </c>
      <c r="S500" s="177">
        <f t="shared" si="109"/>
        <v>0</v>
      </c>
      <c r="T500" s="178">
        <f t="shared" ref="T500:T574" si="116">R500+S500</f>
        <v>0</v>
      </c>
    </row>
    <row r="501" spans="1:20" ht="45" x14ac:dyDescent="0.3">
      <c r="A501" s="50" t="s">
        <v>176</v>
      </c>
      <c r="B501" s="142" t="s">
        <v>591</v>
      </c>
      <c r="C501" s="142" t="s">
        <v>92</v>
      </c>
      <c r="D501" s="142" t="s">
        <v>63</v>
      </c>
      <c r="E501" s="142">
        <v>600</v>
      </c>
      <c r="F501" s="177">
        <f t="shared" si="109"/>
        <v>0</v>
      </c>
      <c r="G501" s="177">
        <f t="shared" si="109"/>
        <v>0</v>
      </c>
      <c r="H501" s="178">
        <f t="shared" si="110"/>
        <v>0</v>
      </c>
      <c r="I501" s="177">
        <f t="shared" si="109"/>
        <v>0</v>
      </c>
      <c r="J501" s="178">
        <f t="shared" si="111"/>
        <v>0</v>
      </c>
      <c r="K501" s="177">
        <f t="shared" si="109"/>
        <v>0</v>
      </c>
      <c r="L501" s="178">
        <f t="shared" si="112"/>
        <v>0</v>
      </c>
      <c r="M501" s="177">
        <f t="shared" si="109"/>
        <v>0</v>
      </c>
      <c r="N501" s="178">
        <f t="shared" si="113"/>
        <v>0</v>
      </c>
      <c r="O501" s="177">
        <f t="shared" si="109"/>
        <v>0</v>
      </c>
      <c r="P501" s="178">
        <f t="shared" si="114"/>
        <v>0</v>
      </c>
      <c r="Q501" s="177">
        <f t="shared" si="109"/>
        <v>0</v>
      </c>
      <c r="R501" s="178">
        <f t="shared" si="115"/>
        <v>0</v>
      </c>
      <c r="S501" s="177">
        <f t="shared" si="109"/>
        <v>0</v>
      </c>
      <c r="T501" s="178">
        <f t="shared" si="116"/>
        <v>0</v>
      </c>
    </row>
    <row r="502" spans="1:20" x14ac:dyDescent="0.3">
      <c r="A502" s="50" t="s">
        <v>184</v>
      </c>
      <c r="B502" s="142" t="s">
        <v>591</v>
      </c>
      <c r="C502" s="142" t="s">
        <v>92</v>
      </c>
      <c r="D502" s="142" t="s">
        <v>63</v>
      </c>
      <c r="E502" s="142">
        <v>610</v>
      </c>
      <c r="F502" s="177"/>
      <c r="G502" s="177"/>
      <c r="H502" s="178">
        <f t="shared" si="110"/>
        <v>0</v>
      </c>
      <c r="I502" s="177"/>
      <c r="J502" s="178">
        <f t="shared" si="111"/>
        <v>0</v>
      </c>
      <c r="K502" s="177"/>
      <c r="L502" s="178">
        <f t="shared" si="112"/>
        <v>0</v>
      </c>
      <c r="M502" s="177"/>
      <c r="N502" s="178">
        <f t="shared" si="113"/>
        <v>0</v>
      </c>
      <c r="O502" s="177"/>
      <c r="P502" s="178">
        <f t="shared" si="114"/>
        <v>0</v>
      </c>
      <c r="Q502" s="177"/>
      <c r="R502" s="178">
        <f t="shared" si="115"/>
        <v>0</v>
      </c>
      <c r="S502" s="177"/>
      <c r="T502" s="178">
        <f t="shared" si="116"/>
        <v>0</v>
      </c>
    </row>
    <row r="503" spans="1:20" ht="60" x14ac:dyDescent="0.3">
      <c r="A503" s="40" t="s">
        <v>504</v>
      </c>
      <c r="B503" s="142" t="s">
        <v>591</v>
      </c>
      <c r="C503" s="76"/>
      <c r="D503" s="76"/>
      <c r="E503" s="142"/>
      <c r="F503" s="177">
        <f>F504</f>
        <v>950</v>
      </c>
      <c r="G503" s="177">
        <f>G504</f>
        <v>0</v>
      </c>
      <c r="H503" s="178">
        <f t="shared" si="110"/>
        <v>950</v>
      </c>
      <c r="I503" s="177">
        <f>I504</f>
        <v>0</v>
      </c>
      <c r="J503" s="178">
        <f t="shared" si="111"/>
        <v>950</v>
      </c>
      <c r="K503" s="177">
        <f>K504</f>
        <v>0</v>
      </c>
      <c r="L503" s="178">
        <f t="shared" si="112"/>
        <v>950</v>
      </c>
      <c r="M503" s="177">
        <f>M504</f>
        <v>0</v>
      </c>
      <c r="N503" s="178">
        <f t="shared" si="113"/>
        <v>950</v>
      </c>
      <c r="O503" s="177">
        <f>O504</f>
        <v>15</v>
      </c>
      <c r="P503" s="178">
        <f t="shared" si="114"/>
        <v>965</v>
      </c>
      <c r="Q503" s="177">
        <f>Q504</f>
        <v>0</v>
      </c>
      <c r="R503" s="178">
        <f t="shared" si="115"/>
        <v>965</v>
      </c>
      <c r="S503" s="177">
        <f>S504</f>
        <v>0</v>
      </c>
      <c r="T503" s="178">
        <f t="shared" si="116"/>
        <v>965</v>
      </c>
    </row>
    <row r="504" spans="1:20" x14ac:dyDescent="0.3">
      <c r="A504" s="50" t="s">
        <v>233</v>
      </c>
      <c r="B504" s="142" t="s">
        <v>591</v>
      </c>
      <c r="C504" s="142" t="s">
        <v>110</v>
      </c>
      <c r="D504" s="76"/>
      <c r="E504" s="142"/>
      <c r="F504" s="177">
        <f>F507</f>
        <v>950</v>
      </c>
      <c r="G504" s="177">
        <f>G507</f>
        <v>0</v>
      </c>
      <c r="H504" s="178">
        <f t="shared" si="110"/>
        <v>950</v>
      </c>
      <c r="I504" s="177">
        <f>I507</f>
        <v>0</v>
      </c>
      <c r="J504" s="178">
        <f t="shared" si="111"/>
        <v>950</v>
      </c>
      <c r="K504" s="177">
        <f>K507</f>
        <v>0</v>
      </c>
      <c r="L504" s="178">
        <f t="shared" si="112"/>
        <v>950</v>
      </c>
      <c r="M504" s="177">
        <f>M507</f>
        <v>0</v>
      </c>
      <c r="N504" s="178">
        <f t="shared" si="113"/>
        <v>950</v>
      </c>
      <c r="O504" s="177">
        <f>O507</f>
        <v>15</v>
      </c>
      <c r="P504" s="178">
        <f t="shared" si="114"/>
        <v>965</v>
      </c>
      <c r="Q504" s="177">
        <f>Q507</f>
        <v>0</v>
      </c>
      <c r="R504" s="178">
        <f t="shared" si="115"/>
        <v>965</v>
      </c>
      <c r="S504" s="177">
        <f>S507</f>
        <v>0</v>
      </c>
      <c r="T504" s="178">
        <f t="shared" si="116"/>
        <v>965</v>
      </c>
    </row>
    <row r="505" spans="1:20" x14ac:dyDescent="0.3">
      <c r="A505" s="50" t="s">
        <v>258</v>
      </c>
      <c r="B505" s="142" t="s">
        <v>591</v>
      </c>
      <c r="C505" s="142" t="s">
        <v>110</v>
      </c>
      <c r="D505" s="142" t="s">
        <v>68</v>
      </c>
      <c r="E505" s="142"/>
      <c r="F505" s="177">
        <f>F506</f>
        <v>950</v>
      </c>
      <c r="G505" s="177">
        <f>G506</f>
        <v>0</v>
      </c>
      <c r="H505" s="178">
        <f t="shared" si="110"/>
        <v>950</v>
      </c>
      <c r="I505" s="177">
        <f>I506</f>
        <v>0</v>
      </c>
      <c r="J505" s="178">
        <f t="shared" si="111"/>
        <v>950</v>
      </c>
      <c r="K505" s="177">
        <f>K506</f>
        <v>0</v>
      </c>
      <c r="L505" s="178">
        <f t="shared" si="112"/>
        <v>950</v>
      </c>
      <c r="M505" s="177">
        <f>M506</f>
        <v>0</v>
      </c>
      <c r="N505" s="178">
        <f t="shared" si="113"/>
        <v>950</v>
      </c>
      <c r="O505" s="177">
        <f>O506</f>
        <v>15</v>
      </c>
      <c r="P505" s="178">
        <f t="shared" si="114"/>
        <v>965</v>
      </c>
      <c r="Q505" s="177">
        <f>Q506</f>
        <v>0</v>
      </c>
      <c r="R505" s="178">
        <f t="shared" si="115"/>
        <v>965</v>
      </c>
      <c r="S505" s="177">
        <f>S506</f>
        <v>0</v>
      </c>
      <c r="T505" s="178">
        <f t="shared" si="116"/>
        <v>965</v>
      </c>
    </row>
    <row r="506" spans="1:20" ht="45" x14ac:dyDescent="0.3">
      <c r="A506" s="50" t="s">
        <v>176</v>
      </c>
      <c r="B506" s="142" t="s">
        <v>591</v>
      </c>
      <c r="C506" s="142" t="s">
        <v>110</v>
      </c>
      <c r="D506" s="142" t="s">
        <v>68</v>
      </c>
      <c r="E506" s="142">
        <v>600</v>
      </c>
      <c r="F506" s="177">
        <f>F507</f>
        <v>950</v>
      </c>
      <c r="G506" s="177">
        <f>G507</f>
        <v>0</v>
      </c>
      <c r="H506" s="178">
        <f t="shared" si="110"/>
        <v>950</v>
      </c>
      <c r="I506" s="177">
        <f>I507</f>
        <v>0</v>
      </c>
      <c r="J506" s="178">
        <f t="shared" si="111"/>
        <v>950</v>
      </c>
      <c r="K506" s="177">
        <f>K507</f>
        <v>0</v>
      </c>
      <c r="L506" s="178">
        <f t="shared" si="112"/>
        <v>950</v>
      </c>
      <c r="M506" s="177">
        <f>M507</f>
        <v>0</v>
      </c>
      <c r="N506" s="178">
        <f t="shared" si="113"/>
        <v>950</v>
      </c>
      <c r="O506" s="177">
        <f>O507</f>
        <v>15</v>
      </c>
      <c r="P506" s="178">
        <f t="shared" si="114"/>
        <v>965</v>
      </c>
      <c r="Q506" s="177">
        <f>Q507</f>
        <v>0</v>
      </c>
      <c r="R506" s="178">
        <f t="shared" si="115"/>
        <v>965</v>
      </c>
      <c r="S506" s="177">
        <f>S507</f>
        <v>0</v>
      </c>
      <c r="T506" s="178">
        <f t="shared" si="116"/>
        <v>965</v>
      </c>
    </row>
    <row r="507" spans="1:20" x14ac:dyDescent="0.3">
      <c r="A507" s="50" t="s">
        <v>602</v>
      </c>
      <c r="B507" s="142" t="s">
        <v>591</v>
      </c>
      <c r="C507" s="142" t="s">
        <v>110</v>
      </c>
      <c r="D507" s="142" t="s">
        <v>68</v>
      </c>
      <c r="E507" s="142">
        <v>610</v>
      </c>
      <c r="F507" s="177">
        <v>950</v>
      </c>
      <c r="G507" s="177"/>
      <c r="H507" s="178">
        <f t="shared" si="110"/>
        <v>950</v>
      </c>
      <c r="I507" s="177"/>
      <c r="J507" s="178">
        <f t="shared" si="111"/>
        <v>950</v>
      </c>
      <c r="K507" s="177"/>
      <c r="L507" s="178">
        <f t="shared" si="112"/>
        <v>950</v>
      </c>
      <c r="M507" s="177"/>
      <c r="N507" s="178">
        <f t="shared" si="113"/>
        <v>950</v>
      </c>
      <c r="O507" s="177">
        <v>15</v>
      </c>
      <c r="P507" s="178">
        <f t="shared" si="114"/>
        <v>965</v>
      </c>
      <c r="Q507" s="177"/>
      <c r="R507" s="178">
        <f t="shared" si="115"/>
        <v>965</v>
      </c>
      <c r="S507" s="177"/>
      <c r="T507" s="178">
        <f t="shared" si="116"/>
        <v>965</v>
      </c>
    </row>
    <row r="508" spans="1:20" ht="89.25" x14ac:dyDescent="0.3">
      <c r="A508" s="187" t="s">
        <v>745</v>
      </c>
      <c r="B508" s="173" t="s">
        <v>543</v>
      </c>
      <c r="C508" s="173"/>
      <c r="D508" s="173"/>
      <c r="E508" s="173"/>
      <c r="F508" s="174">
        <f t="shared" ref="F508:S513" si="117">F509</f>
        <v>3228.4</v>
      </c>
      <c r="G508" s="174">
        <f t="shared" si="117"/>
        <v>3333.3</v>
      </c>
      <c r="H508" s="171">
        <f t="shared" si="110"/>
        <v>6561.7000000000007</v>
      </c>
      <c r="I508" s="174">
        <f t="shared" si="117"/>
        <v>0</v>
      </c>
      <c r="J508" s="171">
        <f t="shared" si="111"/>
        <v>6561.7000000000007</v>
      </c>
      <c r="K508" s="174">
        <f t="shared" si="117"/>
        <v>-2385</v>
      </c>
      <c r="L508" s="171">
        <f t="shared" si="112"/>
        <v>4176.7000000000007</v>
      </c>
      <c r="M508" s="174">
        <f t="shared" si="117"/>
        <v>0</v>
      </c>
      <c r="N508" s="171">
        <f t="shared" si="113"/>
        <v>4176.7000000000007</v>
      </c>
      <c r="O508" s="174">
        <f t="shared" si="117"/>
        <v>0</v>
      </c>
      <c r="P508" s="171">
        <f t="shared" si="114"/>
        <v>4176.7000000000007</v>
      </c>
      <c r="Q508" s="174">
        <f t="shared" si="117"/>
        <v>0</v>
      </c>
      <c r="R508" s="171">
        <f t="shared" si="115"/>
        <v>4176.7000000000007</v>
      </c>
      <c r="S508" s="174">
        <f t="shared" si="117"/>
        <v>0</v>
      </c>
      <c r="T508" s="171">
        <f t="shared" si="116"/>
        <v>4176.7000000000007</v>
      </c>
    </row>
    <row r="509" spans="1:20" ht="60" x14ac:dyDescent="0.3">
      <c r="A509" s="40" t="s">
        <v>753</v>
      </c>
      <c r="B509" s="142" t="s">
        <v>544</v>
      </c>
      <c r="C509" s="142"/>
      <c r="D509" s="142"/>
      <c r="E509" s="142"/>
      <c r="F509" s="177">
        <f t="shared" si="117"/>
        <v>3228.4</v>
      </c>
      <c r="G509" s="177">
        <f t="shared" si="117"/>
        <v>3333.3</v>
      </c>
      <c r="H509" s="178">
        <f t="shared" si="110"/>
        <v>6561.7000000000007</v>
      </c>
      <c r="I509" s="177">
        <f t="shared" si="117"/>
        <v>0</v>
      </c>
      <c r="J509" s="178">
        <f t="shared" si="111"/>
        <v>6561.7000000000007</v>
      </c>
      <c r="K509" s="177">
        <f t="shared" si="117"/>
        <v>-2385</v>
      </c>
      <c r="L509" s="178">
        <f t="shared" si="112"/>
        <v>4176.7000000000007</v>
      </c>
      <c r="M509" s="177">
        <f t="shared" si="117"/>
        <v>0</v>
      </c>
      <c r="N509" s="178">
        <f t="shared" si="113"/>
        <v>4176.7000000000007</v>
      </c>
      <c r="O509" s="177">
        <f t="shared" si="117"/>
        <v>0</v>
      </c>
      <c r="P509" s="178">
        <f t="shared" si="114"/>
        <v>4176.7000000000007</v>
      </c>
      <c r="Q509" s="177">
        <f t="shared" si="117"/>
        <v>0</v>
      </c>
      <c r="R509" s="178">
        <f t="shared" si="115"/>
        <v>4176.7000000000007</v>
      </c>
      <c r="S509" s="177">
        <f t="shared" si="117"/>
        <v>0</v>
      </c>
      <c r="T509" s="178">
        <f t="shared" si="116"/>
        <v>4176.7000000000007</v>
      </c>
    </row>
    <row r="510" spans="1:20" ht="45" x14ac:dyDescent="0.3">
      <c r="A510" s="40" t="s">
        <v>545</v>
      </c>
      <c r="B510" s="142" t="s">
        <v>546</v>
      </c>
      <c r="C510" s="142"/>
      <c r="D510" s="142"/>
      <c r="E510" s="142"/>
      <c r="F510" s="177">
        <f t="shared" si="117"/>
        <v>3228.4</v>
      </c>
      <c r="G510" s="177">
        <f t="shared" si="117"/>
        <v>3333.3</v>
      </c>
      <c r="H510" s="178">
        <f t="shared" si="110"/>
        <v>6561.7000000000007</v>
      </c>
      <c r="I510" s="177">
        <f t="shared" si="117"/>
        <v>0</v>
      </c>
      <c r="J510" s="178">
        <f t="shared" si="111"/>
        <v>6561.7000000000007</v>
      </c>
      <c r="K510" s="177">
        <f t="shared" si="117"/>
        <v>-2385</v>
      </c>
      <c r="L510" s="178">
        <f t="shared" si="112"/>
        <v>4176.7000000000007</v>
      </c>
      <c r="M510" s="177">
        <f t="shared" si="117"/>
        <v>0</v>
      </c>
      <c r="N510" s="178">
        <f t="shared" si="113"/>
        <v>4176.7000000000007</v>
      </c>
      <c r="O510" s="177">
        <f t="shared" si="117"/>
        <v>0</v>
      </c>
      <c r="P510" s="178">
        <f t="shared" si="114"/>
        <v>4176.7000000000007</v>
      </c>
      <c r="Q510" s="177">
        <f t="shared" si="117"/>
        <v>0</v>
      </c>
      <c r="R510" s="178">
        <f t="shared" si="115"/>
        <v>4176.7000000000007</v>
      </c>
      <c r="S510" s="177">
        <f t="shared" si="117"/>
        <v>0</v>
      </c>
      <c r="T510" s="178">
        <f t="shared" si="116"/>
        <v>4176.7000000000007</v>
      </c>
    </row>
    <row r="511" spans="1:20" x14ac:dyDescent="0.3">
      <c r="A511" s="40" t="s">
        <v>62</v>
      </c>
      <c r="B511" s="142" t="s">
        <v>546</v>
      </c>
      <c r="C511" s="142" t="s">
        <v>63</v>
      </c>
      <c r="D511" s="142"/>
      <c r="E511" s="142"/>
      <c r="F511" s="177">
        <f t="shared" si="117"/>
        <v>3228.4</v>
      </c>
      <c r="G511" s="177">
        <f t="shared" si="117"/>
        <v>3333.3</v>
      </c>
      <c r="H511" s="178">
        <f t="shared" si="110"/>
        <v>6561.7000000000007</v>
      </c>
      <c r="I511" s="177">
        <f t="shared" si="117"/>
        <v>0</v>
      </c>
      <c r="J511" s="178">
        <f t="shared" si="111"/>
        <v>6561.7000000000007</v>
      </c>
      <c r="K511" s="177">
        <f t="shared" si="117"/>
        <v>-2385</v>
      </c>
      <c r="L511" s="178">
        <f t="shared" si="112"/>
        <v>4176.7000000000007</v>
      </c>
      <c r="M511" s="177">
        <f t="shared" si="117"/>
        <v>0</v>
      </c>
      <c r="N511" s="178">
        <f t="shared" si="113"/>
        <v>4176.7000000000007</v>
      </c>
      <c r="O511" s="177">
        <f t="shared" si="117"/>
        <v>0</v>
      </c>
      <c r="P511" s="178">
        <f t="shared" si="114"/>
        <v>4176.7000000000007</v>
      </c>
      <c r="Q511" s="177">
        <f t="shared" si="117"/>
        <v>0</v>
      </c>
      <c r="R511" s="178">
        <f t="shared" si="115"/>
        <v>4176.7000000000007</v>
      </c>
      <c r="S511" s="177">
        <f t="shared" si="117"/>
        <v>0</v>
      </c>
      <c r="T511" s="178">
        <f t="shared" si="116"/>
        <v>4176.7000000000007</v>
      </c>
    </row>
    <row r="512" spans="1:20" x14ac:dyDescent="0.3">
      <c r="A512" s="40" t="s">
        <v>120</v>
      </c>
      <c r="B512" s="142" t="s">
        <v>546</v>
      </c>
      <c r="C512" s="142" t="s">
        <v>63</v>
      </c>
      <c r="D512" s="142" t="s">
        <v>141</v>
      </c>
      <c r="E512" s="142"/>
      <c r="F512" s="177">
        <f t="shared" si="117"/>
        <v>3228.4</v>
      </c>
      <c r="G512" s="177">
        <f t="shared" si="117"/>
        <v>3333.3</v>
      </c>
      <c r="H512" s="178">
        <f t="shared" si="110"/>
        <v>6561.7000000000007</v>
      </c>
      <c r="I512" s="177">
        <f t="shared" si="117"/>
        <v>0</v>
      </c>
      <c r="J512" s="178">
        <f t="shared" si="111"/>
        <v>6561.7000000000007</v>
      </c>
      <c r="K512" s="177">
        <f t="shared" si="117"/>
        <v>-2385</v>
      </c>
      <c r="L512" s="178">
        <f t="shared" si="112"/>
        <v>4176.7000000000007</v>
      </c>
      <c r="M512" s="177">
        <f t="shared" si="117"/>
        <v>0</v>
      </c>
      <c r="N512" s="178">
        <f t="shared" si="113"/>
        <v>4176.7000000000007</v>
      </c>
      <c r="O512" s="177">
        <f t="shared" si="117"/>
        <v>0</v>
      </c>
      <c r="P512" s="178">
        <f t="shared" si="114"/>
        <v>4176.7000000000007</v>
      </c>
      <c r="Q512" s="177">
        <f t="shared" si="117"/>
        <v>0</v>
      </c>
      <c r="R512" s="178">
        <f t="shared" si="115"/>
        <v>4176.7000000000007</v>
      </c>
      <c r="S512" s="177">
        <f t="shared" si="117"/>
        <v>0</v>
      </c>
      <c r="T512" s="178">
        <f t="shared" si="116"/>
        <v>4176.7000000000007</v>
      </c>
    </row>
    <row r="513" spans="1:20" ht="30" x14ac:dyDescent="0.3">
      <c r="A513" s="40" t="s">
        <v>87</v>
      </c>
      <c r="B513" s="142" t="s">
        <v>546</v>
      </c>
      <c r="C513" s="142" t="s">
        <v>63</v>
      </c>
      <c r="D513" s="142" t="s">
        <v>141</v>
      </c>
      <c r="E513" s="142" t="s">
        <v>490</v>
      </c>
      <c r="F513" s="177">
        <f t="shared" si="117"/>
        <v>3228.4</v>
      </c>
      <c r="G513" s="177">
        <f t="shared" si="117"/>
        <v>3333.3</v>
      </c>
      <c r="H513" s="178">
        <f t="shared" si="110"/>
        <v>6561.7000000000007</v>
      </c>
      <c r="I513" s="177">
        <f t="shared" si="117"/>
        <v>0</v>
      </c>
      <c r="J513" s="178">
        <f t="shared" si="111"/>
        <v>6561.7000000000007</v>
      </c>
      <c r="K513" s="177">
        <f t="shared" si="117"/>
        <v>-2385</v>
      </c>
      <c r="L513" s="178">
        <f t="shared" si="112"/>
        <v>4176.7000000000007</v>
      </c>
      <c r="M513" s="177">
        <f t="shared" si="117"/>
        <v>0</v>
      </c>
      <c r="N513" s="178">
        <f t="shared" si="113"/>
        <v>4176.7000000000007</v>
      </c>
      <c r="O513" s="177">
        <f t="shared" si="117"/>
        <v>0</v>
      </c>
      <c r="P513" s="178">
        <f t="shared" si="114"/>
        <v>4176.7000000000007</v>
      </c>
      <c r="Q513" s="177">
        <f t="shared" si="117"/>
        <v>0</v>
      </c>
      <c r="R513" s="178">
        <f t="shared" si="115"/>
        <v>4176.7000000000007</v>
      </c>
      <c r="S513" s="177">
        <f t="shared" si="117"/>
        <v>0</v>
      </c>
      <c r="T513" s="178">
        <f t="shared" si="116"/>
        <v>4176.7000000000007</v>
      </c>
    </row>
    <row r="514" spans="1:20" ht="45" x14ac:dyDescent="0.3">
      <c r="A514" s="40" t="s">
        <v>88</v>
      </c>
      <c r="B514" s="142" t="s">
        <v>546</v>
      </c>
      <c r="C514" s="142" t="s">
        <v>63</v>
      </c>
      <c r="D514" s="142" t="s">
        <v>141</v>
      </c>
      <c r="E514" s="142" t="s">
        <v>486</v>
      </c>
      <c r="F514" s="177">
        <v>3228.4</v>
      </c>
      <c r="G514" s="177">
        <v>3333.3</v>
      </c>
      <c r="H514" s="178">
        <f t="shared" si="110"/>
        <v>6561.7000000000007</v>
      </c>
      <c r="I514" s="177"/>
      <c r="J514" s="178">
        <f t="shared" si="111"/>
        <v>6561.7000000000007</v>
      </c>
      <c r="K514" s="177">
        <v>-2385</v>
      </c>
      <c r="L514" s="178">
        <f t="shared" si="112"/>
        <v>4176.7000000000007</v>
      </c>
      <c r="M514" s="177"/>
      <c r="N514" s="178">
        <f t="shared" si="113"/>
        <v>4176.7000000000007</v>
      </c>
      <c r="O514" s="177"/>
      <c r="P514" s="178">
        <f t="shared" si="114"/>
        <v>4176.7000000000007</v>
      </c>
      <c r="Q514" s="177"/>
      <c r="R514" s="178">
        <f t="shared" si="115"/>
        <v>4176.7000000000007</v>
      </c>
      <c r="S514" s="177"/>
      <c r="T514" s="178">
        <f t="shared" si="116"/>
        <v>4176.7000000000007</v>
      </c>
    </row>
    <row r="515" spans="1:20" ht="38.25" x14ac:dyDescent="0.3">
      <c r="A515" s="187" t="s">
        <v>746</v>
      </c>
      <c r="B515" s="173" t="s">
        <v>549</v>
      </c>
      <c r="C515" s="173"/>
      <c r="D515" s="173"/>
      <c r="E515" s="173"/>
      <c r="F515" s="174">
        <f t="shared" ref="F515:S520" si="118">F516</f>
        <v>20</v>
      </c>
      <c r="G515" s="174">
        <f t="shared" si="118"/>
        <v>0</v>
      </c>
      <c r="H515" s="171">
        <f t="shared" si="110"/>
        <v>20</v>
      </c>
      <c r="I515" s="174">
        <f t="shared" si="118"/>
        <v>0</v>
      </c>
      <c r="J515" s="171">
        <f t="shared" si="111"/>
        <v>20</v>
      </c>
      <c r="K515" s="174">
        <f t="shared" si="118"/>
        <v>0</v>
      </c>
      <c r="L515" s="171">
        <f t="shared" si="112"/>
        <v>20</v>
      </c>
      <c r="M515" s="174">
        <f t="shared" si="118"/>
        <v>0</v>
      </c>
      <c r="N515" s="171">
        <f t="shared" si="113"/>
        <v>20</v>
      </c>
      <c r="O515" s="174">
        <f t="shared" si="118"/>
        <v>0</v>
      </c>
      <c r="P515" s="171">
        <f t="shared" si="114"/>
        <v>20</v>
      </c>
      <c r="Q515" s="174">
        <f t="shared" si="118"/>
        <v>0</v>
      </c>
      <c r="R515" s="171">
        <f t="shared" si="115"/>
        <v>20</v>
      </c>
      <c r="S515" s="174">
        <f t="shared" si="118"/>
        <v>0</v>
      </c>
      <c r="T515" s="171">
        <f t="shared" si="116"/>
        <v>20</v>
      </c>
    </row>
    <row r="516" spans="1:20" ht="90" x14ac:dyDescent="0.3">
      <c r="A516" s="40" t="s">
        <v>550</v>
      </c>
      <c r="B516" s="142" t="s">
        <v>551</v>
      </c>
      <c r="C516" s="142"/>
      <c r="D516" s="142"/>
      <c r="E516" s="142"/>
      <c r="F516" s="177">
        <f t="shared" si="118"/>
        <v>20</v>
      </c>
      <c r="G516" s="177">
        <f t="shared" si="118"/>
        <v>0</v>
      </c>
      <c r="H516" s="178">
        <f t="shared" si="110"/>
        <v>20</v>
      </c>
      <c r="I516" s="177">
        <f t="shared" si="118"/>
        <v>0</v>
      </c>
      <c r="J516" s="178">
        <f t="shared" si="111"/>
        <v>20</v>
      </c>
      <c r="K516" s="177">
        <f t="shared" si="118"/>
        <v>0</v>
      </c>
      <c r="L516" s="178">
        <f t="shared" si="112"/>
        <v>20</v>
      </c>
      <c r="M516" s="177">
        <f t="shared" si="118"/>
        <v>0</v>
      </c>
      <c r="N516" s="178">
        <f t="shared" si="113"/>
        <v>20</v>
      </c>
      <c r="O516" s="177">
        <f t="shared" si="118"/>
        <v>0</v>
      </c>
      <c r="P516" s="178">
        <f t="shared" si="114"/>
        <v>20</v>
      </c>
      <c r="Q516" s="177">
        <f t="shared" si="118"/>
        <v>0</v>
      </c>
      <c r="R516" s="178">
        <f t="shared" si="115"/>
        <v>20</v>
      </c>
      <c r="S516" s="177">
        <f t="shared" si="118"/>
        <v>0</v>
      </c>
      <c r="T516" s="178">
        <f t="shared" si="116"/>
        <v>20</v>
      </c>
    </row>
    <row r="517" spans="1:20" ht="60" x14ac:dyDescent="0.3">
      <c r="A517" s="40" t="s">
        <v>552</v>
      </c>
      <c r="B517" s="53" t="s">
        <v>553</v>
      </c>
      <c r="C517" s="142"/>
      <c r="D517" s="142"/>
      <c r="E517" s="142"/>
      <c r="F517" s="177">
        <f t="shared" si="118"/>
        <v>20</v>
      </c>
      <c r="G517" s="177">
        <f t="shared" si="118"/>
        <v>0</v>
      </c>
      <c r="H517" s="178">
        <f t="shared" si="110"/>
        <v>20</v>
      </c>
      <c r="I517" s="177">
        <f t="shared" si="118"/>
        <v>0</v>
      </c>
      <c r="J517" s="178">
        <f t="shared" si="111"/>
        <v>20</v>
      </c>
      <c r="K517" s="177">
        <f t="shared" si="118"/>
        <v>0</v>
      </c>
      <c r="L517" s="178">
        <f t="shared" si="112"/>
        <v>20</v>
      </c>
      <c r="M517" s="177">
        <f t="shared" si="118"/>
        <v>0</v>
      </c>
      <c r="N517" s="178">
        <f t="shared" si="113"/>
        <v>20</v>
      </c>
      <c r="O517" s="177">
        <f t="shared" si="118"/>
        <v>0</v>
      </c>
      <c r="P517" s="178">
        <f t="shared" si="114"/>
        <v>20</v>
      </c>
      <c r="Q517" s="177">
        <f t="shared" si="118"/>
        <v>0</v>
      </c>
      <c r="R517" s="178">
        <f t="shared" si="115"/>
        <v>20</v>
      </c>
      <c r="S517" s="177">
        <f t="shared" si="118"/>
        <v>0</v>
      </c>
      <c r="T517" s="178">
        <f t="shared" si="116"/>
        <v>20</v>
      </c>
    </row>
    <row r="518" spans="1:20" ht="30" x14ac:dyDescent="0.3">
      <c r="A518" s="40" t="s">
        <v>148</v>
      </c>
      <c r="B518" s="53" t="s">
        <v>553</v>
      </c>
      <c r="C518" s="142" t="s">
        <v>80</v>
      </c>
      <c r="D518" s="142"/>
      <c r="E518" s="142"/>
      <c r="F518" s="177">
        <f t="shared" si="118"/>
        <v>20</v>
      </c>
      <c r="G518" s="177">
        <f t="shared" si="118"/>
        <v>0</v>
      </c>
      <c r="H518" s="178">
        <f t="shared" si="110"/>
        <v>20</v>
      </c>
      <c r="I518" s="177">
        <f t="shared" si="118"/>
        <v>0</v>
      </c>
      <c r="J518" s="178">
        <f t="shared" si="111"/>
        <v>20</v>
      </c>
      <c r="K518" s="177">
        <f t="shared" si="118"/>
        <v>0</v>
      </c>
      <c r="L518" s="178">
        <f t="shared" si="112"/>
        <v>20</v>
      </c>
      <c r="M518" s="177">
        <f t="shared" si="118"/>
        <v>0</v>
      </c>
      <c r="N518" s="178">
        <f t="shared" si="113"/>
        <v>20</v>
      </c>
      <c r="O518" s="177">
        <f t="shared" si="118"/>
        <v>0</v>
      </c>
      <c r="P518" s="178">
        <f t="shared" si="114"/>
        <v>20</v>
      </c>
      <c r="Q518" s="177">
        <f t="shared" si="118"/>
        <v>0</v>
      </c>
      <c r="R518" s="178">
        <f t="shared" si="115"/>
        <v>20</v>
      </c>
      <c r="S518" s="177">
        <f t="shared" si="118"/>
        <v>0</v>
      </c>
      <c r="T518" s="178">
        <f t="shared" si="116"/>
        <v>20</v>
      </c>
    </row>
    <row r="519" spans="1:20" ht="45" x14ac:dyDescent="0.3">
      <c r="A519" s="40" t="s">
        <v>167</v>
      </c>
      <c r="B519" s="53" t="s">
        <v>553</v>
      </c>
      <c r="C519" s="142" t="s">
        <v>80</v>
      </c>
      <c r="D519" s="142" t="s">
        <v>168</v>
      </c>
      <c r="E519" s="142"/>
      <c r="F519" s="177">
        <f t="shared" si="118"/>
        <v>20</v>
      </c>
      <c r="G519" s="177">
        <f t="shared" si="118"/>
        <v>0</v>
      </c>
      <c r="H519" s="178">
        <f t="shared" si="110"/>
        <v>20</v>
      </c>
      <c r="I519" s="177">
        <f t="shared" si="118"/>
        <v>0</v>
      </c>
      <c r="J519" s="178">
        <f t="shared" si="111"/>
        <v>20</v>
      </c>
      <c r="K519" s="177">
        <f t="shared" si="118"/>
        <v>0</v>
      </c>
      <c r="L519" s="178">
        <f t="shared" si="112"/>
        <v>20</v>
      </c>
      <c r="M519" s="177">
        <f t="shared" si="118"/>
        <v>0</v>
      </c>
      <c r="N519" s="178">
        <f t="shared" si="113"/>
        <v>20</v>
      </c>
      <c r="O519" s="177">
        <f t="shared" si="118"/>
        <v>0</v>
      </c>
      <c r="P519" s="178">
        <f t="shared" si="114"/>
        <v>20</v>
      </c>
      <c r="Q519" s="177">
        <f t="shared" si="118"/>
        <v>0</v>
      </c>
      <c r="R519" s="178">
        <f t="shared" si="115"/>
        <v>20</v>
      </c>
      <c r="S519" s="177">
        <f t="shared" si="118"/>
        <v>0</v>
      </c>
      <c r="T519" s="178">
        <f t="shared" si="116"/>
        <v>20</v>
      </c>
    </row>
    <row r="520" spans="1:20" ht="30" x14ac:dyDescent="0.3">
      <c r="A520" s="40" t="s">
        <v>87</v>
      </c>
      <c r="B520" s="53" t="s">
        <v>553</v>
      </c>
      <c r="C520" s="142" t="s">
        <v>80</v>
      </c>
      <c r="D520" s="142" t="s">
        <v>168</v>
      </c>
      <c r="E520" s="142" t="s">
        <v>490</v>
      </c>
      <c r="F520" s="177">
        <f t="shared" si="118"/>
        <v>20</v>
      </c>
      <c r="G520" s="177">
        <f t="shared" si="118"/>
        <v>0</v>
      </c>
      <c r="H520" s="178">
        <f t="shared" si="110"/>
        <v>20</v>
      </c>
      <c r="I520" s="177">
        <f t="shared" si="118"/>
        <v>0</v>
      </c>
      <c r="J520" s="178">
        <f t="shared" si="111"/>
        <v>20</v>
      </c>
      <c r="K520" s="177">
        <f t="shared" si="118"/>
        <v>0</v>
      </c>
      <c r="L520" s="178">
        <f t="shared" si="112"/>
        <v>20</v>
      </c>
      <c r="M520" s="177">
        <f t="shared" si="118"/>
        <v>0</v>
      </c>
      <c r="N520" s="178">
        <f t="shared" si="113"/>
        <v>20</v>
      </c>
      <c r="O520" s="177">
        <f t="shared" si="118"/>
        <v>0</v>
      </c>
      <c r="P520" s="178">
        <f t="shared" si="114"/>
        <v>20</v>
      </c>
      <c r="Q520" s="177">
        <f t="shared" si="118"/>
        <v>0</v>
      </c>
      <c r="R520" s="178">
        <f t="shared" si="115"/>
        <v>20</v>
      </c>
      <c r="S520" s="177">
        <f t="shared" si="118"/>
        <v>0</v>
      </c>
      <c r="T520" s="178">
        <f t="shared" si="116"/>
        <v>20</v>
      </c>
    </row>
    <row r="521" spans="1:20" ht="45" x14ac:dyDescent="0.3">
      <c r="A521" s="40" t="s">
        <v>88</v>
      </c>
      <c r="B521" s="53" t="s">
        <v>553</v>
      </c>
      <c r="C521" s="142" t="s">
        <v>80</v>
      </c>
      <c r="D521" s="142" t="s">
        <v>168</v>
      </c>
      <c r="E521" s="142" t="s">
        <v>486</v>
      </c>
      <c r="F521" s="177">
        <v>20</v>
      </c>
      <c r="G521" s="177"/>
      <c r="H521" s="178">
        <f t="shared" si="110"/>
        <v>20</v>
      </c>
      <c r="I521" s="177"/>
      <c r="J521" s="178">
        <f t="shared" si="111"/>
        <v>20</v>
      </c>
      <c r="K521" s="177"/>
      <c r="L521" s="178">
        <f t="shared" si="112"/>
        <v>20</v>
      </c>
      <c r="M521" s="177"/>
      <c r="N521" s="178">
        <f t="shared" si="113"/>
        <v>20</v>
      </c>
      <c r="O521" s="177"/>
      <c r="P521" s="178">
        <f t="shared" si="114"/>
        <v>20</v>
      </c>
      <c r="Q521" s="177"/>
      <c r="R521" s="178">
        <f t="shared" si="115"/>
        <v>20</v>
      </c>
      <c r="S521" s="177"/>
      <c r="T521" s="178">
        <f t="shared" si="116"/>
        <v>20</v>
      </c>
    </row>
    <row r="522" spans="1:20" ht="63.75" x14ac:dyDescent="0.3">
      <c r="A522" s="187" t="s">
        <v>768</v>
      </c>
      <c r="B522" s="173" t="s">
        <v>555</v>
      </c>
      <c r="C522" s="173"/>
      <c r="D522" s="173"/>
      <c r="E522" s="173"/>
      <c r="F522" s="174">
        <f t="shared" ref="F522:S527" si="119">F523</f>
        <v>50</v>
      </c>
      <c r="G522" s="174">
        <f t="shared" si="119"/>
        <v>0</v>
      </c>
      <c r="H522" s="171">
        <f t="shared" si="110"/>
        <v>50</v>
      </c>
      <c r="I522" s="174">
        <f t="shared" si="119"/>
        <v>0</v>
      </c>
      <c r="J522" s="171">
        <f t="shared" si="111"/>
        <v>50</v>
      </c>
      <c r="K522" s="174">
        <f t="shared" si="119"/>
        <v>0</v>
      </c>
      <c r="L522" s="171">
        <f t="shared" si="112"/>
        <v>50</v>
      </c>
      <c r="M522" s="174">
        <f t="shared" si="119"/>
        <v>0</v>
      </c>
      <c r="N522" s="171">
        <f t="shared" si="113"/>
        <v>50</v>
      </c>
      <c r="O522" s="174">
        <f t="shared" si="119"/>
        <v>0</v>
      </c>
      <c r="P522" s="171">
        <f t="shared" si="114"/>
        <v>50</v>
      </c>
      <c r="Q522" s="174">
        <f t="shared" si="119"/>
        <v>0</v>
      </c>
      <c r="R522" s="171">
        <f t="shared" si="115"/>
        <v>50</v>
      </c>
      <c r="S522" s="174">
        <f t="shared" si="119"/>
        <v>0</v>
      </c>
      <c r="T522" s="171">
        <f t="shared" si="116"/>
        <v>50</v>
      </c>
    </row>
    <row r="523" spans="1:20" ht="90" x14ac:dyDescent="0.3">
      <c r="A523" s="40" t="s">
        <v>554</v>
      </c>
      <c r="B523" s="142" t="s">
        <v>556</v>
      </c>
      <c r="C523" s="142"/>
      <c r="D523" s="142"/>
      <c r="E523" s="142"/>
      <c r="F523" s="177">
        <f t="shared" si="119"/>
        <v>50</v>
      </c>
      <c r="G523" s="177">
        <f t="shared" si="119"/>
        <v>0</v>
      </c>
      <c r="H523" s="178">
        <f t="shared" si="110"/>
        <v>50</v>
      </c>
      <c r="I523" s="177">
        <f t="shared" si="119"/>
        <v>0</v>
      </c>
      <c r="J523" s="178">
        <f t="shared" si="111"/>
        <v>50</v>
      </c>
      <c r="K523" s="177">
        <f t="shared" si="119"/>
        <v>0</v>
      </c>
      <c r="L523" s="178">
        <f t="shared" si="112"/>
        <v>50</v>
      </c>
      <c r="M523" s="177">
        <f t="shared" si="119"/>
        <v>0</v>
      </c>
      <c r="N523" s="178">
        <f t="shared" si="113"/>
        <v>50</v>
      </c>
      <c r="O523" s="177">
        <f t="shared" si="119"/>
        <v>0</v>
      </c>
      <c r="P523" s="178">
        <f t="shared" si="114"/>
        <v>50</v>
      </c>
      <c r="Q523" s="177">
        <f t="shared" si="119"/>
        <v>0</v>
      </c>
      <c r="R523" s="178">
        <f t="shared" si="115"/>
        <v>50</v>
      </c>
      <c r="S523" s="177">
        <f t="shared" si="119"/>
        <v>0</v>
      </c>
      <c r="T523" s="178">
        <f t="shared" si="116"/>
        <v>50</v>
      </c>
    </row>
    <row r="524" spans="1:20" ht="75" x14ac:dyDescent="0.3">
      <c r="A524" s="40" t="s">
        <v>557</v>
      </c>
      <c r="B524" s="53" t="s">
        <v>558</v>
      </c>
      <c r="C524" s="142"/>
      <c r="D524" s="142"/>
      <c r="E524" s="142"/>
      <c r="F524" s="177">
        <f t="shared" si="119"/>
        <v>50</v>
      </c>
      <c r="G524" s="177">
        <f t="shared" si="119"/>
        <v>0</v>
      </c>
      <c r="H524" s="178">
        <f t="shared" si="110"/>
        <v>50</v>
      </c>
      <c r="I524" s="177">
        <f t="shared" si="119"/>
        <v>0</v>
      </c>
      <c r="J524" s="178">
        <f t="shared" si="111"/>
        <v>50</v>
      </c>
      <c r="K524" s="177">
        <f t="shared" si="119"/>
        <v>0</v>
      </c>
      <c r="L524" s="178">
        <f t="shared" si="112"/>
        <v>50</v>
      </c>
      <c r="M524" s="177">
        <f t="shared" si="119"/>
        <v>0</v>
      </c>
      <c r="N524" s="178">
        <f t="shared" si="113"/>
        <v>50</v>
      </c>
      <c r="O524" s="177">
        <f t="shared" si="119"/>
        <v>0</v>
      </c>
      <c r="P524" s="178">
        <f t="shared" si="114"/>
        <v>50</v>
      </c>
      <c r="Q524" s="177">
        <f t="shared" si="119"/>
        <v>0</v>
      </c>
      <c r="R524" s="178">
        <f t="shared" si="115"/>
        <v>50</v>
      </c>
      <c r="S524" s="177">
        <f t="shared" si="119"/>
        <v>0</v>
      </c>
      <c r="T524" s="178">
        <f t="shared" si="116"/>
        <v>50</v>
      </c>
    </row>
    <row r="525" spans="1:20" ht="30" x14ac:dyDescent="0.3">
      <c r="A525" s="40" t="s">
        <v>148</v>
      </c>
      <c r="B525" s="53" t="s">
        <v>558</v>
      </c>
      <c r="C525" s="142" t="s">
        <v>80</v>
      </c>
      <c r="D525" s="142"/>
      <c r="E525" s="142"/>
      <c r="F525" s="177">
        <f t="shared" si="119"/>
        <v>50</v>
      </c>
      <c r="G525" s="177">
        <f t="shared" si="119"/>
        <v>0</v>
      </c>
      <c r="H525" s="178">
        <f t="shared" si="110"/>
        <v>50</v>
      </c>
      <c r="I525" s="177">
        <f t="shared" si="119"/>
        <v>0</v>
      </c>
      <c r="J525" s="178">
        <f t="shared" si="111"/>
        <v>50</v>
      </c>
      <c r="K525" s="177">
        <f t="shared" si="119"/>
        <v>0</v>
      </c>
      <c r="L525" s="178">
        <f t="shared" si="112"/>
        <v>50</v>
      </c>
      <c r="M525" s="177">
        <f t="shared" si="119"/>
        <v>0</v>
      </c>
      <c r="N525" s="178">
        <f t="shared" si="113"/>
        <v>50</v>
      </c>
      <c r="O525" s="177">
        <f t="shared" si="119"/>
        <v>0</v>
      </c>
      <c r="P525" s="178">
        <f t="shared" si="114"/>
        <v>50</v>
      </c>
      <c r="Q525" s="177">
        <f t="shared" si="119"/>
        <v>0</v>
      </c>
      <c r="R525" s="178">
        <f t="shared" si="115"/>
        <v>50</v>
      </c>
      <c r="S525" s="177">
        <f t="shared" si="119"/>
        <v>0</v>
      </c>
      <c r="T525" s="178">
        <f t="shared" si="116"/>
        <v>50</v>
      </c>
    </row>
    <row r="526" spans="1:20" ht="45" x14ac:dyDescent="0.3">
      <c r="A526" s="40" t="s">
        <v>167</v>
      </c>
      <c r="B526" s="53" t="s">
        <v>558</v>
      </c>
      <c r="C526" s="142" t="s">
        <v>80</v>
      </c>
      <c r="D526" s="142" t="s">
        <v>168</v>
      </c>
      <c r="E526" s="142"/>
      <c r="F526" s="177">
        <f t="shared" si="119"/>
        <v>50</v>
      </c>
      <c r="G526" s="177">
        <f t="shared" si="119"/>
        <v>0</v>
      </c>
      <c r="H526" s="178">
        <f t="shared" si="110"/>
        <v>50</v>
      </c>
      <c r="I526" s="177">
        <f t="shared" si="119"/>
        <v>0</v>
      </c>
      <c r="J526" s="178">
        <f t="shared" si="111"/>
        <v>50</v>
      </c>
      <c r="K526" s="177">
        <f t="shared" si="119"/>
        <v>0</v>
      </c>
      <c r="L526" s="178">
        <f t="shared" si="112"/>
        <v>50</v>
      </c>
      <c r="M526" s="177">
        <f t="shared" si="119"/>
        <v>0</v>
      </c>
      <c r="N526" s="178">
        <f t="shared" si="113"/>
        <v>50</v>
      </c>
      <c r="O526" s="177">
        <f t="shared" si="119"/>
        <v>0</v>
      </c>
      <c r="P526" s="178">
        <f t="shared" si="114"/>
        <v>50</v>
      </c>
      <c r="Q526" s="177">
        <f t="shared" si="119"/>
        <v>0</v>
      </c>
      <c r="R526" s="178">
        <f t="shared" si="115"/>
        <v>50</v>
      </c>
      <c r="S526" s="177">
        <f t="shared" si="119"/>
        <v>0</v>
      </c>
      <c r="T526" s="178">
        <f t="shared" si="116"/>
        <v>50</v>
      </c>
    </row>
    <row r="527" spans="1:20" ht="30" x14ac:dyDescent="0.3">
      <c r="A527" s="40" t="s">
        <v>87</v>
      </c>
      <c r="B527" s="53" t="s">
        <v>558</v>
      </c>
      <c r="C527" s="142" t="s">
        <v>80</v>
      </c>
      <c r="D527" s="142" t="s">
        <v>168</v>
      </c>
      <c r="E527" s="142" t="s">
        <v>490</v>
      </c>
      <c r="F527" s="177">
        <f t="shared" si="119"/>
        <v>50</v>
      </c>
      <c r="G527" s="177">
        <f t="shared" si="119"/>
        <v>0</v>
      </c>
      <c r="H527" s="178">
        <f t="shared" si="110"/>
        <v>50</v>
      </c>
      <c r="I527" s="177">
        <f t="shared" si="119"/>
        <v>0</v>
      </c>
      <c r="J527" s="178">
        <f t="shared" si="111"/>
        <v>50</v>
      </c>
      <c r="K527" s="177">
        <f t="shared" si="119"/>
        <v>0</v>
      </c>
      <c r="L527" s="178">
        <f t="shared" si="112"/>
        <v>50</v>
      </c>
      <c r="M527" s="177">
        <f t="shared" si="119"/>
        <v>0</v>
      </c>
      <c r="N527" s="178">
        <f t="shared" si="113"/>
        <v>50</v>
      </c>
      <c r="O527" s="177">
        <f t="shared" si="119"/>
        <v>0</v>
      </c>
      <c r="P527" s="178">
        <f t="shared" si="114"/>
        <v>50</v>
      </c>
      <c r="Q527" s="177">
        <f t="shared" si="119"/>
        <v>0</v>
      </c>
      <c r="R527" s="178">
        <f t="shared" si="115"/>
        <v>50</v>
      </c>
      <c r="S527" s="177">
        <f t="shared" si="119"/>
        <v>0</v>
      </c>
      <c r="T527" s="178">
        <f t="shared" si="116"/>
        <v>50</v>
      </c>
    </row>
    <row r="528" spans="1:20" ht="45" x14ac:dyDescent="0.3">
      <c r="A528" s="40" t="s">
        <v>88</v>
      </c>
      <c r="B528" s="53" t="s">
        <v>558</v>
      </c>
      <c r="C528" s="142" t="s">
        <v>80</v>
      </c>
      <c r="D528" s="142" t="s">
        <v>168</v>
      </c>
      <c r="E528" s="142" t="s">
        <v>486</v>
      </c>
      <c r="F528" s="177">
        <v>50</v>
      </c>
      <c r="G528" s="177"/>
      <c r="H528" s="178">
        <f t="shared" si="110"/>
        <v>50</v>
      </c>
      <c r="I528" s="177"/>
      <c r="J528" s="178">
        <f t="shared" si="111"/>
        <v>50</v>
      </c>
      <c r="K528" s="177"/>
      <c r="L528" s="178">
        <f t="shared" si="112"/>
        <v>50</v>
      </c>
      <c r="M528" s="177"/>
      <c r="N528" s="178">
        <f t="shared" si="113"/>
        <v>50</v>
      </c>
      <c r="O528" s="177"/>
      <c r="P528" s="178">
        <f t="shared" si="114"/>
        <v>50</v>
      </c>
      <c r="Q528" s="177"/>
      <c r="R528" s="178">
        <f t="shared" si="115"/>
        <v>50</v>
      </c>
      <c r="S528" s="177"/>
      <c r="T528" s="178">
        <f t="shared" si="116"/>
        <v>50</v>
      </c>
    </row>
    <row r="529" spans="1:20" ht="51" x14ac:dyDescent="0.3">
      <c r="A529" s="187" t="s">
        <v>734</v>
      </c>
      <c r="B529" s="191" t="s">
        <v>559</v>
      </c>
      <c r="C529" s="173"/>
      <c r="D529" s="173"/>
      <c r="E529" s="173"/>
      <c r="F529" s="174">
        <f t="shared" ref="F529:S534" si="120">F530</f>
        <v>180</v>
      </c>
      <c r="G529" s="174">
        <f t="shared" si="120"/>
        <v>0</v>
      </c>
      <c r="H529" s="171">
        <f t="shared" si="110"/>
        <v>180</v>
      </c>
      <c r="I529" s="174">
        <f t="shared" si="120"/>
        <v>0</v>
      </c>
      <c r="J529" s="171">
        <f t="shared" si="111"/>
        <v>180</v>
      </c>
      <c r="K529" s="174">
        <f t="shared" si="120"/>
        <v>0</v>
      </c>
      <c r="L529" s="171">
        <f t="shared" si="112"/>
        <v>180</v>
      </c>
      <c r="M529" s="174">
        <f t="shared" si="120"/>
        <v>0</v>
      </c>
      <c r="N529" s="171">
        <f t="shared" si="113"/>
        <v>180</v>
      </c>
      <c r="O529" s="174">
        <f t="shared" si="120"/>
        <v>0</v>
      </c>
      <c r="P529" s="171">
        <f t="shared" si="114"/>
        <v>180</v>
      </c>
      <c r="Q529" s="174">
        <f t="shared" si="120"/>
        <v>0</v>
      </c>
      <c r="R529" s="171">
        <f t="shared" si="115"/>
        <v>180</v>
      </c>
      <c r="S529" s="174">
        <f t="shared" si="120"/>
        <v>0</v>
      </c>
      <c r="T529" s="171">
        <f t="shared" si="116"/>
        <v>180</v>
      </c>
    </row>
    <row r="530" spans="1:20" ht="90" x14ac:dyDescent="0.3">
      <c r="A530" s="40" t="s">
        <v>735</v>
      </c>
      <c r="B530" s="53" t="s">
        <v>560</v>
      </c>
      <c r="C530" s="142"/>
      <c r="D530" s="142"/>
      <c r="E530" s="142"/>
      <c r="F530" s="177">
        <f t="shared" si="120"/>
        <v>180</v>
      </c>
      <c r="G530" s="177">
        <f t="shared" si="120"/>
        <v>0</v>
      </c>
      <c r="H530" s="178">
        <f t="shared" si="110"/>
        <v>180</v>
      </c>
      <c r="I530" s="177">
        <f t="shared" si="120"/>
        <v>0</v>
      </c>
      <c r="J530" s="178">
        <f t="shared" si="111"/>
        <v>180</v>
      </c>
      <c r="K530" s="177">
        <f t="shared" si="120"/>
        <v>0</v>
      </c>
      <c r="L530" s="178">
        <f t="shared" si="112"/>
        <v>180</v>
      </c>
      <c r="M530" s="177">
        <f t="shared" si="120"/>
        <v>0</v>
      </c>
      <c r="N530" s="178">
        <f t="shared" si="113"/>
        <v>180</v>
      </c>
      <c r="O530" s="177">
        <f t="shared" si="120"/>
        <v>0</v>
      </c>
      <c r="P530" s="178">
        <f t="shared" si="114"/>
        <v>180</v>
      </c>
      <c r="Q530" s="177">
        <f t="shared" si="120"/>
        <v>0</v>
      </c>
      <c r="R530" s="178">
        <f t="shared" si="115"/>
        <v>180</v>
      </c>
      <c r="S530" s="177">
        <f t="shared" si="120"/>
        <v>0</v>
      </c>
      <c r="T530" s="178">
        <f t="shared" si="116"/>
        <v>180</v>
      </c>
    </row>
    <row r="531" spans="1:20" ht="75" x14ac:dyDescent="0.3">
      <c r="A531" s="40" t="s">
        <v>561</v>
      </c>
      <c r="B531" s="53" t="s">
        <v>562</v>
      </c>
      <c r="C531" s="142"/>
      <c r="D531" s="142"/>
      <c r="E531" s="142"/>
      <c r="F531" s="177">
        <f t="shared" si="120"/>
        <v>180</v>
      </c>
      <c r="G531" s="177">
        <f t="shared" si="120"/>
        <v>0</v>
      </c>
      <c r="H531" s="178">
        <f t="shared" si="110"/>
        <v>180</v>
      </c>
      <c r="I531" s="177">
        <f t="shared" si="120"/>
        <v>0</v>
      </c>
      <c r="J531" s="178">
        <f t="shared" si="111"/>
        <v>180</v>
      </c>
      <c r="K531" s="177">
        <f t="shared" si="120"/>
        <v>0</v>
      </c>
      <c r="L531" s="178">
        <f t="shared" si="112"/>
        <v>180</v>
      </c>
      <c r="M531" s="177">
        <f t="shared" si="120"/>
        <v>0</v>
      </c>
      <c r="N531" s="178">
        <f t="shared" si="113"/>
        <v>180</v>
      </c>
      <c r="O531" s="177">
        <f t="shared" si="120"/>
        <v>0</v>
      </c>
      <c r="P531" s="178">
        <f t="shared" si="114"/>
        <v>180</v>
      </c>
      <c r="Q531" s="177">
        <f t="shared" si="120"/>
        <v>0</v>
      </c>
      <c r="R531" s="178">
        <f t="shared" si="115"/>
        <v>180</v>
      </c>
      <c r="S531" s="177">
        <f t="shared" si="120"/>
        <v>0</v>
      </c>
      <c r="T531" s="178">
        <f t="shared" si="116"/>
        <v>180</v>
      </c>
    </row>
    <row r="532" spans="1:20" x14ac:dyDescent="0.3">
      <c r="A532" s="40" t="s">
        <v>178</v>
      </c>
      <c r="B532" s="53" t="s">
        <v>562</v>
      </c>
      <c r="C532" s="142" t="s">
        <v>92</v>
      </c>
      <c r="D532" s="142"/>
      <c r="E532" s="142"/>
      <c r="F532" s="177">
        <f t="shared" si="120"/>
        <v>180</v>
      </c>
      <c r="G532" s="177">
        <f t="shared" si="120"/>
        <v>0</v>
      </c>
      <c r="H532" s="178">
        <f t="shared" si="110"/>
        <v>180</v>
      </c>
      <c r="I532" s="177">
        <f t="shared" si="120"/>
        <v>0</v>
      </c>
      <c r="J532" s="178">
        <f t="shared" si="111"/>
        <v>180</v>
      </c>
      <c r="K532" s="177">
        <f t="shared" si="120"/>
        <v>0</v>
      </c>
      <c r="L532" s="178">
        <f t="shared" si="112"/>
        <v>180</v>
      </c>
      <c r="M532" s="177">
        <f t="shared" si="120"/>
        <v>0</v>
      </c>
      <c r="N532" s="178">
        <f t="shared" si="113"/>
        <v>180</v>
      </c>
      <c r="O532" s="177">
        <f t="shared" si="120"/>
        <v>0</v>
      </c>
      <c r="P532" s="178">
        <f t="shared" si="114"/>
        <v>180</v>
      </c>
      <c r="Q532" s="177">
        <f t="shared" si="120"/>
        <v>0</v>
      </c>
      <c r="R532" s="178">
        <f t="shared" si="115"/>
        <v>180</v>
      </c>
      <c r="S532" s="177">
        <f t="shared" si="120"/>
        <v>0</v>
      </c>
      <c r="T532" s="178">
        <f t="shared" si="116"/>
        <v>180</v>
      </c>
    </row>
    <row r="533" spans="1:20" ht="30" x14ac:dyDescent="0.3">
      <c r="A533" s="40" t="s">
        <v>204</v>
      </c>
      <c r="B533" s="53" t="s">
        <v>562</v>
      </c>
      <c r="C533" s="142" t="s">
        <v>92</v>
      </c>
      <c r="D533" s="142" t="s">
        <v>205</v>
      </c>
      <c r="E533" s="142"/>
      <c r="F533" s="177">
        <f t="shared" si="120"/>
        <v>180</v>
      </c>
      <c r="G533" s="177">
        <f t="shared" si="120"/>
        <v>0</v>
      </c>
      <c r="H533" s="178">
        <f t="shared" si="110"/>
        <v>180</v>
      </c>
      <c r="I533" s="177">
        <f t="shared" si="120"/>
        <v>0</v>
      </c>
      <c r="J533" s="178">
        <f t="shared" si="111"/>
        <v>180</v>
      </c>
      <c r="K533" s="177">
        <f t="shared" si="120"/>
        <v>0</v>
      </c>
      <c r="L533" s="178">
        <f t="shared" si="112"/>
        <v>180</v>
      </c>
      <c r="M533" s="177">
        <f t="shared" si="120"/>
        <v>0</v>
      </c>
      <c r="N533" s="178">
        <f t="shared" si="113"/>
        <v>180</v>
      </c>
      <c r="O533" s="177">
        <f t="shared" si="120"/>
        <v>0</v>
      </c>
      <c r="P533" s="178">
        <f t="shared" si="114"/>
        <v>180</v>
      </c>
      <c r="Q533" s="177">
        <f t="shared" si="120"/>
        <v>0</v>
      </c>
      <c r="R533" s="178">
        <f t="shared" si="115"/>
        <v>180</v>
      </c>
      <c r="S533" s="177">
        <f t="shared" si="120"/>
        <v>0</v>
      </c>
      <c r="T533" s="178">
        <f t="shared" si="116"/>
        <v>180</v>
      </c>
    </row>
    <row r="534" spans="1:20" ht="45" x14ac:dyDescent="0.3">
      <c r="A534" s="40" t="s">
        <v>176</v>
      </c>
      <c r="B534" s="53" t="s">
        <v>562</v>
      </c>
      <c r="C534" s="142" t="s">
        <v>92</v>
      </c>
      <c r="D534" s="142" t="s">
        <v>205</v>
      </c>
      <c r="E534" s="142" t="s">
        <v>505</v>
      </c>
      <c r="F534" s="177">
        <f t="shared" si="120"/>
        <v>180</v>
      </c>
      <c r="G534" s="177">
        <f t="shared" si="120"/>
        <v>0</v>
      </c>
      <c r="H534" s="178">
        <f t="shared" si="110"/>
        <v>180</v>
      </c>
      <c r="I534" s="177">
        <f t="shared" si="120"/>
        <v>0</v>
      </c>
      <c r="J534" s="178">
        <f t="shared" si="111"/>
        <v>180</v>
      </c>
      <c r="K534" s="177">
        <f t="shared" si="120"/>
        <v>0</v>
      </c>
      <c r="L534" s="178">
        <f t="shared" si="112"/>
        <v>180</v>
      </c>
      <c r="M534" s="177">
        <f t="shared" si="120"/>
        <v>0</v>
      </c>
      <c r="N534" s="178">
        <f t="shared" si="113"/>
        <v>180</v>
      </c>
      <c r="O534" s="177">
        <f t="shared" si="120"/>
        <v>0</v>
      </c>
      <c r="P534" s="178">
        <f t="shared" si="114"/>
        <v>180</v>
      </c>
      <c r="Q534" s="177">
        <f t="shared" si="120"/>
        <v>0</v>
      </c>
      <c r="R534" s="178">
        <f t="shared" si="115"/>
        <v>180</v>
      </c>
      <c r="S534" s="177">
        <f t="shared" si="120"/>
        <v>0</v>
      </c>
      <c r="T534" s="178">
        <f t="shared" si="116"/>
        <v>180</v>
      </c>
    </row>
    <row r="535" spans="1:20" x14ac:dyDescent="0.3">
      <c r="A535" s="40" t="s">
        <v>184</v>
      </c>
      <c r="B535" s="53" t="s">
        <v>562</v>
      </c>
      <c r="C535" s="142" t="s">
        <v>92</v>
      </c>
      <c r="D535" s="142" t="s">
        <v>205</v>
      </c>
      <c r="E535" s="142" t="s">
        <v>506</v>
      </c>
      <c r="F535" s="177">
        <v>180</v>
      </c>
      <c r="G535" s="177"/>
      <c r="H535" s="178">
        <f t="shared" si="110"/>
        <v>180</v>
      </c>
      <c r="I535" s="177"/>
      <c r="J535" s="178">
        <f t="shared" si="111"/>
        <v>180</v>
      </c>
      <c r="K535" s="177"/>
      <c r="L535" s="178">
        <f t="shared" si="112"/>
        <v>180</v>
      </c>
      <c r="M535" s="177"/>
      <c r="N535" s="178">
        <f t="shared" si="113"/>
        <v>180</v>
      </c>
      <c r="O535" s="177"/>
      <c r="P535" s="178">
        <f t="shared" si="114"/>
        <v>180</v>
      </c>
      <c r="Q535" s="177"/>
      <c r="R535" s="178">
        <f t="shared" si="115"/>
        <v>180</v>
      </c>
      <c r="S535" s="177"/>
      <c r="T535" s="178">
        <f t="shared" si="116"/>
        <v>180</v>
      </c>
    </row>
    <row r="536" spans="1:20" ht="76.5" x14ac:dyDescent="0.3">
      <c r="A536" s="187" t="s">
        <v>747</v>
      </c>
      <c r="B536" s="191" t="s">
        <v>586</v>
      </c>
      <c r="C536" s="173"/>
      <c r="D536" s="173"/>
      <c r="E536" s="173"/>
      <c r="F536" s="174">
        <f t="shared" ref="F536:S541" si="121">F537</f>
        <v>600</v>
      </c>
      <c r="G536" s="174">
        <f t="shared" si="121"/>
        <v>0</v>
      </c>
      <c r="H536" s="178">
        <f t="shared" si="110"/>
        <v>600</v>
      </c>
      <c r="I536" s="174">
        <f t="shared" si="121"/>
        <v>0</v>
      </c>
      <c r="J536" s="178">
        <f t="shared" si="111"/>
        <v>600</v>
      </c>
      <c r="K536" s="174">
        <f t="shared" si="121"/>
        <v>0</v>
      </c>
      <c r="L536" s="171">
        <f t="shared" si="112"/>
        <v>600</v>
      </c>
      <c r="M536" s="174">
        <f t="shared" si="121"/>
        <v>0</v>
      </c>
      <c r="N536" s="171">
        <f t="shared" si="113"/>
        <v>600</v>
      </c>
      <c r="O536" s="174">
        <f t="shared" si="121"/>
        <v>0</v>
      </c>
      <c r="P536" s="171">
        <f t="shared" si="114"/>
        <v>600</v>
      </c>
      <c r="Q536" s="174">
        <f t="shared" si="121"/>
        <v>0</v>
      </c>
      <c r="R536" s="171">
        <f t="shared" si="115"/>
        <v>600</v>
      </c>
      <c r="S536" s="174">
        <f t="shared" si="121"/>
        <v>0</v>
      </c>
      <c r="T536" s="171">
        <f t="shared" si="116"/>
        <v>600</v>
      </c>
    </row>
    <row r="537" spans="1:20" ht="120" x14ac:dyDescent="0.3">
      <c r="A537" s="40" t="s">
        <v>769</v>
      </c>
      <c r="B537" s="53" t="s">
        <v>588</v>
      </c>
      <c r="C537" s="142"/>
      <c r="D537" s="142"/>
      <c r="E537" s="142"/>
      <c r="F537" s="177">
        <f t="shared" si="121"/>
        <v>600</v>
      </c>
      <c r="G537" s="177">
        <f t="shared" si="121"/>
        <v>0</v>
      </c>
      <c r="H537" s="178">
        <f t="shared" si="110"/>
        <v>600</v>
      </c>
      <c r="I537" s="177">
        <f t="shared" si="121"/>
        <v>0</v>
      </c>
      <c r="J537" s="178">
        <f t="shared" si="111"/>
        <v>600</v>
      </c>
      <c r="K537" s="177">
        <f t="shared" si="121"/>
        <v>0</v>
      </c>
      <c r="L537" s="178">
        <f t="shared" si="112"/>
        <v>600</v>
      </c>
      <c r="M537" s="177">
        <f t="shared" si="121"/>
        <v>0</v>
      </c>
      <c r="N537" s="178">
        <f t="shared" si="113"/>
        <v>600</v>
      </c>
      <c r="O537" s="177">
        <f t="shared" si="121"/>
        <v>0</v>
      </c>
      <c r="P537" s="178">
        <f t="shared" si="114"/>
        <v>600</v>
      </c>
      <c r="Q537" s="177">
        <f t="shared" si="121"/>
        <v>0</v>
      </c>
      <c r="R537" s="178">
        <f t="shared" si="115"/>
        <v>600</v>
      </c>
      <c r="S537" s="177">
        <f t="shared" si="121"/>
        <v>0</v>
      </c>
      <c r="T537" s="178">
        <f t="shared" si="116"/>
        <v>600</v>
      </c>
    </row>
    <row r="538" spans="1:20" ht="45" x14ac:dyDescent="0.3">
      <c r="A538" s="40" t="s">
        <v>589</v>
      </c>
      <c r="B538" s="53" t="s">
        <v>587</v>
      </c>
      <c r="C538" s="142"/>
      <c r="D538" s="142"/>
      <c r="E538" s="142"/>
      <c r="F538" s="177">
        <f t="shared" si="121"/>
        <v>600</v>
      </c>
      <c r="G538" s="177">
        <f t="shared" si="121"/>
        <v>0</v>
      </c>
      <c r="H538" s="178">
        <f t="shared" si="110"/>
        <v>600</v>
      </c>
      <c r="I538" s="177">
        <f t="shared" si="121"/>
        <v>0</v>
      </c>
      <c r="J538" s="178">
        <f t="shared" si="111"/>
        <v>600</v>
      </c>
      <c r="K538" s="177">
        <f t="shared" si="121"/>
        <v>0</v>
      </c>
      <c r="L538" s="178">
        <f t="shared" si="112"/>
        <v>600</v>
      </c>
      <c r="M538" s="177">
        <f t="shared" si="121"/>
        <v>0</v>
      </c>
      <c r="N538" s="178">
        <f t="shared" si="113"/>
        <v>600</v>
      </c>
      <c r="O538" s="177">
        <f t="shared" si="121"/>
        <v>0</v>
      </c>
      <c r="P538" s="178">
        <f t="shared" si="114"/>
        <v>600</v>
      </c>
      <c r="Q538" s="177">
        <f t="shared" si="121"/>
        <v>0</v>
      </c>
      <c r="R538" s="178">
        <f t="shared" si="115"/>
        <v>600</v>
      </c>
      <c r="S538" s="177">
        <f t="shared" si="121"/>
        <v>0</v>
      </c>
      <c r="T538" s="178">
        <f t="shared" si="116"/>
        <v>600</v>
      </c>
    </row>
    <row r="539" spans="1:20" x14ac:dyDescent="0.3">
      <c r="A539" s="40" t="s">
        <v>178</v>
      </c>
      <c r="B539" s="53" t="s">
        <v>587</v>
      </c>
      <c r="C539" s="142" t="s">
        <v>92</v>
      </c>
      <c r="D539" s="142"/>
      <c r="E539" s="142"/>
      <c r="F539" s="177">
        <f t="shared" si="121"/>
        <v>600</v>
      </c>
      <c r="G539" s="177">
        <f t="shared" si="121"/>
        <v>0</v>
      </c>
      <c r="H539" s="178">
        <f t="shared" si="110"/>
        <v>600</v>
      </c>
      <c r="I539" s="177">
        <f t="shared" si="121"/>
        <v>0</v>
      </c>
      <c r="J539" s="178">
        <f t="shared" si="111"/>
        <v>600</v>
      </c>
      <c r="K539" s="177">
        <f t="shared" si="121"/>
        <v>0</v>
      </c>
      <c r="L539" s="178">
        <f t="shared" si="112"/>
        <v>600</v>
      </c>
      <c r="M539" s="177">
        <f t="shared" si="121"/>
        <v>0</v>
      </c>
      <c r="N539" s="178">
        <f t="shared" si="113"/>
        <v>600</v>
      </c>
      <c r="O539" s="177">
        <f t="shared" si="121"/>
        <v>0</v>
      </c>
      <c r="P539" s="178">
        <f t="shared" si="114"/>
        <v>600</v>
      </c>
      <c r="Q539" s="177">
        <f t="shared" si="121"/>
        <v>0</v>
      </c>
      <c r="R539" s="178">
        <f t="shared" si="115"/>
        <v>600</v>
      </c>
      <c r="S539" s="177">
        <f t="shared" si="121"/>
        <v>0</v>
      </c>
      <c r="T539" s="178">
        <f t="shared" si="116"/>
        <v>600</v>
      </c>
    </row>
    <row r="540" spans="1:20" ht="30" x14ac:dyDescent="0.3">
      <c r="A540" s="40" t="s">
        <v>204</v>
      </c>
      <c r="B540" s="53" t="s">
        <v>587</v>
      </c>
      <c r="C540" s="142" t="s">
        <v>92</v>
      </c>
      <c r="D540" s="142" t="s">
        <v>205</v>
      </c>
      <c r="E540" s="142"/>
      <c r="F540" s="177">
        <f t="shared" si="121"/>
        <v>600</v>
      </c>
      <c r="G540" s="177">
        <f t="shared" si="121"/>
        <v>0</v>
      </c>
      <c r="H540" s="178">
        <f t="shared" si="110"/>
        <v>600</v>
      </c>
      <c r="I540" s="177">
        <f t="shared" si="121"/>
        <v>0</v>
      </c>
      <c r="J540" s="178">
        <f t="shared" si="111"/>
        <v>600</v>
      </c>
      <c r="K540" s="177">
        <f t="shared" si="121"/>
        <v>0</v>
      </c>
      <c r="L540" s="178">
        <f t="shared" si="112"/>
        <v>600</v>
      </c>
      <c r="M540" s="177">
        <f t="shared" si="121"/>
        <v>0</v>
      </c>
      <c r="N540" s="178">
        <f t="shared" si="113"/>
        <v>600</v>
      </c>
      <c r="O540" s="177">
        <f t="shared" si="121"/>
        <v>0</v>
      </c>
      <c r="P540" s="178">
        <f t="shared" si="114"/>
        <v>600</v>
      </c>
      <c r="Q540" s="177">
        <f t="shared" si="121"/>
        <v>0</v>
      </c>
      <c r="R540" s="178">
        <f t="shared" si="115"/>
        <v>600</v>
      </c>
      <c r="S540" s="177">
        <f t="shared" si="121"/>
        <v>0</v>
      </c>
      <c r="T540" s="178">
        <f t="shared" si="116"/>
        <v>600</v>
      </c>
    </row>
    <row r="541" spans="1:20" ht="45" x14ac:dyDescent="0.3">
      <c r="A541" s="40" t="s">
        <v>176</v>
      </c>
      <c r="B541" s="53" t="s">
        <v>587</v>
      </c>
      <c r="C541" s="142" t="s">
        <v>92</v>
      </c>
      <c r="D541" s="142" t="s">
        <v>205</v>
      </c>
      <c r="E541" s="142" t="s">
        <v>505</v>
      </c>
      <c r="F541" s="177">
        <f t="shared" si="121"/>
        <v>600</v>
      </c>
      <c r="G541" s="177">
        <f t="shared" si="121"/>
        <v>0</v>
      </c>
      <c r="H541" s="178">
        <f t="shared" si="110"/>
        <v>600</v>
      </c>
      <c r="I541" s="177">
        <f t="shared" si="121"/>
        <v>0</v>
      </c>
      <c r="J541" s="178">
        <f t="shared" si="111"/>
        <v>600</v>
      </c>
      <c r="K541" s="177">
        <f t="shared" si="121"/>
        <v>0</v>
      </c>
      <c r="L541" s="178">
        <f t="shared" si="112"/>
        <v>600</v>
      </c>
      <c r="M541" s="177">
        <f t="shared" si="121"/>
        <v>0</v>
      </c>
      <c r="N541" s="178">
        <f t="shared" si="113"/>
        <v>600</v>
      </c>
      <c r="O541" s="177">
        <f t="shared" si="121"/>
        <v>0</v>
      </c>
      <c r="P541" s="178">
        <f t="shared" si="114"/>
        <v>600</v>
      </c>
      <c r="Q541" s="177">
        <f t="shared" si="121"/>
        <v>0</v>
      </c>
      <c r="R541" s="178">
        <f t="shared" si="115"/>
        <v>600</v>
      </c>
      <c r="S541" s="177">
        <f t="shared" si="121"/>
        <v>0</v>
      </c>
      <c r="T541" s="178">
        <f t="shared" si="116"/>
        <v>600</v>
      </c>
    </row>
    <row r="542" spans="1:20" x14ac:dyDescent="0.3">
      <c r="A542" s="40" t="s">
        <v>184</v>
      </c>
      <c r="B542" s="53" t="s">
        <v>587</v>
      </c>
      <c r="C542" s="142" t="s">
        <v>92</v>
      </c>
      <c r="D542" s="142" t="s">
        <v>205</v>
      </c>
      <c r="E542" s="142" t="s">
        <v>506</v>
      </c>
      <c r="F542" s="177">
        <v>600</v>
      </c>
      <c r="G542" s="177"/>
      <c r="H542" s="178">
        <f t="shared" si="110"/>
        <v>600</v>
      </c>
      <c r="I542" s="177"/>
      <c r="J542" s="178">
        <f t="shared" si="111"/>
        <v>600</v>
      </c>
      <c r="K542" s="177"/>
      <c r="L542" s="178">
        <f t="shared" si="112"/>
        <v>600</v>
      </c>
      <c r="M542" s="177"/>
      <c r="N542" s="178">
        <f t="shared" si="113"/>
        <v>600</v>
      </c>
      <c r="O542" s="177"/>
      <c r="P542" s="178">
        <f t="shared" si="114"/>
        <v>600</v>
      </c>
      <c r="Q542" s="177"/>
      <c r="R542" s="178">
        <f t="shared" si="115"/>
        <v>600</v>
      </c>
      <c r="S542" s="177"/>
      <c r="T542" s="178">
        <f t="shared" si="116"/>
        <v>600</v>
      </c>
    </row>
    <row r="543" spans="1:20" s="192" customFormat="1" ht="51" x14ac:dyDescent="0.2">
      <c r="A543" s="187" t="s">
        <v>748</v>
      </c>
      <c r="B543" s="191" t="s">
        <v>629</v>
      </c>
      <c r="C543" s="173"/>
      <c r="D543" s="173"/>
      <c r="E543" s="173"/>
      <c r="F543" s="174">
        <f t="shared" ref="F543:S548" si="122">F544</f>
        <v>600</v>
      </c>
      <c r="G543" s="174">
        <f t="shared" si="122"/>
        <v>0</v>
      </c>
      <c r="H543" s="171">
        <f t="shared" si="110"/>
        <v>600</v>
      </c>
      <c r="I543" s="174">
        <f t="shared" si="122"/>
        <v>0</v>
      </c>
      <c r="J543" s="171">
        <f t="shared" si="111"/>
        <v>600</v>
      </c>
      <c r="K543" s="174">
        <f t="shared" si="122"/>
        <v>0</v>
      </c>
      <c r="L543" s="171">
        <f t="shared" si="112"/>
        <v>600</v>
      </c>
      <c r="M543" s="174">
        <f t="shared" si="122"/>
        <v>350</v>
      </c>
      <c r="N543" s="171">
        <f t="shared" si="113"/>
        <v>950</v>
      </c>
      <c r="O543" s="174">
        <f t="shared" si="122"/>
        <v>0</v>
      </c>
      <c r="P543" s="171">
        <f t="shared" si="114"/>
        <v>950</v>
      </c>
      <c r="Q543" s="174">
        <f t="shared" si="122"/>
        <v>0</v>
      </c>
      <c r="R543" s="171">
        <f t="shared" si="115"/>
        <v>950</v>
      </c>
      <c r="S543" s="174">
        <f t="shared" si="122"/>
        <v>0</v>
      </c>
      <c r="T543" s="171">
        <f t="shared" si="116"/>
        <v>950</v>
      </c>
    </row>
    <row r="544" spans="1:20" ht="90" x14ac:dyDescent="0.3">
      <c r="A544" s="40" t="s">
        <v>631</v>
      </c>
      <c r="B544" s="193" t="s">
        <v>630</v>
      </c>
      <c r="C544" s="142"/>
      <c r="D544" s="142"/>
      <c r="E544" s="142"/>
      <c r="F544" s="177">
        <f t="shared" si="122"/>
        <v>600</v>
      </c>
      <c r="G544" s="177">
        <f t="shared" si="122"/>
        <v>0</v>
      </c>
      <c r="H544" s="178">
        <f t="shared" si="110"/>
        <v>600</v>
      </c>
      <c r="I544" s="177">
        <f t="shared" si="122"/>
        <v>0</v>
      </c>
      <c r="J544" s="178">
        <f t="shared" si="111"/>
        <v>600</v>
      </c>
      <c r="K544" s="177">
        <f t="shared" si="122"/>
        <v>0</v>
      </c>
      <c r="L544" s="178">
        <f t="shared" si="112"/>
        <v>600</v>
      </c>
      <c r="M544" s="177">
        <f t="shared" si="122"/>
        <v>350</v>
      </c>
      <c r="N544" s="178">
        <f t="shared" si="113"/>
        <v>950</v>
      </c>
      <c r="O544" s="177">
        <f t="shared" si="122"/>
        <v>0</v>
      </c>
      <c r="P544" s="178">
        <f t="shared" si="114"/>
        <v>950</v>
      </c>
      <c r="Q544" s="177">
        <f t="shared" si="122"/>
        <v>0</v>
      </c>
      <c r="R544" s="178">
        <f t="shared" si="115"/>
        <v>950</v>
      </c>
      <c r="S544" s="177">
        <f t="shared" si="122"/>
        <v>0</v>
      </c>
      <c r="T544" s="178">
        <f t="shared" si="116"/>
        <v>950</v>
      </c>
    </row>
    <row r="545" spans="1:20" ht="45" x14ac:dyDescent="0.3">
      <c r="A545" s="40" t="s">
        <v>632</v>
      </c>
      <c r="B545" s="193" t="s">
        <v>633</v>
      </c>
      <c r="C545" s="142"/>
      <c r="D545" s="142"/>
      <c r="E545" s="142"/>
      <c r="F545" s="177">
        <f t="shared" si="122"/>
        <v>600</v>
      </c>
      <c r="G545" s="177">
        <f t="shared" si="122"/>
        <v>0</v>
      </c>
      <c r="H545" s="178">
        <f t="shared" si="110"/>
        <v>600</v>
      </c>
      <c r="I545" s="177">
        <f t="shared" si="122"/>
        <v>0</v>
      </c>
      <c r="J545" s="178">
        <f t="shared" si="111"/>
        <v>600</v>
      </c>
      <c r="K545" s="177">
        <f t="shared" si="122"/>
        <v>0</v>
      </c>
      <c r="L545" s="178">
        <f t="shared" si="112"/>
        <v>600</v>
      </c>
      <c r="M545" s="177">
        <f t="shared" si="122"/>
        <v>350</v>
      </c>
      <c r="N545" s="178">
        <f t="shared" si="113"/>
        <v>950</v>
      </c>
      <c r="O545" s="177">
        <f t="shared" si="122"/>
        <v>0</v>
      </c>
      <c r="P545" s="178">
        <f t="shared" si="114"/>
        <v>950</v>
      </c>
      <c r="Q545" s="177">
        <f t="shared" si="122"/>
        <v>0</v>
      </c>
      <c r="R545" s="178">
        <f t="shared" si="115"/>
        <v>950</v>
      </c>
      <c r="S545" s="177">
        <f t="shared" si="122"/>
        <v>0</v>
      </c>
      <c r="T545" s="178">
        <f t="shared" si="116"/>
        <v>950</v>
      </c>
    </row>
    <row r="546" spans="1:20" x14ac:dyDescent="0.3">
      <c r="A546" s="50" t="s">
        <v>62</v>
      </c>
      <c r="B546" s="193" t="s">
        <v>633</v>
      </c>
      <c r="C546" s="142" t="s">
        <v>63</v>
      </c>
      <c r="D546" s="142"/>
      <c r="E546" s="142"/>
      <c r="F546" s="177">
        <f t="shared" si="122"/>
        <v>600</v>
      </c>
      <c r="G546" s="177">
        <f t="shared" si="122"/>
        <v>0</v>
      </c>
      <c r="H546" s="178">
        <f t="shared" si="110"/>
        <v>600</v>
      </c>
      <c r="I546" s="177">
        <f t="shared" si="122"/>
        <v>0</v>
      </c>
      <c r="J546" s="178">
        <f t="shared" si="111"/>
        <v>600</v>
      </c>
      <c r="K546" s="177">
        <f t="shared" si="122"/>
        <v>0</v>
      </c>
      <c r="L546" s="178">
        <f t="shared" si="112"/>
        <v>600</v>
      </c>
      <c r="M546" s="177">
        <f t="shared" si="122"/>
        <v>350</v>
      </c>
      <c r="N546" s="178">
        <f t="shared" si="113"/>
        <v>950</v>
      </c>
      <c r="O546" s="177">
        <f t="shared" si="122"/>
        <v>0</v>
      </c>
      <c r="P546" s="178">
        <f t="shared" si="114"/>
        <v>950</v>
      </c>
      <c r="Q546" s="177">
        <f t="shared" si="122"/>
        <v>0</v>
      </c>
      <c r="R546" s="178">
        <f t="shared" si="115"/>
        <v>950</v>
      </c>
      <c r="S546" s="177">
        <f t="shared" si="122"/>
        <v>0</v>
      </c>
      <c r="T546" s="178">
        <f t="shared" si="116"/>
        <v>950</v>
      </c>
    </row>
    <row r="547" spans="1:20" x14ac:dyDescent="0.3">
      <c r="A547" s="40" t="s">
        <v>120</v>
      </c>
      <c r="B547" s="193" t="s">
        <v>633</v>
      </c>
      <c r="C547" s="142" t="s">
        <v>63</v>
      </c>
      <c r="D547" s="142" t="s">
        <v>141</v>
      </c>
      <c r="E547" s="142"/>
      <c r="F547" s="177">
        <f t="shared" si="122"/>
        <v>600</v>
      </c>
      <c r="G547" s="177">
        <f t="shared" si="122"/>
        <v>0</v>
      </c>
      <c r="H547" s="178">
        <f t="shared" si="110"/>
        <v>600</v>
      </c>
      <c r="I547" s="177">
        <f t="shared" si="122"/>
        <v>0</v>
      </c>
      <c r="J547" s="178">
        <f t="shared" si="111"/>
        <v>600</v>
      </c>
      <c r="K547" s="177">
        <f t="shared" si="122"/>
        <v>0</v>
      </c>
      <c r="L547" s="178">
        <f t="shared" si="112"/>
        <v>600</v>
      </c>
      <c r="M547" s="177">
        <f t="shared" si="122"/>
        <v>350</v>
      </c>
      <c r="N547" s="178">
        <f t="shared" si="113"/>
        <v>950</v>
      </c>
      <c r="O547" s="177">
        <f t="shared" si="122"/>
        <v>0</v>
      </c>
      <c r="P547" s="178">
        <f t="shared" si="114"/>
        <v>950</v>
      </c>
      <c r="Q547" s="177">
        <f t="shared" si="122"/>
        <v>0</v>
      </c>
      <c r="R547" s="178">
        <f t="shared" si="115"/>
        <v>950</v>
      </c>
      <c r="S547" s="177">
        <f t="shared" si="122"/>
        <v>0</v>
      </c>
      <c r="T547" s="178">
        <f t="shared" si="116"/>
        <v>950</v>
      </c>
    </row>
    <row r="548" spans="1:20" ht="30" x14ac:dyDescent="0.3">
      <c r="A548" s="40" t="s">
        <v>87</v>
      </c>
      <c r="B548" s="193" t="s">
        <v>633</v>
      </c>
      <c r="C548" s="142" t="s">
        <v>63</v>
      </c>
      <c r="D548" s="142" t="s">
        <v>141</v>
      </c>
      <c r="E548" s="142" t="s">
        <v>490</v>
      </c>
      <c r="F548" s="177">
        <f t="shared" si="122"/>
        <v>600</v>
      </c>
      <c r="G548" s="177">
        <f t="shared" si="122"/>
        <v>0</v>
      </c>
      <c r="H548" s="178">
        <f t="shared" si="110"/>
        <v>600</v>
      </c>
      <c r="I548" s="177">
        <f t="shared" si="122"/>
        <v>0</v>
      </c>
      <c r="J548" s="178">
        <f t="shared" si="111"/>
        <v>600</v>
      </c>
      <c r="K548" s="177">
        <f t="shared" si="122"/>
        <v>0</v>
      </c>
      <c r="L548" s="178">
        <f t="shared" si="112"/>
        <v>600</v>
      </c>
      <c r="M548" s="177">
        <f t="shared" si="122"/>
        <v>350</v>
      </c>
      <c r="N548" s="178">
        <f t="shared" si="113"/>
        <v>950</v>
      </c>
      <c r="O548" s="177">
        <f t="shared" si="122"/>
        <v>0</v>
      </c>
      <c r="P548" s="178">
        <f t="shared" si="114"/>
        <v>950</v>
      </c>
      <c r="Q548" s="177">
        <f t="shared" si="122"/>
        <v>0</v>
      </c>
      <c r="R548" s="178">
        <f t="shared" si="115"/>
        <v>950</v>
      </c>
      <c r="S548" s="177">
        <f t="shared" si="122"/>
        <v>0</v>
      </c>
      <c r="T548" s="178">
        <f t="shared" si="116"/>
        <v>950</v>
      </c>
    </row>
    <row r="549" spans="1:20" ht="45" x14ac:dyDescent="0.3">
      <c r="A549" s="40" t="s">
        <v>88</v>
      </c>
      <c r="B549" s="193" t="s">
        <v>633</v>
      </c>
      <c r="C549" s="142" t="s">
        <v>63</v>
      </c>
      <c r="D549" s="142" t="s">
        <v>141</v>
      </c>
      <c r="E549" s="142" t="s">
        <v>486</v>
      </c>
      <c r="F549" s="177">
        <v>600</v>
      </c>
      <c r="G549" s="177"/>
      <c r="H549" s="178">
        <f t="shared" si="110"/>
        <v>600</v>
      </c>
      <c r="I549" s="177"/>
      <c r="J549" s="178">
        <f t="shared" si="111"/>
        <v>600</v>
      </c>
      <c r="K549" s="177"/>
      <c r="L549" s="178">
        <f t="shared" si="112"/>
        <v>600</v>
      </c>
      <c r="M549" s="177">
        <v>350</v>
      </c>
      <c r="N549" s="178">
        <f t="shared" si="113"/>
        <v>950</v>
      </c>
      <c r="O549" s="177">
        <v>0</v>
      </c>
      <c r="P549" s="178">
        <f t="shared" si="114"/>
        <v>950</v>
      </c>
      <c r="Q549" s="177"/>
      <c r="R549" s="178">
        <f t="shared" si="115"/>
        <v>950</v>
      </c>
      <c r="S549" s="177"/>
      <c r="T549" s="178">
        <f t="shared" si="116"/>
        <v>950</v>
      </c>
    </row>
    <row r="550" spans="1:20" ht="38.25" x14ac:dyDescent="0.3">
      <c r="A550" s="187" t="s">
        <v>828</v>
      </c>
      <c r="B550" s="191" t="s">
        <v>829</v>
      </c>
      <c r="C550" s="142"/>
      <c r="D550" s="142"/>
      <c r="E550" s="142"/>
      <c r="F550" s="174">
        <f>F551</f>
        <v>11499.8</v>
      </c>
      <c r="G550" s="174">
        <f>G551</f>
        <v>1621.1999999999998</v>
      </c>
      <c r="H550" s="171">
        <f t="shared" si="110"/>
        <v>13121</v>
      </c>
      <c r="I550" s="174">
        <f>I551+I562</f>
        <v>86982.6</v>
      </c>
      <c r="J550" s="171">
        <f t="shared" si="111"/>
        <v>100103.6</v>
      </c>
      <c r="K550" s="174">
        <f>K551+K562</f>
        <v>0</v>
      </c>
      <c r="L550" s="171">
        <f t="shared" si="112"/>
        <v>100103.6</v>
      </c>
      <c r="M550" s="174">
        <f>M551+M562</f>
        <v>0</v>
      </c>
      <c r="N550" s="171">
        <f t="shared" si="113"/>
        <v>100103.6</v>
      </c>
      <c r="O550" s="174">
        <f>O551+O562</f>
        <v>0</v>
      </c>
      <c r="P550" s="171">
        <f t="shared" si="114"/>
        <v>100103.6</v>
      </c>
      <c r="Q550" s="174">
        <f>Q551+Q562</f>
        <v>0</v>
      </c>
      <c r="R550" s="171">
        <f t="shared" si="115"/>
        <v>100103.6</v>
      </c>
      <c r="S550" s="174">
        <f>S551+S562</f>
        <v>0</v>
      </c>
      <c r="T550" s="171">
        <f t="shared" si="116"/>
        <v>100103.6</v>
      </c>
    </row>
    <row r="551" spans="1:20" ht="75" x14ac:dyDescent="0.3">
      <c r="A551" s="40" t="s">
        <v>830</v>
      </c>
      <c r="B551" s="53" t="s">
        <v>831</v>
      </c>
      <c r="C551" s="142"/>
      <c r="D551" s="142"/>
      <c r="E551" s="142"/>
      <c r="F551" s="177">
        <f>F552+F557</f>
        <v>11499.8</v>
      </c>
      <c r="G551" s="177">
        <f>G552+G557</f>
        <v>1621.1999999999998</v>
      </c>
      <c r="H551" s="178">
        <f t="shared" si="110"/>
        <v>13121</v>
      </c>
      <c r="I551" s="177">
        <f>I552+I557</f>
        <v>0</v>
      </c>
      <c r="J551" s="178">
        <f t="shared" si="111"/>
        <v>13121</v>
      </c>
      <c r="K551" s="177">
        <f>K552+K557</f>
        <v>0</v>
      </c>
      <c r="L551" s="178">
        <f t="shared" si="112"/>
        <v>13121</v>
      </c>
      <c r="M551" s="177">
        <f>M552+M557</f>
        <v>0</v>
      </c>
      <c r="N551" s="178">
        <f t="shared" si="113"/>
        <v>13121</v>
      </c>
      <c r="O551" s="177">
        <f>O552+O557</f>
        <v>0</v>
      </c>
      <c r="P551" s="178">
        <f t="shared" si="114"/>
        <v>13121</v>
      </c>
      <c r="Q551" s="177">
        <f>Q552+Q557</f>
        <v>0</v>
      </c>
      <c r="R551" s="178">
        <f t="shared" si="115"/>
        <v>13121</v>
      </c>
      <c r="S551" s="177">
        <f>S552+S557</f>
        <v>0</v>
      </c>
      <c r="T551" s="178">
        <f t="shared" si="116"/>
        <v>13121</v>
      </c>
    </row>
    <row r="552" spans="1:20" ht="60" x14ac:dyDescent="0.3">
      <c r="A552" s="40" t="s">
        <v>832</v>
      </c>
      <c r="B552" s="53" t="s">
        <v>833</v>
      </c>
      <c r="C552" s="142"/>
      <c r="D552" s="142"/>
      <c r="E552" s="142"/>
      <c r="F552" s="177">
        <f t="shared" ref="F552:S555" si="123">F553</f>
        <v>10747.5</v>
      </c>
      <c r="G552" s="177">
        <f t="shared" si="123"/>
        <v>1515.1</v>
      </c>
      <c r="H552" s="178">
        <f t="shared" si="110"/>
        <v>12262.6</v>
      </c>
      <c r="I552" s="177">
        <f t="shared" si="123"/>
        <v>0</v>
      </c>
      <c r="J552" s="178">
        <f t="shared" si="111"/>
        <v>12262.6</v>
      </c>
      <c r="K552" s="177">
        <f t="shared" si="123"/>
        <v>0</v>
      </c>
      <c r="L552" s="178">
        <f t="shared" si="112"/>
        <v>12262.6</v>
      </c>
      <c r="M552" s="177">
        <f t="shared" si="123"/>
        <v>0</v>
      </c>
      <c r="N552" s="178">
        <f t="shared" si="113"/>
        <v>12262.6</v>
      </c>
      <c r="O552" s="177">
        <f t="shared" si="123"/>
        <v>0</v>
      </c>
      <c r="P552" s="178">
        <f t="shared" si="114"/>
        <v>12262.6</v>
      </c>
      <c r="Q552" s="177">
        <f t="shared" si="123"/>
        <v>0</v>
      </c>
      <c r="R552" s="178">
        <f t="shared" si="115"/>
        <v>12262.6</v>
      </c>
      <c r="S552" s="177">
        <f t="shared" si="123"/>
        <v>0</v>
      </c>
      <c r="T552" s="178">
        <f t="shared" si="116"/>
        <v>12262.6</v>
      </c>
    </row>
    <row r="553" spans="1:20" x14ac:dyDescent="0.3">
      <c r="A553" s="40" t="s">
        <v>218</v>
      </c>
      <c r="B553" s="53" t="s">
        <v>833</v>
      </c>
      <c r="C553" s="142" t="s">
        <v>219</v>
      </c>
      <c r="D553" s="142"/>
      <c r="E553" s="142"/>
      <c r="F553" s="177">
        <f t="shared" si="123"/>
        <v>10747.5</v>
      </c>
      <c r="G553" s="177">
        <f t="shared" si="123"/>
        <v>1515.1</v>
      </c>
      <c r="H553" s="178">
        <f t="shared" si="110"/>
        <v>12262.6</v>
      </c>
      <c r="I553" s="177">
        <f t="shared" si="123"/>
        <v>0</v>
      </c>
      <c r="J553" s="178">
        <f t="shared" si="111"/>
        <v>12262.6</v>
      </c>
      <c r="K553" s="177">
        <f t="shared" si="123"/>
        <v>0</v>
      </c>
      <c r="L553" s="178">
        <f t="shared" si="112"/>
        <v>12262.6</v>
      </c>
      <c r="M553" s="177">
        <f t="shared" si="123"/>
        <v>0</v>
      </c>
      <c r="N553" s="178">
        <f t="shared" si="113"/>
        <v>12262.6</v>
      </c>
      <c r="O553" s="177">
        <f t="shared" si="123"/>
        <v>0</v>
      </c>
      <c r="P553" s="178">
        <f t="shared" si="114"/>
        <v>12262.6</v>
      </c>
      <c r="Q553" s="177">
        <f t="shared" si="123"/>
        <v>0</v>
      </c>
      <c r="R553" s="178">
        <f t="shared" si="115"/>
        <v>12262.6</v>
      </c>
      <c r="S553" s="177">
        <f t="shared" si="123"/>
        <v>0</v>
      </c>
      <c r="T553" s="178">
        <f t="shared" si="116"/>
        <v>12262.6</v>
      </c>
    </row>
    <row r="554" spans="1:20" x14ac:dyDescent="0.3">
      <c r="A554" s="40" t="s">
        <v>826</v>
      </c>
      <c r="B554" s="53" t="s">
        <v>833</v>
      </c>
      <c r="C554" s="142" t="s">
        <v>219</v>
      </c>
      <c r="D554" s="142" t="s">
        <v>80</v>
      </c>
      <c r="E554" s="142" t="s">
        <v>66</v>
      </c>
      <c r="F554" s="177">
        <f t="shared" si="123"/>
        <v>10747.5</v>
      </c>
      <c r="G554" s="177">
        <f t="shared" si="123"/>
        <v>1515.1</v>
      </c>
      <c r="H554" s="178">
        <f t="shared" si="110"/>
        <v>12262.6</v>
      </c>
      <c r="I554" s="177">
        <f t="shared" si="123"/>
        <v>0</v>
      </c>
      <c r="J554" s="178">
        <f t="shared" si="111"/>
        <v>12262.6</v>
      </c>
      <c r="K554" s="177">
        <f t="shared" si="123"/>
        <v>0</v>
      </c>
      <c r="L554" s="178">
        <f t="shared" si="112"/>
        <v>12262.6</v>
      </c>
      <c r="M554" s="177">
        <f t="shared" si="123"/>
        <v>0</v>
      </c>
      <c r="N554" s="178">
        <f t="shared" si="113"/>
        <v>12262.6</v>
      </c>
      <c r="O554" s="177">
        <f t="shared" si="123"/>
        <v>0</v>
      </c>
      <c r="P554" s="178">
        <f t="shared" si="114"/>
        <v>12262.6</v>
      </c>
      <c r="Q554" s="177">
        <f t="shared" si="123"/>
        <v>0</v>
      </c>
      <c r="R554" s="178">
        <f t="shared" si="115"/>
        <v>12262.6</v>
      </c>
      <c r="S554" s="177">
        <f t="shared" si="123"/>
        <v>0</v>
      </c>
      <c r="T554" s="178">
        <f t="shared" si="116"/>
        <v>12262.6</v>
      </c>
    </row>
    <row r="555" spans="1:20" x14ac:dyDescent="0.3">
      <c r="A555" s="40" t="s">
        <v>146</v>
      </c>
      <c r="B555" s="53" t="s">
        <v>833</v>
      </c>
      <c r="C555" s="142" t="s">
        <v>219</v>
      </c>
      <c r="D555" s="142" t="s">
        <v>80</v>
      </c>
      <c r="E555" s="142">
        <v>500</v>
      </c>
      <c r="F555" s="177">
        <f t="shared" si="123"/>
        <v>10747.5</v>
      </c>
      <c r="G555" s="177">
        <f t="shared" si="123"/>
        <v>1515.1</v>
      </c>
      <c r="H555" s="178">
        <f t="shared" si="110"/>
        <v>12262.6</v>
      </c>
      <c r="I555" s="177">
        <f t="shared" si="123"/>
        <v>0</v>
      </c>
      <c r="J555" s="178">
        <f t="shared" si="111"/>
        <v>12262.6</v>
      </c>
      <c r="K555" s="177">
        <f t="shared" si="123"/>
        <v>0</v>
      </c>
      <c r="L555" s="178">
        <f t="shared" si="112"/>
        <v>12262.6</v>
      </c>
      <c r="M555" s="177">
        <f t="shared" si="123"/>
        <v>0</v>
      </c>
      <c r="N555" s="178">
        <f t="shared" si="113"/>
        <v>12262.6</v>
      </c>
      <c r="O555" s="177">
        <f t="shared" si="123"/>
        <v>0</v>
      </c>
      <c r="P555" s="178">
        <f t="shared" si="114"/>
        <v>12262.6</v>
      </c>
      <c r="Q555" s="177">
        <f t="shared" si="123"/>
        <v>0</v>
      </c>
      <c r="R555" s="178">
        <f t="shared" si="115"/>
        <v>12262.6</v>
      </c>
      <c r="S555" s="177">
        <f t="shared" si="123"/>
        <v>0</v>
      </c>
      <c r="T555" s="178">
        <f t="shared" si="116"/>
        <v>12262.6</v>
      </c>
    </row>
    <row r="556" spans="1:20" x14ac:dyDescent="0.3">
      <c r="A556" s="40" t="s">
        <v>55</v>
      </c>
      <c r="B556" s="53" t="s">
        <v>864</v>
      </c>
      <c r="C556" s="142" t="s">
        <v>219</v>
      </c>
      <c r="D556" s="142" t="s">
        <v>80</v>
      </c>
      <c r="E556" s="142">
        <v>540</v>
      </c>
      <c r="F556" s="177">
        <f>10747.5</f>
        <v>10747.5</v>
      </c>
      <c r="G556" s="177">
        <v>1515.1</v>
      </c>
      <c r="H556" s="178">
        <f t="shared" si="110"/>
        <v>12262.6</v>
      </c>
      <c r="I556" s="177"/>
      <c r="J556" s="178">
        <f t="shared" si="111"/>
        <v>12262.6</v>
      </c>
      <c r="K556" s="177"/>
      <c r="L556" s="178">
        <f t="shared" si="112"/>
        <v>12262.6</v>
      </c>
      <c r="M556" s="177"/>
      <c r="N556" s="178">
        <f t="shared" si="113"/>
        <v>12262.6</v>
      </c>
      <c r="O556" s="177"/>
      <c r="P556" s="178">
        <f t="shared" si="114"/>
        <v>12262.6</v>
      </c>
      <c r="Q556" s="177"/>
      <c r="R556" s="178">
        <f t="shared" si="115"/>
        <v>12262.6</v>
      </c>
      <c r="S556" s="177"/>
      <c r="T556" s="178">
        <f t="shared" si="116"/>
        <v>12262.6</v>
      </c>
    </row>
    <row r="557" spans="1:20" ht="45" x14ac:dyDescent="0.3">
      <c r="A557" s="194" t="s">
        <v>834</v>
      </c>
      <c r="B557" s="53" t="s">
        <v>835</v>
      </c>
      <c r="C557" s="142"/>
      <c r="D557" s="142"/>
      <c r="E557" s="142"/>
      <c r="F557" s="177">
        <f t="shared" ref="F557:S560" si="124">F558</f>
        <v>752.3</v>
      </c>
      <c r="G557" s="177">
        <f t="shared" si="124"/>
        <v>106.1</v>
      </c>
      <c r="H557" s="178">
        <f t="shared" si="110"/>
        <v>858.4</v>
      </c>
      <c r="I557" s="177">
        <f t="shared" si="124"/>
        <v>0</v>
      </c>
      <c r="J557" s="178">
        <f t="shared" si="111"/>
        <v>858.4</v>
      </c>
      <c r="K557" s="177">
        <f t="shared" si="124"/>
        <v>0</v>
      </c>
      <c r="L557" s="178">
        <f t="shared" si="112"/>
        <v>858.4</v>
      </c>
      <c r="M557" s="177">
        <f t="shared" si="124"/>
        <v>0</v>
      </c>
      <c r="N557" s="178">
        <f t="shared" si="113"/>
        <v>858.4</v>
      </c>
      <c r="O557" s="177">
        <f t="shared" si="124"/>
        <v>0</v>
      </c>
      <c r="P557" s="178">
        <f t="shared" si="114"/>
        <v>858.4</v>
      </c>
      <c r="Q557" s="177">
        <f t="shared" si="124"/>
        <v>0</v>
      </c>
      <c r="R557" s="178">
        <f t="shared" si="115"/>
        <v>858.4</v>
      </c>
      <c r="S557" s="177">
        <f t="shared" si="124"/>
        <v>0</v>
      </c>
      <c r="T557" s="178">
        <f t="shared" si="116"/>
        <v>858.4</v>
      </c>
    </row>
    <row r="558" spans="1:20" x14ac:dyDescent="0.3">
      <c r="A558" s="40" t="s">
        <v>218</v>
      </c>
      <c r="B558" s="53" t="s">
        <v>835</v>
      </c>
      <c r="C558" s="142" t="s">
        <v>219</v>
      </c>
      <c r="D558" s="142"/>
      <c r="E558" s="142"/>
      <c r="F558" s="177">
        <f t="shared" si="124"/>
        <v>752.3</v>
      </c>
      <c r="G558" s="177">
        <f t="shared" si="124"/>
        <v>106.1</v>
      </c>
      <c r="H558" s="178">
        <f t="shared" si="110"/>
        <v>858.4</v>
      </c>
      <c r="I558" s="177">
        <f t="shared" si="124"/>
        <v>0</v>
      </c>
      <c r="J558" s="178">
        <f t="shared" si="111"/>
        <v>858.4</v>
      </c>
      <c r="K558" s="177">
        <f t="shared" si="124"/>
        <v>0</v>
      </c>
      <c r="L558" s="178">
        <f t="shared" si="112"/>
        <v>858.4</v>
      </c>
      <c r="M558" s="177">
        <f t="shared" si="124"/>
        <v>0</v>
      </c>
      <c r="N558" s="178">
        <f t="shared" si="113"/>
        <v>858.4</v>
      </c>
      <c r="O558" s="177">
        <f t="shared" si="124"/>
        <v>0</v>
      </c>
      <c r="P558" s="178">
        <f t="shared" si="114"/>
        <v>858.4</v>
      </c>
      <c r="Q558" s="177">
        <f t="shared" si="124"/>
        <v>0</v>
      </c>
      <c r="R558" s="178">
        <f t="shared" si="115"/>
        <v>858.4</v>
      </c>
      <c r="S558" s="177">
        <f t="shared" si="124"/>
        <v>0</v>
      </c>
      <c r="T558" s="178">
        <f t="shared" si="116"/>
        <v>858.4</v>
      </c>
    </row>
    <row r="559" spans="1:20" x14ac:dyDescent="0.3">
      <c r="A559" s="40" t="s">
        <v>826</v>
      </c>
      <c r="B559" s="53" t="s">
        <v>835</v>
      </c>
      <c r="C559" s="142" t="s">
        <v>219</v>
      </c>
      <c r="D559" s="142" t="s">
        <v>80</v>
      </c>
      <c r="E559" s="142" t="s">
        <v>66</v>
      </c>
      <c r="F559" s="177">
        <f t="shared" si="124"/>
        <v>752.3</v>
      </c>
      <c r="G559" s="177">
        <f t="shared" si="124"/>
        <v>106.1</v>
      </c>
      <c r="H559" s="178">
        <f t="shared" si="110"/>
        <v>858.4</v>
      </c>
      <c r="I559" s="177">
        <f t="shared" si="124"/>
        <v>0</v>
      </c>
      <c r="J559" s="178">
        <f t="shared" si="111"/>
        <v>858.4</v>
      </c>
      <c r="K559" s="177">
        <f t="shared" si="124"/>
        <v>0</v>
      </c>
      <c r="L559" s="178">
        <f t="shared" si="112"/>
        <v>858.4</v>
      </c>
      <c r="M559" s="177">
        <f t="shared" si="124"/>
        <v>0</v>
      </c>
      <c r="N559" s="178">
        <f t="shared" si="113"/>
        <v>858.4</v>
      </c>
      <c r="O559" s="177">
        <f t="shared" si="124"/>
        <v>0</v>
      </c>
      <c r="P559" s="178">
        <f t="shared" si="114"/>
        <v>858.4</v>
      </c>
      <c r="Q559" s="177">
        <f t="shared" si="124"/>
        <v>0</v>
      </c>
      <c r="R559" s="178">
        <f t="shared" si="115"/>
        <v>858.4</v>
      </c>
      <c r="S559" s="177">
        <f t="shared" si="124"/>
        <v>0</v>
      </c>
      <c r="T559" s="178">
        <f t="shared" si="116"/>
        <v>858.4</v>
      </c>
    </row>
    <row r="560" spans="1:20" x14ac:dyDescent="0.3">
      <c r="A560" s="40" t="s">
        <v>146</v>
      </c>
      <c r="B560" s="53" t="s">
        <v>835</v>
      </c>
      <c r="C560" s="142" t="s">
        <v>219</v>
      </c>
      <c r="D560" s="142" t="s">
        <v>80</v>
      </c>
      <c r="E560" s="142">
        <v>500</v>
      </c>
      <c r="F560" s="177">
        <f t="shared" si="124"/>
        <v>752.3</v>
      </c>
      <c r="G560" s="177">
        <f t="shared" si="124"/>
        <v>106.1</v>
      </c>
      <c r="H560" s="178">
        <f t="shared" si="110"/>
        <v>858.4</v>
      </c>
      <c r="I560" s="177">
        <f t="shared" si="124"/>
        <v>0</v>
      </c>
      <c r="J560" s="178">
        <f t="shared" si="111"/>
        <v>858.4</v>
      </c>
      <c r="K560" s="177">
        <f t="shared" si="124"/>
        <v>0</v>
      </c>
      <c r="L560" s="178">
        <f t="shared" si="112"/>
        <v>858.4</v>
      </c>
      <c r="M560" s="177">
        <f t="shared" si="124"/>
        <v>0</v>
      </c>
      <c r="N560" s="178">
        <f t="shared" si="113"/>
        <v>858.4</v>
      </c>
      <c r="O560" s="177">
        <f t="shared" si="124"/>
        <v>0</v>
      </c>
      <c r="P560" s="178">
        <f t="shared" si="114"/>
        <v>858.4</v>
      </c>
      <c r="Q560" s="177">
        <f t="shared" si="124"/>
        <v>0</v>
      </c>
      <c r="R560" s="178">
        <f t="shared" si="115"/>
        <v>858.4</v>
      </c>
      <c r="S560" s="177">
        <f t="shared" si="124"/>
        <v>0</v>
      </c>
      <c r="T560" s="178">
        <f t="shared" si="116"/>
        <v>858.4</v>
      </c>
    </row>
    <row r="561" spans="1:20" x14ac:dyDescent="0.3">
      <c r="A561" s="40" t="s">
        <v>55</v>
      </c>
      <c r="B561" s="53" t="s">
        <v>835</v>
      </c>
      <c r="C561" s="142" t="s">
        <v>219</v>
      </c>
      <c r="D561" s="142" t="s">
        <v>80</v>
      </c>
      <c r="E561" s="142">
        <v>540</v>
      </c>
      <c r="F561" s="177">
        <v>752.3</v>
      </c>
      <c r="G561" s="177">
        <v>106.1</v>
      </c>
      <c r="H561" s="178">
        <f t="shared" si="110"/>
        <v>858.4</v>
      </c>
      <c r="I561" s="177"/>
      <c r="J561" s="178">
        <f t="shared" si="111"/>
        <v>858.4</v>
      </c>
      <c r="K561" s="177"/>
      <c r="L561" s="178">
        <f t="shared" si="112"/>
        <v>858.4</v>
      </c>
      <c r="M561" s="177"/>
      <c r="N561" s="178">
        <f t="shared" si="113"/>
        <v>858.4</v>
      </c>
      <c r="O561" s="177"/>
      <c r="P561" s="178">
        <f t="shared" si="114"/>
        <v>858.4</v>
      </c>
      <c r="Q561" s="177"/>
      <c r="R561" s="178">
        <f t="shared" si="115"/>
        <v>858.4</v>
      </c>
      <c r="S561" s="177"/>
      <c r="T561" s="178">
        <f t="shared" si="116"/>
        <v>858.4</v>
      </c>
    </row>
    <row r="562" spans="1:20" ht="105" x14ac:dyDescent="0.3">
      <c r="A562" s="40" t="s">
        <v>915</v>
      </c>
      <c r="B562" s="53" t="s">
        <v>916</v>
      </c>
      <c r="C562" s="142"/>
      <c r="D562" s="142"/>
      <c r="E562" s="142"/>
      <c r="F562" s="177"/>
      <c r="G562" s="177"/>
      <c r="H562" s="178"/>
      <c r="I562" s="177">
        <f>I563+I568</f>
        <v>86982.6</v>
      </c>
      <c r="J562" s="178">
        <f t="shared" si="111"/>
        <v>86982.6</v>
      </c>
      <c r="K562" s="177">
        <f>K563+K568</f>
        <v>0</v>
      </c>
      <c r="L562" s="178">
        <f t="shared" si="112"/>
        <v>86982.6</v>
      </c>
      <c r="M562" s="177">
        <f>M563+M568</f>
        <v>0</v>
      </c>
      <c r="N562" s="178">
        <f t="shared" si="113"/>
        <v>86982.6</v>
      </c>
      <c r="O562" s="177">
        <f>O563+O568</f>
        <v>0</v>
      </c>
      <c r="P562" s="178">
        <f t="shared" si="114"/>
        <v>86982.6</v>
      </c>
      <c r="Q562" s="177">
        <f>Q563+Q568</f>
        <v>0</v>
      </c>
      <c r="R562" s="178">
        <f t="shared" si="115"/>
        <v>86982.6</v>
      </c>
      <c r="S562" s="177">
        <f>S563+S568</f>
        <v>0</v>
      </c>
      <c r="T562" s="178">
        <f t="shared" si="116"/>
        <v>86982.6</v>
      </c>
    </row>
    <row r="563" spans="1:20" ht="90" x14ac:dyDescent="0.3">
      <c r="A563" s="195" t="s">
        <v>917</v>
      </c>
      <c r="B563" s="53" t="s">
        <v>918</v>
      </c>
      <c r="C563" s="142"/>
      <c r="D563" s="142"/>
      <c r="E563" s="142"/>
      <c r="F563" s="177"/>
      <c r="G563" s="177"/>
      <c r="H563" s="178"/>
      <c r="I563" s="177">
        <f>I564</f>
        <v>70000</v>
      </c>
      <c r="J563" s="178">
        <f t="shared" si="111"/>
        <v>70000</v>
      </c>
      <c r="K563" s="177">
        <f>K564</f>
        <v>0</v>
      </c>
      <c r="L563" s="178">
        <f t="shared" si="112"/>
        <v>70000</v>
      </c>
      <c r="M563" s="177">
        <f>M564</f>
        <v>0</v>
      </c>
      <c r="N563" s="178">
        <f t="shared" si="113"/>
        <v>70000</v>
      </c>
      <c r="O563" s="177">
        <f>O564</f>
        <v>0</v>
      </c>
      <c r="P563" s="178">
        <f t="shared" si="114"/>
        <v>70000</v>
      </c>
      <c r="Q563" s="177">
        <f>Q564</f>
        <v>0</v>
      </c>
      <c r="R563" s="178">
        <f t="shared" si="115"/>
        <v>70000</v>
      </c>
      <c r="S563" s="177">
        <f>S564</f>
        <v>0</v>
      </c>
      <c r="T563" s="178">
        <f t="shared" si="116"/>
        <v>70000</v>
      </c>
    </row>
    <row r="564" spans="1:20" x14ac:dyDescent="0.3">
      <c r="A564" s="40" t="s">
        <v>218</v>
      </c>
      <c r="B564" s="53" t="s">
        <v>918</v>
      </c>
      <c r="C564" s="142" t="s">
        <v>219</v>
      </c>
      <c r="D564" s="142"/>
      <c r="E564" s="142"/>
      <c r="F564" s="177"/>
      <c r="G564" s="177"/>
      <c r="H564" s="178"/>
      <c r="I564" s="177">
        <f>I565</f>
        <v>70000</v>
      </c>
      <c r="J564" s="178">
        <f t="shared" si="111"/>
        <v>70000</v>
      </c>
      <c r="K564" s="177">
        <f>K565</f>
        <v>0</v>
      </c>
      <c r="L564" s="178">
        <f t="shared" si="112"/>
        <v>70000</v>
      </c>
      <c r="M564" s="177">
        <f>M565</f>
        <v>0</v>
      </c>
      <c r="N564" s="178">
        <f t="shared" si="113"/>
        <v>70000</v>
      </c>
      <c r="O564" s="177">
        <f>O565</f>
        <v>0</v>
      </c>
      <c r="P564" s="178">
        <f t="shared" si="114"/>
        <v>70000</v>
      </c>
      <c r="Q564" s="177">
        <f>Q565</f>
        <v>0</v>
      </c>
      <c r="R564" s="178">
        <f t="shared" si="115"/>
        <v>70000</v>
      </c>
      <c r="S564" s="177">
        <f>S565</f>
        <v>0</v>
      </c>
      <c r="T564" s="178">
        <f t="shared" si="116"/>
        <v>70000</v>
      </c>
    </row>
    <row r="565" spans="1:20" ht="30" x14ac:dyDescent="0.3">
      <c r="A565" s="40" t="s">
        <v>914</v>
      </c>
      <c r="B565" s="53" t="s">
        <v>918</v>
      </c>
      <c r="C565" s="142" t="s">
        <v>219</v>
      </c>
      <c r="D565" s="142" t="s">
        <v>219</v>
      </c>
      <c r="E565" s="142" t="s">
        <v>66</v>
      </c>
      <c r="F565" s="177"/>
      <c r="G565" s="177"/>
      <c r="H565" s="178"/>
      <c r="I565" s="177">
        <f>I566</f>
        <v>70000</v>
      </c>
      <c r="J565" s="178">
        <f t="shared" si="111"/>
        <v>70000</v>
      </c>
      <c r="K565" s="177">
        <f>K566</f>
        <v>0</v>
      </c>
      <c r="L565" s="178">
        <f t="shared" si="112"/>
        <v>70000</v>
      </c>
      <c r="M565" s="177">
        <f>M566</f>
        <v>0</v>
      </c>
      <c r="N565" s="178">
        <f t="shared" si="113"/>
        <v>70000</v>
      </c>
      <c r="O565" s="177">
        <f>O566</f>
        <v>0</v>
      </c>
      <c r="P565" s="178">
        <f t="shared" si="114"/>
        <v>70000</v>
      </c>
      <c r="Q565" s="177">
        <f>Q566</f>
        <v>0</v>
      </c>
      <c r="R565" s="178">
        <f t="shared" si="115"/>
        <v>70000</v>
      </c>
      <c r="S565" s="177">
        <f>S566</f>
        <v>0</v>
      </c>
      <c r="T565" s="178">
        <f t="shared" si="116"/>
        <v>70000</v>
      </c>
    </row>
    <row r="566" spans="1:20" x14ac:dyDescent="0.3">
      <c r="A566" s="40" t="s">
        <v>146</v>
      </c>
      <c r="B566" s="53" t="s">
        <v>918</v>
      </c>
      <c r="C566" s="142" t="s">
        <v>219</v>
      </c>
      <c r="D566" s="142" t="s">
        <v>219</v>
      </c>
      <c r="E566" s="142">
        <v>500</v>
      </c>
      <c r="F566" s="177"/>
      <c r="G566" s="177"/>
      <c r="H566" s="178"/>
      <c r="I566" s="177">
        <f>I567</f>
        <v>70000</v>
      </c>
      <c r="J566" s="178">
        <f t="shared" si="111"/>
        <v>70000</v>
      </c>
      <c r="K566" s="177">
        <f>K567</f>
        <v>0</v>
      </c>
      <c r="L566" s="178">
        <f t="shared" si="112"/>
        <v>70000</v>
      </c>
      <c r="M566" s="177">
        <f>M567</f>
        <v>0</v>
      </c>
      <c r="N566" s="178">
        <f t="shared" si="113"/>
        <v>70000</v>
      </c>
      <c r="O566" s="177">
        <f>O567</f>
        <v>0</v>
      </c>
      <c r="P566" s="178">
        <f t="shared" si="114"/>
        <v>70000</v>
      </c>
      <c r="Q566" s="177">
        <f>Q567</f>
        <v>0</v>
      </c>
      <c r="R566" s="178">
        <f t="shared" si="115"/>
        <v>70000</v>
      </c>
      <c r="S566" s="177">
        <f>S567</f>
        <v>0</v>
      </c>
      <c r="T566" s="178">
        <f t="shared" si="116"/>
        <v>70000</v>
      </c>
    </row>
    <row r="567" spans="1:20" x14ac:dyDescent="0.3">
      <c r="A567" s="40" t="s">
        <v>55</v>
      </c>
      <c r="B567" s="53" t="s">
        <v>918</v>
      </c>
      <c r="C567" s="142" t="s">
        <v>219</v>
      </c>
      <c r="D567" s="142" t="s">
        <v>219</v>
      </c>
      <c r="E567" s="142">
        <v>540</v>
      </c>
      <c r="F567" s="177"/>
      <c r="G567" s="177"/>
      <c r="H567" s="178"/>
      <c r="I567" s="177">
        <v>70000</v>
      </c>
      <c r="J567" s="178">
        <f t="shared" si="111"/>
        <v>70000</v>
      </c>
      <c r="K567" s="177">
        <v>0</v>
      </c>
      <c r="L567" s="178">
        <f t="shared" si="112"/>
        <v>70000</v>
      </c>
      <c r="M567" s="177">
        <v>0</v>
      </c>
      <c r="N567" s="178">
        <f t="shared" si="113"/>
        <v>70000</v>
      </c>
      <c r="O567" s="177">
        <v>0</v>
      </c>
      <c r="P567" s="178">
        <f t="shared" si="114"/>
        <v>70000</v>
      </c>
      <c r="Q567" s="177"/>
      <c r="R567" s="178">
        <f t="shared" si="115"/>
        <v>70000</v>
      </c>
      <c r="S567" s="177"/>
      <c r="T567" s="178">
        <f t="shared" si="116"/>
        <v>70000</v>
      </c>
    </row>
    <row r="568" spans="1:20" ht="90" x14ac:dyDescent="0.3">
      <c r="A568" s="195" t="s">
        <v>920</v>
      </c>
      <c r="B568" s="53" t="s">
        <v>919</v>
      </c>
      <c r="C568" s="142"/>
      <c r="D568" s="142"/>
      <c r="E568" s="142"/>
      <c r="F568" s="177"/>
      <c r="G568" s="177"/>
      <c r="H568" s="178"/>
      <c r="I568" s="177">
        <f>I569</f>
        <v>16982.599999999999</v>
      </c>
      <c r="J568" s="178">
        <f t="shared" si="111"/>
        <v>16982.599999999999</v>
      </c>
      <c r="K568" s="177">
        <f>K569</f>
        <v>0</v>
      </c>
      <c r="L568" s="178">
        <f t="shared" si="112"/>
        <v>16982.599999999999</v>
      </c>
      <c r="M568" s="177">
        <f>M569</f>
        <v>0</v>
      </c>
      <c r="N568" s="178">
        <f t="shared" si="113"/>
        <v>16982.599999999999</v>
      </c>
      <c r="O568" s="177">
        <f>O569</f>
        <v>0</v>
      </c>
      <c r="P568" s="178">
        <f t="shared" si="114"/>
        <v>16982.599999999999</v>
      </c>
      <c r="Q568" s="177">
        <f>Q569</f>
        <v>0</v>
      </c>
      <c r="R568" s="178">
        <f t="shared" si="115"/>
        <v>16982.599999999999</v>
      </c>
      <c r="S568" s="177">
        <f>S569</f>
        <v>0</v>
      </c>
      <c r="T568" s="178">
        <f t="shared" si="116"/>
        <v>16982.599999999999</v>
      </c>
    </row>
    <row r="569" spans="1:20" x14ac:dyDescent="0.3">
      <c r="A569" s="40" t="s">
        <v>218</v>
      </c>
      <c r="B569" s="53" t="s">
        <v>919</v>
      </c>
      <c r="C569" s="142" t="s">
        <v>219</v>
      </c>
      <c r="D569" s="142"/>
      <c r="E569" s="142"/>
      <c r="F569" s="177"/>
      <c r="G569" s="177"/>
      <c r="H569" s="178"/>
      <c r="I569" s="177">
        <f>I570</f>
        <v>16982.599999999999</v>
      </c>
      <c r="J569" s="178">
        <f t="shared" si="111"/>
        <v>16982.599999999999</v>
      </c>
      <c r="K569" s="177">
        <f>K570</f>
        <v>0</v>
      </c>
      <c r="L569" s="178">
        <f t="shared" si="112"/>
        <v>16982.599999999999</v>
      </c>
      <c r="M569" s="177">
        <f>M570</f>
        <v>0</v>
      </c>
      <c r="N569" s="178">
        <f t="shared" si="113"/>
        <v>16982.599999999999</v>
      </c>
      <c r="O569" s="177">
        <f>O570</f>
        <v>0</v>
      </c>
      <c r="P569" s="178">
        <f t="shared" si="114"/>
        <v>16982.599999999999</v>
      </c>
      <c r="Q569" s="177">
        <f>Q570</f>
        <v>0</v>
      </c>
      <c r="R569" s="178">
        <f t="shared" si="115"/>
        <v>16982.599999999999</v>
      </c>
      <c r="S569" s="177">
        <f>S570</f>
        <v>0</v>
      </c>
      <c r="T569" s="178">
        <f t="shared" si="116"/>
        <v>16982.599999999999</v>
      </c>
    </row>
    <row r="570" spans="1:20" ht="30" x14ac:dyDescent="0.3">
      <c r="A570" s="40" t="s">
        <v>914</v>
      </c>
      <c r="B570" s="53" t="s">
        <v>919</v>
      </c>
      <c r="C570" s="142" t="s">
        <v>219</v>
      </c>
      <c r="D570" s="142" t="s">
        <v>219</v>
      </c>
      <c r="E570" s="142" t="s">
        <v>66</v>
      </c>
      <c r="F570" s="177"/>
      <c r="G570" s="177"/>
      <c r="H570" s="178"/>
      <c r="I570" s="177">
        <f>I571</f>
        <v>16982.599999999999</v>
      </c>
      <c r="J570" s="178">
        <f t="shared" si="111"/>
        <v>16982.599999999999</v>
      </c>
      <c r="K570" s="177">
        <f>K571</f>
        <v>0</v>
      </c>
      <c r="L570" s="178">
        <f t="shared" si="112"/>
        <v>16982.599999999999</v>
      </c>
      <c r="M570" s="177">
        <f>M571</f>
        <v>0</v>
      </c>
      <c r="N570" s="178">
        <f t="shared" si="113"/>
        <v>16982.599999999999</v>
      </c>
      <c r="O570" s="177">
        <f>O571</f>
        <v>0</v>
      </c>
      <c r="P570" s="178">
        <f t="shared" si="114"/>
        <v>16982.599999999999</v>
      </c>
      <c r="Q570" s="177">
        <f>Q571</f>
        <v>0</v>
      </c>
      <c r="R570" s="178">
        <f t="shared" si="115"/>
        <v>16982.599999999999</v>
      </c>
      <c r="S570" s="177">
        <f>S571</f>
        <v>0</v>
      </c>
      <c r="T570" s="178">
        <f t="shared" si="116"/>
        <v>16982.599999999999</v>
      </c>
    </row>
    <row r="571" spans="1:20" x14ac:dyDescent="0.3">
      <c r="A571" s="40" t="s">
        <v>146</v>
      </c>
      <c r="B571" s="53" t="s">
        <v>919</v>
      </c>
      <c r="C571" s="142" t="s">
        <v>219</v>
      </c>
      <c r="D571" s="142" t="s">
        <v>219</v>
      </c>
      <c r="E571" s="142">
        <v>500</v>
      </c>
      <c r="F571" s="177"/>
      <c r="G571" s="177"/>
      <c r="H571" s="178"/>
      <c r="I571" s="177">
        <f>I572</f>
        <v>16982.599999999999</v>
      </c>
      <c r="J571" s="178">
        <f t="shared" si="111"/>
        <v>16982.599999999999</v>
      </c>
      <c r="K571" s="177">
        <f>K572</f>
        <v>0</v>
      </c>
      <c r="L571" s="178">
        <f t="shared" si="112"/>
        <v>16982.599999999999</v>
      </c>
      <c r="M571" s="177">
        <f>M572</f>
        <v>0</v>
      </c>
      <c r="N571" s="178">
        <f t="shared" si="113"/>
        <v>16982.599999999999</v>
      </c>
      <c r="O571" s="177">
        <f>O572</f>
        <v>0</v>
      </c>
      <c r="P571" s="178">
        <f t="shared" si="114"/>
        <v>16982.599999999999</v>
      </c>
      <c r="Q571" s="177">
        <f>Q572</f>
        <v>0</v>
      </c>
      <c r="R571" s="178">
        <f t="shared" si="115"/>
        <v>16982.599999999999</v>
      </c>
      <c r="S571" s="177">
        <f>S572</f>
        <v>0</v>
      </c>
      <c r="T571" s="178">
        <f t="shared" si="116"/>
        <v>16982.599999999999</v>
      </c>
    </row>
    <row r="572" spans="1:20" x14ac:dyDescent="0.3">
      <c r="A572" s="40" t="s">
        <v>55</v>
      </c>
      <c r="B572" s="53" t="s">
        <v>919</v>
      </c>
      <c r="C572" s="142" t="s">
        <v>219</v>
      </c>
      <c r="D572" s="142" t="s">
        <v>219</v>
      </c>
      <c r="E572" s="142">
        <v>540</v>
      </c>
      <c r="F572" s="177"/>
      <c r="G572" s="177"/>
      <c r="H572" s="178"/>
      <c r="I572" s="177">
        <v>16982.599999999999</v>
      </c>
      <c r="J572" s="178">
        <f t="shared" si="111"/>
        <v>16982.599999999999</v>
      </c>
      <c r="K572" s="177">
        <v>0</v>
      </c>
      <c r="L572" s="178">
        <f t="shared" si="112"/>
        <v>16982.599999999999</v>
      </c>
      <c r="M572" s="177">
        <v>0</v>
      </c>
      <c r="N572" s="178">
        <f t="shared" si="113"/>
        <v>16982.599999999999</v>
      </c>
      <c r="O572" s="177">
        <v>0</v>
      </c>
      <c r="P572" s="178">
        <f t="shared" si="114"/>
        <v>16982.599999999999</v>
      </c>
      <c r="Q572" s="177"/>
      <c r="R572" s="178">
        <f t="shared" si="115"/>
        <v>16982.599999999999</v>
      </c>
      <c r="S572" s="177"/>
      <c r="T572" s="178">
        <f t="shared" si="116"/>
        <v>16982.599999999999</v>
      </c>
    </row>
    <row r="573" spans="1:20" ht="51" x14ac:dyDescent="0.3">
      <c r="A573" s="183" t="s">
        <v>667</v>
      </c>
      <c r="B573" s="196" t="s">
        <v>670</v>
      </c>
      <c r="C573" s="142"/>
      <c r="D573" s="142"/>
      <c r="E573" s="142"/>
      <c r="F573" s="174">
        <f t="shared" ref="F573:S578" si="125">F574</f>
        <v>5</v>
      </c>
      <c r="G573" s="174">
        <f t="shared" si="125"/>
        <v>0</v>
      </c>
      <c r="H573" s="197">
        <f t="shared" si="110"/>
        <v>5</v>
      </c>
      <c r="I573" s="174">
        <f t="shared" si="125"/>
        <v>0</v>
      </c>
      <c r="J573" s="171">
        <f t="shared" si="111"/>
        <v>5</v>
      </c>
      <c r="K573" s="174">
        <f t="shared" si="125"/>
        <v>0</v>
      </c>
      <c r="L573" s="171">
        <f t="shared" si="112"/>
        <v>5</v>
      </c>
      <c r="M573" s="174">
        <f t="shared" si="125"/>
        <v>0</v>
      </c>
      <c r="N573" s="171">
        <f t="shared" si="113"/>
        <v>5</v>
      </c>
      <c r="O573" s="174">
        <f t="shared" si="125"/>
        <v>0</v>
      </c>
      <c r="P573" s="171">
        <f t="shared" si="114"/>
        <v>5</v>
      </c>
      <c r="Q573" s="174">
        <f t="shared" si="125"/>
        <v>0</v>
      </c>
      <c r="R573" s="171">
        <f t="shared" si="115"/>
        <v>5</v>
      </c>
      <c r="S573" s="174">
        <f t="shared" si="125"/>
        <v>0</v>
      </c>
      <c r="T573" s="171">
        <f t="shared" si="116"/>
        <v>5</v>
      </c>
    </row>
    <row r="574" spans="1:20" ht="51" x14ac:dyDescent="0.3">
      <c r="A574" s="183" t="s">
        <v>1102</v>
      </c>
      <c r="B574" s="196" t="s">
        <v>671</v>
      </c>
      <c r="C574" s="142"/>
      <c r="D574" s="142"/>
      <c r="E574" s="142"/>
      <c r="F574" s="174">
        <f t="shared" si="125"/>
        <v>5</v>
      </c>
      <c r="G574" s="174">
        <f t="shared" si="125"/>
        <v>0</v>
      </c>
      <c r="H574" s="197">
        <f t="shared" si="110"/>
        <v>5</v>
      </c>
      <c r="I574" s="174">
        <f t="shared" si="125"/>
        <v>0</v>
      </c>
      <c r="J574" s="197">
        <f t="shared" si="111"/>
        <v>5</v>
      </c>
      <c r="K574" s="174">
        <f t="shared" si="125"/>
        <v>0</v>
      </c>
      <c r="L574" s="197">
        <f t="shared" si="112"/>
        <v>5</v>
      </c>
      <c r="M574" s="174">
        <f t="shared" si="125"/>
        <v>0</v>
      </c>
      <c r="N574" s="197">
        <f t="shared" si="113"/>
        <v>5</v>
      </c>
      <c r="O574" s="174">
        <f t="shared" si="125"/>
        <v>0</v>
      </c>
      <c r="P574" s="197">
        <f t="shared" si="114"/>
        <v>5</v>
      </c>
      <c r="Q574" s="174">
        <f t="shared" si="125"/>
        <v>0</v>
      </c>
      <c r="R574" s="197">
        <f t="shared" si="115"/>
        <v>5</v>
      </c>
      <c r="S574" s="174">
        <f t="shared" si="125"/>
        <v>0</v>
      </c>
      <c r="T574" s="197">
        <f t="shared" si="116"/>
        <v>5</v>
      </c>
    </row>
    <row r="575" spans="1:20" ht="60" x14ac:dyDescent="0.3">
      <c r="A575" s="184" t="s">
        <v>669</v>
      </c>
      <c r="B575" s="198" t="s">
        <v>672</v>
      </c>
      <c r="C575" s="142"/>
      <c r="D575" s="142"/>
      <c r="E575" s="142"/>
      <c r="F575" s="177">
        <f t="shared" si="125"/>
        <v>5</v>
      </c>
      <c r="G575" s="177">
        <f t="shared" si="125"/>
        <v>0</v>
      </c>
      <c r="H575" s="178">
        <f t="shared" ref="H575:H648" si="126">F575+G575</f>
        <v>5</v>
      </c>
      <c r="I575" s="177">
        <f t="shared" si="125"/>
        <v>0</v>
      </c>
      <c r="J575" s="178">
        <f t="shared" ref="J575:J648" si="127">H575+I575</f>
        <v>5</v>
      </c>
      <c r="K575" s="177">
        <f t="shared" si="125"/>
        <v>0</v>
      </c>
      <c r="L575" s="178">
        <f t="shared" ref="L575:L648" si="128">J575+K575</f>
        <v>5</v>
      </c>
      <c r="M575" s="177">
        <f t="shared" si="125"/>
        <v>0</v>
      </c>
      <c r="N575" s="178">
        <f t="shared" ref="N575:N648" si="129">L575+M575</f>
        <v>5</v>
      </c>
      <c r="O575" s="177">
        <f t="shared" si="125"/>
        <v>0</v>
      </c>
      <c r="P575" s="178">
        <f t="shared" ref="P575:P648" si="130">N575+O575</f>
        <v>5</v>
      </c>
      <c r="Q575" s="177">
        <f t="shared" si="125"/>
        <v>0</v>
      </c>
      <c r="R575" s="178">
        <f t="shared" ref="R575:R648" si="131">P575+Q575</f>
        <v>5</v>
      </c>
      <c r="S575" s="177">
        <f t="shared" si="125"/>
        <v>0</v>
      </c>
      <c r="T575" s="178">
        <f t="shared" ref="T575:T579" si="132">R575+S575</f>
        <v>5</v>
      </c>
    </row>
    <row r="576" spans="1:20" x14ac:dyDescent="0.3">
      <c r="A576" s="50" t="s">
        <v>62</v>
      </c>
      <c r="B576" s="198" t="s">
        <v>672</v>
      </c>
      <c r="C576" s="142" t="s">
        <v>63</v>
      </c>
      <c r="D576" s="142"/>
      <c r="E576" s="142"/>
      <c r="F576" s="177">
        <f t="shared" si="125"/>
        <v>5</v>
      </c>
      <c r="G576" s="177">
        <f t="shared" si="125"/>
        <v>0</v>
      </c>
      <c r="H576" s="178">
        <f t="shared" si="126"/>
        <v>5</v>
      </c>
      <c r="I576" s="177">
        <f t="shared" si="125"/>
        <v>0</v>
      </c>
      <c r="J576" s="178">
        <f t="shared" si="127"/>
        <v>5</v>
      </c>
      <c r="K576" s="177">
        <f t="shared" si="125"/>
        <v>0</v>
      </c>
      <c r="L576" s="178">
        <f t="shared" si="128"/>
        <v>5</v>
      </c>
      <c r="M576" s="177">
        <f t="shared" si="125"/>
        <v>0</v>
      </c>
      <c r="N576" s="178">
        <f t="shared" si="129"/>
        <v>5</v>
      </c>
      <c r="O576" s="177">
        <f t="shared" si="125"/>
        <v>0</v>
      </c>
      <c r="P576" s="178">
        <f t="shared" si="130"/>
        <v>5</v>
      </c>
      <c r="Q576" s="177">
        <f t="shared" si="125"/>
        <v>0</v>
      </c>
      <c r="R576" s="178">
        <f t="shared" si="131"/>
        <v>5</v>
      </c>
      <c r="S576" s="177">
        <f t="shared" si="125"/>
        <v>0</v>
      </c>
      <c r="T576" s="178">
        <f t="shared" si="132"/>
        <v>5</v>
      </c>
    </row>
    <row r="577" spans="1:20" x14ac:dyDescent="0.3">
      <c r="A577" s="40" t="s">
        <v>120</v>
      </c>
      <c r="B577" s="198" t="s">
        <v>672</v>
      </c>
      <c r="C577" s="142" t="s">
        <v>63</v>
      </c>
      <c r="D577" s="142" t="s">
        <v>141</v>
      </c>
      <c r="E577" s="142"/>
      <c r="F577" s="177">
        <f t="shared" si="125"/>
        <v>5</v>
      </c>
      <c r="G577" s="177">
        <f t="shared" si="125"/>
        <v>0</v>
      </c>
      <c r="H577" s="178">
        <f t="shared" si="126"/>
        <v>5</v>
      </c>
      <c r="I577" s="177">
        <f t="shared" si="125"/>
        <v>0</v>
      </c>
      <c r="J577" s="178">
        <f t="shared" si="127"/>
        <v>5</v>
      </c>
      <c r="K577" s="177">
        <f t="shared" si="125"/>
        <v>0</v>
      </c>
      <c r="L577" s="178">
        <f t="shared" si="128"/>
        <v>5</v>
      </c>
      <c r="M577" s="177">
        <f t="shared" si="125"/>
        <v>0</v>
      </c>
      <c r="N577" s="178">
        <f t="shared" si="129"/>
        <v>5</v>
      </c>
      <c r="O577" s="177">
        <f t="shared" si="125"/>
        <v>0</v>
      </c>
      <c r="P577" s="178">
        <f t="shared" si="130"/>
        <v>5</v>
      </c>
      <c r="Q577" s="177">
        <f t="shared" si="125"/>
        <v>0</v>
      </c>
      <c r="R577" s="178">
        <f t="shared" si="131"/>
        <v>5</v>
      </c>
      <c r="S577" s="177">
        <f t="shared" si="125"/>
        <v>0</v>
      </c>
      <c r="T577" s="178">
        <f t="shared" si="132"/>
        <v>5</v>
      </c>
    </row>
    <row r="578" spans="1:20" ht="30" x14ac:dyDescent="0.3">
      <c r="A578" s="40" t="s">
        <v>87</v>
      </c>
      <c r="B578" s="198" t="s">
        <v>672</v>
      </c>
      <c r="C578" s="142" t="s">
        <v>63</v>
      </c>
      <c r="D578" s="142" t="s">
        <v>141</v>
      </c>
      <c r="E578" s="142" t="s">
        <v>490</v>
      </c>
      <c r="F578" s="177">
        <f t="shared" si="125"/>
        <v>5</v>
      </c>
      <c r="G578" s="177">
        <f t="shared" si="125"/>
        <v>0</v>
      </c>
      <c r="H578" s="178">
        <f t="shared" si="126"/>
        <v>5</v>
      </c>
      <c r="I578" s="177">
        <f t="shared" si="125"/>
        <v>0</v>
      </c>
      <c r="J578" s="178">
        <f t="shared" si="127"/>
        <v>5</v>
      </c>
      <c r="K578" s="177">
        <f t="shared" si="125"/>
        <v>0</v>
      </c>
      <c r="L578" s="178">
        <f t="shared" si="128"/>
        <v>5</v>
      </c>
      <c r="M578" s="177">
        <f t="shared" si="125"/>
        <v>0</v>
      </c>
      <c r="N578" s="178">
        <f t="shared" si="129"/>
        <v>5</v>
      </c>
      <c r="O578" s="177">
        <f t="shared" si="125"/>
        <v>0</v>
      </c>
      <c r="P578" s="178">
        <f t="shared" si="130"/>
        <v>5</v>
      </c>
      <c r="Q578" s="177">
        <f t="shared" si="125"/>
        <v>0</v>
      </c>
      <c r="R578" s="178">
        <f t="shared" si="131"/>
        <v>5</v>
      </c>
      <c r="S578" s="177">
        <f t="shared" si="125"/>
        <v>0</v>
      </c>
      <c r="T578" s="178">
        <f t="shared" si="132"/>
        <v>5</v>
      </c>
    </row>
    <row r="579" spans="1:20" ht="45" x14ac:dyDescent="0.3">
      <c r="A579" s="40" t="s">
        <v>88</v>
      </c>
      <c r="B579" s="198" t="s">
        <v>672</v>
      </c>
      <c r="C579" s="142" t="s">
        <v>63</v>
      </c>
      <c r="D579" s="142" t="s">
        <v>141</v>
      </c>
      <c r="E579" s="142" t="s">
        <v>486</v>
      </c>
      <c r="F579" s="177">
        <v>5</v>
      </c>
      <c r="G579" s="177"/>
      <c r="H579" s="178">
        <f t="shared" si="126"/>
        <v>5</v>
      </c>
      <c r="I579" s="177"/>
      <c r="J579" s="178">
        <f t="shared" si="127"/>
        <v>5</v>
      </c>
      <c r="K579" s="177"/>
      <c r="L579" s="178">
        <f t="shared" si="128"/>
        <v>5</v>
      </c>
      <c r="M579" s="177"/>
      <c r="N579" s="178">
        <f t="shared" si="129"/>
        <v>5</v>
      </c>
      <c r="O579" s="177"/>
      <c r="P579" s="178">
        <f t="shared" si="130"/>
        <v>5</v>
      </c>
      <c r="Q579" s="177"/>
      <c r="R579" s="178">
        <f t="shared" si="131"/>
        <v>5</v>
      </c>
      <c r="S579" s="177"/>
      <c r="T579" s="178">
        <f t="shared" si="132"/>
        <v>5</v>
      </c>
    </row>
    <row r="580" spans="1:20" ht="38.25" x14ac:dyDescent="0.3">
      <c r="A580" s="199" t="s">
        <v>874</v>
      </c>
      <c r="B580" s="191" t="s">
        <v>876</v>
      </c>
      <c r="C580" s="173"/>
      <c r="D580" s="173"/>
      <c r="E580" s="173"/>
      <c r="F580" s="174">
        <f t="shared" ref="F580:S590" si="133">F581</f>
        <v>3942</v>
      </c>
      <c r="G580" s="174">
        <f t="shared" si="133"/>
        <v>7628.7999999999993</v>
      </c>
      <c r="H580" s="171">
        <f>F580+G580</f>
        <v>11570.8</v>
      </c>
      <c r="I580" s="174">
        <f t="shared" si="133"/>
        <v>0</v>
      </c>
      <c r="J580" s="171">
        <f t="shared" si="127"/>
        <v>11570.8</v>
      </c>
      <c r="K580" s="174">
        <f t="shared" si="133"/>
        <v>0</v>
      </c>
      <c r="L580" s="171">
        <f t="shared" si="128"/>
        <v>11570.8</v>
      </c>
      <c r="M580" s="174">
        <f t="shared" si="133"/>
        <v>0</v>
      </c>
      <c r="N580" s="171">
        <f t="shared" si="129"/>
        <v>11570.8</v>
      </c>
      <c r="O580" s="174">
        <f t="shared" si="133"/>
        <v>5142.6000000000004</v>
      </c>
      <c r="P580" s="171">
        <f t="shared" si="130"/>
        <v>16713.400000000001</v>
      </c>
      <c r="Q580" s="174">
        <f t="shared" si="133"/>
        <v>0</v>
      </c>
      <c r="R580" s="171">
        <f>P580+Q580</f>
        <v>16713.400000000001</v>
      </c>
      <c r="S580" s="174">
        <f t="shared" si="133"/>
        <v>0</v>
      </c>
      <c r="T580" s="171">
        <f>R580+S580</f>
        <v>16713.400000000001</v>
      </c>
    </row>
    <row r="581" spans="1:20" ht="51" x14ac:dyDescent="0.3">
      <c r="A581" s="199" t="s">
        <v>890</v>
      </c>
      <c r="B581" s="191" t="s">
        <v>877</v>
      </c>
      <c r="C581" s="173"/>
      <c r="D581" s="173"/>
      <c r="E581" s="173"/>
      <c r="F581" s="174">
        <f>F587</f>
        <v>3942</v>
      </c>
      <c r="G581" s="174">
        <f>G587+G582</f>
        <v>7628.7999999999993</v>
      </c>
      <c r="H581" s="171">
        <f t="shared" si="126"/>
        <v>11570.8</v>
      </c>
      <c r="I581" s="174">
        <f>I587+I582</f>
        <v>0</v>
      </c>
      <c r="J581" s="171">
        <f t="shared" si="127"/>
        <v>11570.8</v>
      </c>
      <c r="K581" s="174">
        <f>K587+K582</f>
        <v>0</v>
      </c>
      <c r="L581" s="171">
        <f t="shared" si="128"/>
        <v>11570.8</v>
      </c>
      <c r="M581" s="174">
        <f>M587+M582</f>
        <v>0</v>
      </c>
      <c r="N581" s="171">
        <f t="shared" si="129"/>
        <v>11570.8</v>
      </c>
      <c r="O581" s="174">
        <f>O587+O582+O592</f>
        <v>5142.6000000000004</v>
      </c>
      <c r="P581" s="171">
        <f t="shared" si="130"/>
        <v>16713.400000000001</v>
      </c>
      <c r="Q581" s="174">
        <f>Q587+Q582+Q592</f>
        <v>0</v>
      </c>
      <c r="R581" s="171">
        <f t="shared" si="131"/>
        <v>16713.400000000001</v>
      </c>
      <c r="S581" s="174">
        <f>S587+S582+S592</f>
        <v>0</v>
      </c>
      <c r="T581" s="171">
        <f t="shared" ref="T581:T654" si="134">R581+S581</f>
        <v>16713.400000000001</v>
      </c>
    </row>
    <row r="582" spans="1:20" ht="60" x14ac:dyDescent="0.3">
      <c r="A582" s="200" t="s">
        <v>903</v>
      </c>
      <c r="B582" s="53" t="s">
        <v>893</v>
      </c>
      <c r="C582" s="142"/>
      <c r="D582" s="142"/>
      <c r="E582" s="142"/>
      <c r="F582" s="174"/>
      <c r="G582" s="177">
        <f>G583</f>
        <v>11570.8</v>
      </c>
      <c r="H582" s="178">
        <f t="shared" si="126"/>
        <v>11570.8</v>
      </c>
      <c r="I582" s="177">
        <f>I583</f>
        <v>0</v>
      </c>
      <c r="J582" s="178">
        <f t="shared" si="127"/>
        <v>11570.8</v>
      </c>
      <c r="K582" s="177">
        <f>K583</f>
        <v>0</v>
      </c>
      <c r="L582" s="178">
        <f t="shared" si="128"/>
        <v>11570.8</v>
      </c>
      <c r="M582" s="177">
        <f>M583</f>
        <v>0</v>
      </c>
      <c r="N582" s="178">
        <f t="shared" si="129"/>
        <v>11570.8</v>
      </c>
      <c r="O582" s="177">
        <f>O583</f>
        <v>0</v>
      </c>
      <c r="P582" s="178">
        <f t="shared" si="130"/>
        <v>11570.8</v>
      </c>
      <c r="Q582" s="177">
        <f>Q583</f>
        <v>0</v>
      </c>
      <c r="R582" s="178">
        <f t="shared" si="131"/>
        <v>11570.8</v>
      </c>
      <c r="S582" s="177">
        <f>S583</f>
        <v>0</v>
      </c>
      <c r="T582" s="178">
        <f t="shared" si="134"/>
        <v>11570.8</v>
      </c>
    </row>
    <row r="583" spans="1:20" x14ac:dyDescent="0.3">
      <c r="A583" s="40" t="s">
        <v>218</v>
      </c>
      <c r="B583" s="53" t="s">
        <v>893</v>
      </c>
      <c r="C583" s="142" t="s">
        <v>219</v>
      </c>
      <c r="D583" s="142"/>
      <c r="E583" s="142"/>
      <c r="F583" s="174"/>
      <c r="G583" s="177">
        <f>G584</f>
        <v>11570.8</v>
      </c>
      <c r="H583" s="178">
        <f t="shared" si="126"/>
        <v>11570.8</v>
      </c>
      <c r="I583" s="177">
        <f>I584</f>
        <v>0</v>
      </c>
      <c r="J583" s="178">
        <f t="shared" si="127"/>
        <v>11570.8</v>
      </c>
      <c r="K583" s="177">
        <f>K584</f>
        <v>0</v>
      </c>
      <c r="L583" s="178">
        <f t="shared" si="128"/>
        <v>11570.8</v>
      </c>
      <c r="M583" s="177">
        <f>M584</f>
        <v>0</v>
      </c>
      <c r="N583" s="178">
        <f t="shared" si="129"/>
        <v>11570.8</v>
      </c>
      <c r="O583" s="177">
        <f>O584</f>
        <v>0</v>
      </c>
      <c r="P583" s="178">
        <f t="shared" si="130"/>
        <v>11570.8</v>
      </c>
      <c r="Q583" s="177">
        <f>Q584</f>
        <v>0</v>
      </c>
      <c r="R583" s="178">
        <f t="shared" si="131"/>
        <v>11570.8</v>
      </c>
      <c r="S583" s="177">
        <f>S584</f>
        <v>0</v>
      </c>
      <c r="T583" s="178">
        <f t="shared" si="134"/>
        <v>11570.8</v>
      </c>
    </row>
    <row r="584" spans="1:20" x14ac:dyDescent="0.3">
      <c r="A584" s="40" t="s">
        <v>826</v>
      </c>
      <c r="B584" s="53" t="s">
        <v>893</v>
      </c>
      <c r="C584" s="142" t="s">
        <v>219</v>
      </c>
      <c r="D584" s="142" t="s">
        <v>80</v>
      </c>
      <c r="E584" s="142" t="s">
        <v>66</v>
      </c>
      <c r="F584" s="174"/>
      <c r="G584" s="177">
        <f>G585</f>
        <v>11570.8</v>
      </c>
      <c r="H584" s="178">
        <f t="shared" si="126"/>
        <v>11570.8</v>
      </c>
      <c r="I584" s="177">
        <f>I585</f>
        <v>0</v>
      </c>
      <c r="J584" s="178">
        <f t="shared" si="127"/>
        <v>11570.8</v>
      </c>
      <c r="K584" s="177">
        <f>K585</f>
        <v>0</v>
      </c>
      <c r="L584" s="178">
        <f t="shared" si="128"/>
        <v>11570.8</v>
      </c>
      <c r="M584" s="177">
        <f>M585</f>
        <v>0</v>
      </c>
      <c r="N584" s="178">
        <f t="shared" si="129"/>
        <v>11570.8</v>
      </c>
      <c r="O584" s="177">
        <f>O585</f>
        <v>0</v>
      </c>
      <c r="P584" s="178">
        <f t="shared" si="130"/>
        <v>11570.8</v>
      </c>
      <c r="Q584" s="177">
        <f>Q585</f>
        <v>0</v>
      </c>
      <c r="R584" s="178">
        <f t="shared" si="131"/>
        <v>11570.8</v>
      </c>
      <c r="S584" s="177">
        <f>S585</f>
        <v>0</v>
      </c>
      <c r="T584" s="178">
        <f t="shared" si="134"/>
        <v>11570.8</v>
      </c>
    </row>
    <row r="585" spans="1:20" ht="30" x14ac:dyDescent="0.3">
      <c r="A585" s="40" t="s">
        <v>87</v>
      </c>
      <c r="B585" s="53" t="s">
        <v>893</v>
      </c>
      <c r="C585" s="142" t="s">
        <v>219</v>
      </c>
      <c r="D585" s="142" t="s">
        <v>80</v>
      </c>
      <c r="E585" s="142" t="s">
        <v>490</v>
      </c>
      <c r="F585" s="174"/>
      <c r="G585" s="177">
        <f>G586</f>
        <v>11570.8</v>
      </c>
      <c r="H585" s="178">
        <f t="shared" si="126"/>
        <v>11570.8</v>
      </c>
      <c r="I585" s="177">
        <f>I586</f>
        <v>0</v>
      </c>
      <c r="J585" s="178">
        <f t="shared" si="127"/>
        <v>11570.8</v>
      </c>
      <c r="K585" s="177">
        <f>K586</f>
        <v>0</v>
      </c>
      <c r="L585" s="178">
        <f t="shared" si="128"/>
        <v>11570.8</v>
      </c>
      <c r="M585" s="177">
        <f>M586</f>
        <v>0</v>
      </c>
      <c r="N585" s="178">
        <f t="shared" si="129"/>
        <v>11570.8</v>
      </c>
      <c r="O585" s="177">
        <f>O586</f>
        <v>0</v>
      </c>
      <c r="P585" s="178">
        <f t="shared" si="130"/>
        <v>11570.8</v>
      </c>
      <c r="Q585" s="177">
        <f>Q586</f>
        <v>0</v>
      </c>
      <c r="R585" s="178">
        <f t="shared" si="131"/>
        <v>11570.8</v>
      </c>
      <c r="S585" s="177">
        <f>S586</f>
        <v>0</v>
      </c>
      <c r="T585" s="178">
        <f t="shared" si="134"/>
        <v>11570.8</v>
      </c>
    </row>
    <row r="586" spans="1:20" ht="45" x14ac:dyDescent="0.3">
      <c r="A586" s="40" t="s">
        <v>88</v>
      </c>
      <c r="B586" s="53" t="s">
        <v>893</v>
      </c>
      <c r="C586" s="142" t="s">
        <v>219</v>
      </c>
      <c r="D586" s="142" t="s">
        <v>80</v>
      </c>
      <c r="E586" s="142" t="s">
        <v>486</v>
      </c>
      <c r="F586" s="174"/>
      <c r="G586" s="177">
        <v>11570.8</v>
      </c>
      <c r="H586" s="178">
        <f t="shared" si="126"/>
        <v>11570.8</v>
      </c>
      <c r="I586" s="177"/>
      <c r="J586" s="178">
        <f t="shared" si="127"/>
        <v>11570.8</v>
      </c>
      <c r="K586" s="177"/>
      <c r="L586" s="178">
        <f t="shared" si="128"/>
        <v>11570.8</v>
      </c>
      <c r="M586" s="177"/>
      <c r="N586" s="178">
        <f t="shared" si="129"/>
        <v>11570.8</v>
      </c>
      <c r="O586" s="177"/>
      <c r="P586" s="178">
        <f t="shared" si="130"/>
        <v>11570.8</v>
      </c>
      <c r="Q586" s="177"/>
      <c r="R586" s="178">
        <f t="shared" si="131"/>
        <v>11570.8</v>
      </c>
      <c r="S586" s="177"/>
      <c r="T586" s="178">
        <f t="shared" si="134"/>
        <v>11570.8</v>
      </c>
    </row>
    <row r="587" spans="1:20" ht="75" x14ac:dyDescent="0.3">
      <c r="A587" s="200" t="s">
        <v>891</v>
      </c>
      <c r="B587" s="53" t="s">
        <v>870</v>
      </c>
      <c r="C587" s="142"/>
      <c r="D587" s="142"/>
      <c r="E587" s="142"/>
      <c r="F587" s="177">
        <f t="shared" si="133"/>
        <v>3942</v>
      </c>
      <c r="G587" s="177">
        <f t="shared" si="133"/>
        <v>-3942</v>
      </c>
      <c r="H587" s="178">
        <f t="shared" si="126"/>
        <v>0</v>
      </c>
      <c r="I587" s="177">
        <f t="shared" si="133"/>
        <v>0</v>
      </c>
      <c r="J587" s="178">
        <f t="shared" si="127"/>
        <v>0</v>
      </c>
      <c r="K587" s="177">
        <f t="shared" si="133"/>
        <v>0</v>
      </c>
      <c r="L587" s="178">
        <f t="shared" si="128"/>
        <v>0</v>
      </c>
      <c r="M587" s="177">
        <f t="shared" si="133"/>
        <v>0</v>
      </c>
      <c r="N587" s="178">
        <f t="shared" si="129"/>
        <v>0</v>
      </c>
      <c r="O587" s="177">
        <f t="shared" si="133"/>
        <v>0</v>
      </c>
      <c r="P587" s="178">
        <f t="shared" si="130"/>
        <v>0</v>
      </c>
      <c r="Q587" s="177">
        <f t="shared" si="133"/>
        <v>0</v>
      </c>
      <c r="R587" s="178">
        <f t="shared" si="131"/>
        <v>0</v>
      </c>
      <c r="S587" s="177">
        <f t="shared" si="133"/>
        <v>0</v>
      </c>
      <c r="T587" s="178">
        <f t="shared" si="134"/>
        <v>0</v>
      </c>
    </row>
    <row r="588" spans="1:20" x14ac:dyDescent="0.3">
      <c r="A588" s="40" t="s">
        <v>218</v>
      </c>
      <c r="B588" s="53" t="s">
        <v>870</v>
      </c>
      <c r="C588" s="142" t="s">
        <v>219</v>
      </c>
      <c r="D588" s="142"/>
      <c r="E588" s="142"/>
      <c r="F588" s="177">
        <f t="shared" si="133"/>
        <v>3942</v>
      </c>
      <c r="G588" s="177">
        <f t="shared" si="133"/>
        <v>-3942</v>
      </c>
      <c r="H588" s="178">
        <f t="shared" si="126"/>
        <v>0</v>
      </c>
      <c r="I588" s="177">
        <f t="shared" si="133"/>
        <v>0</v>
      </c>
      <c r="J588" s="178">
        <f t="shared" si="127"/>
        <v>0</v>
      </c>
      <c r="K588" s="177">
        <f t="shared" si="133"/>
        <v>0</v>
      </c>
      <c r="L588" s="178">
        <f t="shared" si="128"/>
        <v>0</v>
      </c>
      <c r="M588" s="177">
        <f t="shared" si="133"/>
        <v>0</v>
      </c>
      <c r="N588" s="178">
        <f t="shared" si="129"/>
        <v>0</v>
      </c>
      <c r="O588" s="177">
        <f t="shared" si="133"/>
        <v>0</v>
      </c>
      <c r="P588" s="178">
        <f t="shared" si="130"/>
        <v>0</v>
      </c>
      <c r="Q588" s="177">
        <f t="shared" si="133"/>
        <v>0</v>
      </c>
      <c r="R588" s="178">
        <f t="shared" si="131"/>
        <v>0</v>
      </c>
      <c r="S588" s="177">
        <f t="shared" si="133"/>
        <v>0</v>
      </c>
      <c r="T588" s="178">
        <f t="shared" si="134"/>
        <v>0</v>
      </c>
    </row>
    <row r="589" spans="1:20" x14ac:dyDescent="0.3">
      <c r="A589" s="40" t="s">
        <v>826</v>
      </c>
      <c r="B589" s="53" t="s">
        <v>870</v>
      </c>
      <c r="C589" s="142" t="s">
        <v>219</v>
      </c>
      <c r="D589" s="142" t="s">
        <v>80</v>
      </c>
      <c r="E589" s="142" t="s">
        <v>66</v>
      </c>
      <c r="F589" s="177">
        <f t="shared" si="133"/>
        <v>3942</v>
      </c>
      <c r="G589" s="177">
        <f t="shared" si="133"/>
        <v>-3942</v>
      </c>
      <c r="H589" s="178">
        <f t="shared" si="126"/>
        <v>0</v>
      </c>
      <c r="I589" s="177">
        <f t="shared" si="133"/>
        <v>0</v>
      </c>
      <c r="J589" s="178">
        <f t="shared" si="127"/>
        <v>0</v>
      </c>
      <c r="K589" s="177">
        <f t="shared" si="133"/>
        <v>0</v>
      </c>
      <c r="L589" s="178">
        <f t="shared" si="128"/>
        <v>0</v>
      </c>
      <c r="M589" s="177">
        <f t="shared" si="133"/>
        <v>0</v>
      </c>
      <c r="N589" s="178">
        <f t="shared" si="129"/>
        <v>0</v>
      </c>
      <c r="O589" s="177">
        <f t="shared" si="133"/>
        <v>0</v>
      </c>
      <c r="P589" s="178">
        <f t="shared" si="130"/>
        <v>0</v>
      </c>
      <c r="Q589" s="177">
        <f t="shared" si="133"/>
        <v>0</v>
      </c>
      <c r="R589" s="178">
        <f t="shared" si="131"/>
        <v>0</v>
      </c>
      <c r="S589" s="177">
        <f t="shared" si="133"/>
        <v>0</v>
      </c>
      <c r="T589" s="178">
        <f t="shared" si="134"/>
        <v>0</v>
      </c>
    </row>
    <row r="590" spans="1:20" ht="30" x14ac:dyDescent="0.3">
      <c r="A590" s="40" t="s">
        <v>87</v>
      </c>
      <c r="B590" s="53" t="s">
        <v>870</v>
      </c>
      <c r="C590" s="142" t="s">
        <v>219</v>
      </c>
      <c r="D590" s="142" t="s">
        <v>80</v>
      </c>
      <c r="E590" s="142" t="s">
        <v>490</v>
      </c>
      <c r="F590" s="177">
        <f t="shared" si="133"/>
        <v>3942</v>
      </c>
      <c r="G590" s="177">
        <f t="shared" si="133"/>
        <v>-3942</v>
      </c>
      <c r="H590" s="178">
        <f t="shared" si="126"/>
        <v>0</v>
      </c>
      <c r="I590" s="177">
        <f t="shared" si="133"/>
        <v>0</v>
      </c>
      <c r="J590" s="178">
        <f t="shared" si="127"/>
        <v>0</v>
      </c>
      <c r="K590" s="177">
        <f t="shared" si="133"/>
        <v>0</v>
      </c>
      <c r="L590" s="178">
        <f t="shared" si="128"/>
        <v>0</v>
      </c>
      <c r="M590" s="177">
        <f t="shared" si="133"/>
        <v>0</v>
      </c>
      <c r="N590" s="178">
        <f t="shared" si="129"/>
        <v>0</v>
      </c>
      <c r="O590" s="177">
        <f t="shared" si="133"/>
        <v>0</v>
      </c>
      <c r="P590" s="178">
        <f t="shared" si="130"/>
        <v>0</v>
      </c>
      <c r="Q590" s="177">
        <f t="shared" si="133"/>
        <v>0</v>
      </c>
      <c r="R590" s="178">
        <f t="shared" si="131"/>
        <v>0</v>
      </c>
      <c r="S590" s="177">
        <f t="shared" si="133"/>
        <v>0</v>
      </c>
      <c r="T590" s="178">
        <f t="shared" si="134"/>
        <v>0</v>
      </c>
    </row>
    <row r="591" spans="1:20" ht="45" x14ac:dyDescent="0.3">
      <c r="A591" s="40" t="s">
        <v>88</v>
      </c>
      <c r="B591" s="53" t="s">
        <v>870</v>
      </c>
      <c r="C591" s="142" t="s">
        <v>219</v>
      </c>
      <c r="D591" s="142" t="s">
        <v>80</v>
      </c>
      <c r="E591" s="142" t="s">
        <v>486</v>
      </c>
      <c r="F591" s="177">
        <v>3942</v>
      </c>
      <c r="G591" s="177">
        <v>-3942</v>
      </c>
      <c r="H591" s="178">
        <f t="shared" si="126"/>
        <v>0</v>
      </c>
      <c r="I591" s="177"/>
      <c r="J591" s="178">
        <f t="shared" si="127"/>
        <v>0</v>
      </c>
      <c r="K591" s="177"/>
      <c r="L591" s="178">
        <f t="shared" si="128"/>
        <v>0</v>
      </c>
      <c r="M591" s="177"/>
      <c r="N591" s="178">
        <f t="shared" si="129"/>
        <v>0</v>
      </c>
      <c r="O591" s="177"/>
      <c r="P591" s="178">
        <f t="shared" si="130"/>
        <v>0</v>
      </c>
      <c r="Q591" s="177"/>
      <c r="R591" s="178">
        <f t="shared" si="131"/>
        <v>0</v>
      </c>
      <c r="S591" s="177"/>
      <c r="T591" s="178">
        <f t="shared" si="134"/>
        <v>0</v>
      </c>
    </row>
    <row r="592" spans="1:20" ht="90" x14ac:dyDescent="0.3">
      <c r="A592" s="179" t="s">
        <v>1112</v>
      </c>
      <c r="B592" s="53" t="s">
        <v>1111</v>
      </c>
      <c r="C592" s="142"/>
      <c r="D592" s="142"/>
      <c r="E592" s="142"/>
      <c r="F592" s="177"/>
      <c r="G592" s="177"/>
      <c r="H592" s="178"/>
      <c r="I592" s="177"/>
      <c r="J592" s="178"/>
      <c r="K592" s="177"/>
      <c r="L592" s="178"/>
      <c r="M592" s="177"/>
      <c r="N592" s="178"/>
      <c r="O592" s="177">
        <f>O593</f>
        <v>5142.6000000000004</v>
      </c>
      <c r="P592" s="178">
        <f t="shared" si="130"/>
        <v>5142.6000000000004</v>
      </c>
      <c r="Q592" s="177">
        <f>Q593</f>
        <v>0</v>
      </c>
      <c r="R592" s="178">
        <f t="shared" si="131"/>
        <v>5142.6000000000004</v>
      </c>
      <c r="S592" s="177">
        <f>S593</f>
        <v>0</v>
      </c>
      <c r="T592" s="178">
        <f t="shared" si="134"/>
        <v>5142.6000000000004</v>
      </c>
    </row>
    <row r="593" spans="1:20" x14ac:dyDescent="0.3">
      <c r="A593" s="40" t="s">
        <v>218</v>
      </c>
      <c r="B593" s="53" t="s">
        <v>1111</v>
      </c>
      <c r="C593" s="142" t="s">
        <v>219</v>
      </c>
      <c r="D593" s="142"/>
      <c r="E593" s="142"/>
      <c r="F593" s="177"/>
      <c r="G593" s="177"/>
      <c r="H593" s="178"/>
      <c r="I593" s="177"/>
      <c r="J593" s="178"/>
      <c r="K593" s="177"/>
      <c r="L593" s="178"/>
      <c r="M593" s="177"/>
      <c r="N593" s="178"/>
      <c r="O593" s="177">
        <f>O594</f>
        <v>5142.6000000000004</v>
      </c>
      <c r="P593" s="178">
        <f t="shared" si="130"/>
        <v>5142.6000000000004</v>
      </c>
      <c r="Q593" s="177">
        <f>Q594</f>
        <v>0</v>
      </c>
      <c r="R593" s="178">
        <f t="shared" si="131"/>
        <v>5142.6000000000004</v>
      </c>
      <c r="S593" s="177">
        <f>S594</f>
        <v>0</v>
      </c>
      <c r="T593" s="178">
        <f t="shared" si="134"/>
        <v>5142.6000000000004</v>
      </c>
    </row>
    <row r="594" spans="1:20" x14ac:dyDescent="0.3">
      <c r="A594" s="40" t="s">
        <v>826</v>
      </c>
      <c r="B594" s="53" t="s">
        <v>1111</v>
      </c>
      <c r="C594" s="142" t="s">
        <v>219</v>
      </c>
      <c r="D594" s="142" t="s">
        <v>80</v>
      </c>
      <c r="E594" s="142" t="s">
        <v>66</v>
      </c>
      <c r="F594" s="177"/>
      <c r="G594" s="177"/>
      <c r="H594" s="178"/>
      <c r="I594" s="177"/>
      <c r="J594" s="178"/>
      <c r="K594" s="177"/>
      <c r="L594" s="178"/>
      <c r="M594" s="177"/>
      <c r="N594" s="178"/>
      <c r="O594" s="177">
        <f>O595</f>
        <v>5142.6000000000004</v>
      </c>
      <c r="P594" s="178">
        <f t="shared" si="130"/>
        <v>5142.6000000000004</v>
      </c>
      <c r="Q594" s="177">
        <f>Q595</f>
        <v>0</v>
      </c>
      <c r="R594" s="178">
        <f t="shared" si="131"/>
        <v>5142.6000000000004</v>
      </c>
      <c r="S594" s="177">
        <f>S595</f>
        <v>0</v>
      </c>
      <c r="T594" s="178">
        <f t="shared" si="134"/>
        <v>5142.6000000000004</v>
      </c>
    </row>
    <row r="595" spans="1:20" ht="30" x14ac:dyDescent="0.3">
      <c r="A595" s="40" t="s">
        <v>87</v>
      </c>
      <c r="B595" s="53" t="s">
        <v>1111</v>
      </c>
      <c r="C595" s="142" t="s">
        <v>219</v>
      </c>
      <c r="D595" s="142" t="s">
        <v>80</v>
      </c>
      <c r="E595" s="142" t="s">
        <v>490</v>
      </c>
      <c r="F595" s="177"/>
      <c r="G595" s="177"/>
      <c r="H595" s="178"/>
      <c r="I595" s="177"/>
      <c r="J595" s="178"/>
      <c r="K595" s="177"/>
      <c r="L595" s="178"/>
      <c r="M595" s="177"/>
      <c r="N595" s="178"/>
      <c r="O595" s="177">
        <f>O596</f>
        <v>5142.6000000000004</v>
      </c>
      <c r="P595" s="178">
        <f t="shared" si="130"/>
        <v>5142.6000000000004</v>
      </c>
      <c r="Q595" s="177">
        <f>Q596</f>
        <v>0</v>
      </c>
      <c r="R595" s="178">
        <f t="shared" si="131"/>
        <v>5142.6000000000004</v>
      </c>
      <c r="S595" s="177">
        <f>S596</f>
        <v>0</v>
      </c>
      <c r="T595" s="178">
        <f t="shared" si="134"/>
        <v>5142.6000000000004</v>
      </c>
    </row>
    <row r="596" spans="1:20" ht="45" x14ac:dyDescent="0.3">
      <c r="A596" s="40" t="s">
        <v>88</v>
      </c>
      <c r="B596" s="53" t="s">
        <v>1111</v>
      </c>
      <c r="C596" s="142" t="s">
        <v>219</v>
      </c>
      <c r="D596" s="142" t="s">
        <v>80</v>
      </c>
      <c r="E596" s="142" t="s">
        <v>486</v>
      </c>
      <c r="F596" s="177"/>
      <c r="G596" s="177"/>
      <c r="H596" s="178"/>
      <c r="I596" s="177"/>
      <c r="J596" s="178"/>
      <c r="K596" s="177"/>
      <c r="L596" s="178"/>
      <c r="M596" s="177"/>
      <c r="N596" s="178"/>
      <c r="O596" s="177">
        <v>5142.6000000000004</v>
      </c>
      <c r="P596" s="178">
        <f t="shared" si="130"/>
        <v>5142.6000000000004</v>
      </c>
      <c r="Q596" s="177"/>
      <c r="R596" s="178">
        <f t="shared" si="131"/>
        <v>5142.6000000000004</v>
      </c>
      <c r="S596" s="177"/>
      <c r="T596" s="178">
        <f t="shared" si="134"/>
        <v>5142.6000000000004</v>
      </c>
    </row>
    <row r="597" spans="1:20" ht="76.5" x14ac:dyDescent="0.3">
      <c r="A597" s="183" t="s">
        <v>878</v>
      </c>
      <c r="B597" s="173" t="s">
        <v>881</v>
      </c>
      <c r="C597" s="173"/>
      <c r="D597" s="173"/>
      <c r="E597" s="173"/>
      <c r="F597" s="174">
        <f t="shared" ref="F597:S602" si="135">F598</f>
        <v>1000</v>
      </c>
      <c r="G597" s="174">
        <f t="shared" si="135"/>
        <v>0</v>
      </c>
      <c r="H597" s="171">
        <f t="shared" si="126"/>
        <v>1000</v>
      </c>
      <c r="I597" s="174">
        <f t="shared" si="135"/>
        <v>0</v>
      </c>
      <c r="J597" s="171">
        <f t="shared" si="127"/>
        <v>1000</v>
      </c>
      <c r="K597" s="174">
        <f t="shared" si="135"/>
        <v>0</v>
      </c>
      <c r="L597" s="171">
        <f t="shared" si="128"/>
        <v>1000</v>
      </c>
      <c r="M597" s="174">
        <f t="shared" si="135"/>
        <v>-340</v>
      </c>
      <c r="N597" s="171">
        <f t="shared" si="129"/>
        <v>660</v>
      </c>
      <c r="O597" s="174">
        <f t="shared" si="135"/>
        <v>0</v>
      </c>
      <c r="P597" s="171">
        <f t="shared" si="130"/>
        <v>660</v>
      </c>
      <c r="Q597" s="174">
        <f t="shared" si="135"/>
        <v>0</v>
      </c>
      <c r="R597" s="171">
        <f t="shared" si="131"/>
        <v>660</v>
      </c>
      <c r="S597" s="174">
        <f t="shared" si="135"/>
        <v>0</v>
      </c>
      <c r="T597" s="171">
        <f t="shared" si="134"/>
        <v>660</v>
      </c>
    </row>
    <row r="598" spans="1:20" ht="102" x14ac:dyDescent="0.3">
      <c r="A598" s="183" t="s">
        <v>879</v>
      </c>
      <c r="B598" s="173" t="s">
        <v>882</v>
      </c>
      <c r="C598" s="173"/>
      <c r="D598" s="173"/>
      <c r="E598" s="173"/>
      <c r="F598" s="174">
        <f t="shared" si="135"/>
        <v>1000</v>
      </c>
      <c r="G598" s="174">
        <f t="shared" si="135"/>
        <v>0</v>
      </c>
      <c r="H598" s="171">
        <f t="shared" si="126"/>
        <v>1000</v>
      </c>
      <c r="I598" s="174">
        <f t="shared" si="135"/>
        <v>0</v>
      </c>
      <c r="J598" s="171">
        <f t="shared" si="127"/>
        <v>1000</v>
      </c>
      <c r="K598" s="174">
        <f t="shared" si="135"/>
        <v>0</v>
      </c>
      <c r="L598" s="171">
        <f t="shared" si="128"/>
        <v>1000</v>
      </c>
      <c r="M598" s="174">
        <f t="shared" si="135"/>
        <v>-340</v>
      </c>
      <c r="N598" s="171">
        <f t="shared" si="129"/>
        <v>660</v>
      </c>
      <c r="O598" s="174">
        <f t="shared" si="135"/>
        <v>0</v>
      </c>
      <c r="P598" s="171">
        <f t="shared" si="130"/>
        <v>660</v>
      </c>
      <c r="Q598" s="174">
        <f t="shared" si="135"/>
        <v>0</v>
      </c>
      <c r="R598" s="171">
        <f t="shared" si="131"/>
        <v>660</v>
      </c>
      <c r="S598" s="174">
        <f t="shared" si="135"/>
        <v>0</v>
      </c>
      <c r="T598" s="171">
        <f t="shared" si="134"/>
        <v>660</v>
      </c>
    </row>
    <row r="599" spans="1:20" ht="90" x14ac:dyDescent="0.3">
      <c r="A599" s="184" t="s">
        <v>880</v>
      </c>
      <c r="B599" s="142" t="s">
        <v>883</v>
      </c>
      <c r="C599" s="142"/>
      <c r="D599" s="142"/>
      <c r="E599" s="142"/>
      <c r="F599" s="177">
        <f t="shared" si="135"/>
        <v>1000</v>
      </c>
      <c r="G599" s="177">
        <f t="shared" si="135"/>
        <v>0</v>
      </c>
      <c r="H599" s="178">
        <f t="shared" si="126"/>
        <v>1000</v>
      </c>
      <c r="I599" s="177">
        <f t="shared" si="135"/>
        <v>0</v>
      </c>
      <c r="J599" s="178">
        <f t="shared" si="127"/>
        <v>1000</v>
      </c>
      <c r="K599" s="177">
        <f t="shared" si="135"/>
        <v>0</v>
      </c>
      <c r="L599" s="178">
        <f t="shared" si="128"/>
        <v>1000</v>
      </c>
      <c r="M599" s="177">
        <f t="shared" si="135"/>
        <v>-340</v>
      </c>
      <c r="N599" s="178">
        <f t="shared" si="129"/>
        <v>660</v>
      </c>
      <c r="O599" s="177">
        <f t="shared" si="135"/>
        <v>0</v>
      </c>
      <c r="P599" s="178">
        <f t="shared" si="130"/>
        <v>660</v>
      </c>
      <c r="Q599" s="177">
        <f t="shared" si="135"/>
        <v>0</v>
      </c>
      <c r="R599" s="178">
        <f t="shared" si="131"/>
        <v>660</v>
      </c>
      <c r="S599" s="177">
        <f t="shared" si="135"/>
        <v>0</v>
      </c>
      <c r="T599" s="178">
        <f t="shared" si="134"/>
        <v>660</v>
      </c>
    </row>
    <row r="600" spans="1:20" x14ac:dyDescent="0.3">
      <c r="A600" s="40" t="s">
        <v>178</v>
      </c>
      <c r="B600" s="142" t="s">
        <v>883</v>
      </c>
      <c r="C600" s="142" t="s">
        <v>92</v>
      </c>
      <c r="D600" s="142"/>
      <c r="E600" s="142"/>
      <c r="F600" s="177">
        <f t="shared" si="135"/>
        <v>1000</v>
      </c>
      <c r="G600" s="177">
        <f t="shared" si="135"/>
        <v>0</v>
      </c>
      <c r="H600" s="178">
        <f t="shared" si="126"/>
        <v>1000</v>
      </c>
      <c r="I600" s="177">
        <f t="shared" si="135"/>
        <v>0</v>
      </c>
      <c r="J600" s="178">
        <f t="shared" si="127"/>
        <v>1000</v>
      </c>
      <c r="K600" s="177">
        <f t="shared" si="135"/>
        <v>0</v>
      </c>
      <c r="L600" s="178">
        <f t="shared" si="128"/>
        <v>1000</v>
      </c>
      <c r="M600" s="177">
        <f t="shared" si="135"/>
        <v>-340</v>
      </c>
      <c r="N600" s="178">
        <f t="shared" si="129"/>
        <v>660</v>
      </c>
      <c r="O600" s="177">
        <f t="shared" si="135"/>
        <v>0</v>
      </c>
      <c r="P600" s="178">
        <f t="shared" si="130"/>
        <v>660</v>
      </c>
      <c r="Q600" s="177">
        <f t="shared" si="135"/>
        <v>0</v>
      </c>
      <c r="R600" s="178">
        <f t="shared" si="131"/>
        <v>660</v>
      </c>
      <c r="S600" s="177">
        <f t="shared" si="135"/>
        <v>0</v>
      </c>
      <c r="T600" s="178">
        <f t="shared" si="134"/>
        <v>660</v>
      </c>
    </row>
    <row r="601" spans="1:20" ht="30" x14ac:dyDescent="0.3">
      <c r="A601" s="40" t="s">
        <v>204</v>
      </c>
      <c r="B601" s="142" t="s">
        <v>883</v>
      </c>
      <c r="C601" s="142" t="s">
        <v>92</v>
      </c>
      <c r="D601" s="142" t="s">
        <v>205</v>
      </c>
      <c r="E601" s="142" t="s">
        <v>495</v>
      </c>
      <c r="F601" s="177">
        <f t="shared" si="135"/>
        <v>1000</v>
      </c>
      <c r="G601" s="177">
        <f t="shared" si="135"/>
        <v>0</v>
      </c>
      <c r="H601" s="178">
        <f t="shared" si="126"/>
        <v>1000</v>
      </c>
      <c r="I601" s="177">
        <f t="shared" si="135"/>
        <v>0</v>
      </c>
      <c r="J601" s="178">
        <f t="shared" si="127"/>
        <v>1000</v>
      </c>
      <c r="K601" s="177">
        <f t="shared" si="135"/>
        <v>0</v>
      </c>
      <c r="L601" s="178">
        <f t="shared" si="128"/>
        <v>1000</v>
      </c>
      <c r="M601" s="177">
        <f t="shared" si="135"/>
        <v>-340</v>
      </c>
      <c r="N601" s="178">
        <f t="shared" si="129"/>
        <v>660</v>
      </c>
      <c r="O601" s="177">
        <f t="shared" si="135"/>
        <v>0</v>
      </c>
      <c r="P601" s="178">
        <f t="shared" si="130"/>
        <v>660</v>
      </c>
      <c r="Q601" s="177">
        <f t="shared" si="135"/>
        <v>0</v>
      </c>
      <c r="R601" s="178">
        <f t="shared" si="131"/>
        <v>660</v>
      </c>
      <c r="S601" s="177">
        <f t="shared" si="135"/>
        <v>0</v>
      </c>
      <c r="T601" s="178">
        <f t="shared" si="134"/>
        <v>660</v>
      </c>
    </row>
    <row r="602" spans="1:20" x14ac:dyDescent="0.3">
      <c r="A602" s="50" t="s">
        <v>89</v>
      </c>
      <c r="B602" s="142" t="s">
        <v>883</v>
      </c>
      <c r="C602" s="142" t="s">
        <v>92</v>
      </c>
      <c r="D602" s="142" t="s">
        <v>205</v>
      </c>
      <c r="E602" s="142" t="s">
        <v>495</v>
      </c>
      <c r="F602" s="177">
        <f t="shared" si="135"/>
        <v>1000</v>
      </c>
      <c r="G602" s="177">
        <f t="shared" si="135"/>
        <v>0</v>
      </c>
      <c r="H602" s="178">
        <f t="shared" si="126"/>
        <v>1000</v>
      </c>
      <c r="I602" s="177">
        <f t="shared" si="135"/>
        <v>0</v>
      </c>
      <c r="J602" s="178">
        <f t="shared" si="127"/>
        <v>1000</v>
      </c>
      <c r="K602" s="177">
        <f t="shared" si="135"/>
        <v>0</v>
      </c>
      <c r="L602" s="178">
        <f t="shared" si="128"/>
        <v>1000</v>
      </c>
      <c r="M602" s="177">
        <f t="shared" si="135"/>
        <v>-340</v>
      </c>
      <c r="N602" s="178">
        <f t="shared" si="129"/>
        <v>660</v>
      </c>
      <c r="O602" s="177">
        <f t="shared" si="135"/>
        <v>0</v>
      </c>
      <c r="P602" s="178">
        <f t="shared" si="130"/>
        <v>660</v>
      </c>
      <c r="Q602" s="177">
        <f t="shared" si="135"/>
        <v>0</v>
      </c>
      <c r="R602" s="178">
        <f t="shared" si="131"/>
        <v>660</v>
      </c>
      <c r="S602" s="177">
        <f t="shared" si="135"/>
        <v>0</v>
      </c>
      <c r="T602" s="178">
        <f t="shared" si="134"/>
        <v>660</v>
      </c>
    </row>
    <row r="603" spans="1:20" ht="60.75" customHeight="1" x14ac:dyDescent="0.3">
      <c r="A603" s="50" t="s">
        <v>194</v>
      </c>
      <c r="B603" s="142" t="s">
        <v>883</v>
      </c>
      <c r="C603" s="142" t="s">
        <v>92</v>
      </c>
      <c r="D603" s="142" t="s">
        <v>205</v>
      </c>
      <c r="E603" s="142" t="s">
        <v>496</v>
      </c>
      <c r="F603" s="177">
        <v>1000</v>
      </c>
      <c r="G603" s="177"/>
      <c r="H603" s="178">
        <f t="shared" si="126"/>
        <v>1000</v>
      </c>
      <c r="I603" s="177"/>
      <c r="J603" s="178">
        <f t="shared" si="127"/>
        <v>1000</v>
      </c>
      <c r="K603" s="177"/>
      <c r="L603" s="178">
        <f t="shared" si="128"/>
        <v>1000</v>
      </c>
      <c r="M603" s="177">
        <v>-340</v>
      </c>
      <c r="N603" s="178">
        <f t="shared" si="129"/>
        <v>660</v>
      </c>
      <c r="O603" s="177">
        <v>0</v>
      </c>
      <c r="P603" s="178">
        <f t="shared" si="130"/>
        <v>660</v>
      </c>
      <c r="Q603" s="177"/>
      <c r="R603" s="178">
        <f t="shared" si="131"/>
        <v>660</v>
      </c>
      <c r="S603" s="177"/>
      <c r="T603" s="178">
        <f t="shared" si="134"/>
        <v>660</v>
      </c>
    </row>
    <row r="604" spans="1:20" ht="38.25" x14ac:dyDescent="0.3">
      <c r="A604" s="187" t="s">
        <v>69</v>
      </c>
      <c r="B604" s="173" t="s">
        <v>513</v>
      </c>
      <c r="C604" s="76"/>
      <c r="D604" s="76"/>
      <c r="E604" s="142"/>
      <c r="F604" s="174">
        <f>F605+F616</f>
        <v>47446.900000000009</v>
      </c>
      <c r="G604" s="174">
        <f>G605+G616</f>
        <v>0</v>
      </c>
      <c r="H604" s="171">
        <f t="shared" si="126"/>
        <v>47446.900000000009</v>
      </c>
      <c r="I604" s="174">
        <f>I605+I616</f>
        <v>0</v>
      </c>
      <c r="J604" s="171">
        <f t="shared" si="127"/>
        <v>47446.900000000009</v>
      </c>
      <c r="K604" s="174">
        <f>K605+K616</f>
        <v>10.4</v>
      </c>
      <c r="L604" s="171">
        <f t="shared" si="128"/>
        <v>47457.30000000001</v>
      </c>
      <c r="M604" s="174">
        <f>M605+M616</f>
        <v>356.8</v>
      </c>
      <c r="N604" s="171">
        <f t="shared" si="129"/>
        <v>47814.100000000013</v>
      </c>
      <c r="O604" s="174">
        <f>O605+O616</f>
        <v>371</v>
      </c>
      <c r="P604" s="171">
        <f t="shared" si="130"/>
        <v>48185.100000000013</v>
      </c>
      <c r="Q604" s="174">
        <f>Q605+Q616</f>
        <v>1388.3</v>
      </c>
      <c r="R604" s="171">
        <f t="shared" si="131"/>
        <v>49573.400000000016</v>
      </c>
      <c r="S604" s="174">
        <f>S605+S616</f>
        <v>82.7</v>
      </c>
      <c r="T604" s="171">
        <f t="shared" si="134"/>
        <v>49656.100000000013</v>
      </c>
    </row>
    <row r="605" spans="1:20" x14ac:dyDescent="0.3">
      <c r="A605" s="172" t="s">
        <v>71</v>
      </c>
      <c r="B605" s="173" t="s">
        <v>515</v>
      </c>
      <c r="C605" s="76"/>
      <c r="D605" s="76"/>
      <c r="E605" s="142"/>
      <c r="F605" s="174">
        <f>F606+F611</f>
        <v>1733.3</v>
      </c>
      <c r="G605" s="174">
        <f>G606+G611</f>
        <v>0</v>
      </c>
      <c r="H605" s="171">
        <f t="shared" si="126"/>
        <v>1733.3</v>
      </c>
      <c r="I605" s="174">
        <f>I606+I611</f>
        <v>0</v>
      </c>
      <c r="J605" s="171">
        <f t="shared" si="127"/>
        <v>1733.3</v>
      </c>
      <c r="K605" s="174">
        <f>K606+K611</f>
        <v>0</v>
      </c>
      <c r="L605" s="171">
        <f t="shared" si="128"/>
        <v>1733.3</v>
      </c>
      <c r="M605" s="174">
        <f>M606+M611</f>
        <v>0</v>
      </c>
      <c r="N605" s="171">
        <f t="shared" si="129"/>
        <v>1733.3</v>
      </c>
      <c r="O605" s="174">
        <f>O606+O611</f>
        <v>0</v>
      </c>
      <c r="P605" s="171">
        <f t="shared" si="130"/>
        <v>1733.3</v>
      </c>
      <c r="Q605" s="174">
        <f>Q606+Q611</f>
        <v>0</v>
      </c>
      <c r="R605" s="171">
        <f t="shared" si="131"/>
        <v>1733.3</v>
      </c>
      <c r="S605" s="174">
        <f>S606+S611</f>
        <v>82.7</v>
      </c>
      <c r="T605" s="171">
        <f t="shared" si="134"/>
        <v>1816</v>
      </c>
    </row>
    <row r="606" spans="1:20" ht="30" x14ac:dyDescent="0.3">
      <c r="A606" s="40" t="s">
        <v>450</v>
      </c>
      <c r="B606" s="142" t="s">
        <v>74</v>
      </c>
      <c r="C606" s="76"/>
      <c r="D606" s="76"/>
      <c r="E606" s="142"/>
      <c r="F606" s="177">
        <f t="shared" ref="F606:S609" si="136">F607</f>
        <v>1633.8</v>
      </c>
      <c r="G606" s="177">
        <f t="shared" si="136"/>
        <v>0</v>
      </c>
      <c r="H606" s="178">
        <f t="shared" si="126"/>
        <v>1633.8</v>
      </c>
      <c r="I606" s="177">
        <f t="shared" si="136"/>
        <v>0</v>
      </c>
      <c r="J606" s="178">
        <f t="shared" si="127"/>
        <v>1633.8</v>
      </c>
      <c r="K606" s="177">
        <f t="shared" si="136"/>
        <v>0</v>
      </c>
      <c r="L606" s="178">
        <f t="shared" si="128"/>
        <v>1633.8</v>
      </c>
      <c r="M606" s="177">
        <f t="shared" si="136"/>
        <v>0</v>
      </c>
      <c r="N606" s="178">
        <f t="shared" si="129"/>
        <v>1633.8</v>
      </c>
      <c r="O606" s="177">
        <f t="shared" si="136"/>
        <v>0</v>
      </c>
      <c r="P606" s="178">
        <f t="shared" si="130"/>
        <v>1633.8</v>
      </c>
      <c r="Q606" s="177">
        <f t="shared" si="136"/>
        <v>0</v>
      </c>
      <c r="R606" s="178">
        <f t="shared" si="131"/>
        <v>1633.8</v>
      </c>
      <c r="S606" s="177">
        <f t="shared" si="136"/>
        <v>82.7</v>
      </c>
      <c r="T606" s="178">
        <f t="shared" si="134"/>
        <v>1716.5</v>
      </c>
    </row>
    <row r="607" spans="1:20" x14ac:dyDescent="0.3">
      <c r="A607" s="50" t="s">
        <v>62</v>
      </c>
      <c r="B607" s="142" t="s">
        <v>74</v>
      </c>
      <c r="C607" s="142" t="s">
        <v>63</v>
      </c>
      <c r="D607" s="76"/>
      <c r="E607" s="142"/>
      <c r="F607" s="177">
        <f t="shared" si="136"/>
        <v>1633.8</v>
      </c>
      <c r="G607" s="177">
        <f t="shared" si="136"/>
        <v>0</v>
      </c>
      <c r="H607" s="178">
        <f t="shared" si="126"/>
        <v>1633.8</v>
      </c>
      <c r="I607" s="177">
        <f t="shared" si="136"/>
        <v>0</v>
      </c>
      <c r="J607" s="178">
        <f t="shared" si="127"/>
        <v>1633.8</v>
      </c>
      <c r="K607" s="177">
        <f t="shared" si="136"/>
        <v>0</v>
      </c>
      <c r="L607" s="178">
        <f t="shared" si="128"/>
        <v>1633.8</v>
      </c>
      <c r="M607" s="177">
        <f t="shared" si="136"/>
        <v>0</v>
      </c>
      <c r="N607" s="178">
        <f t="shared" si="129"/>
        <v>1633.8</v>
      </c>
      <c r="O607" s="177">
        <f t="shared" si="136"/>
        <v>0</v>
      </c>
      <c r="P607" s="178">
        <f t="shared" si="130"/>
        <v>1633.8</v>
      </c>
      <c r="Q607" s="177">
        <f t="shared" si="136"/>
        <v>0</v>
      </c>
      <c r="R607" s="178">
        <f t="shared" si="131"/>
        <v>1633.8</v>
      </c>
      <c r="S607" s="177">
        <f t="shared" si="136"/>
        <v>82.7</v>
      </c>
      <c r="T607" s="178">
        <f t="shared" si="134"/>
        <v>1716.5</v>
      </c>
    </row>
    <row r="608" spans="1:20" ht="33.75" customHeight="1" x14ac:dyDescent="0.3">
      <c r="A608" s="40" t="s">
        <v>67</v>
      </c>
      <c r="B608" s="142" t="s">
        <v>74</v>
      </c>
      <c r="C608" s="142" t="s">
        <v>63</v>
      </c>
      <c r="D608" s="142" t="s">
        <v>68</v>
      </c>
      <c r="E608" s="142"/>
      <c r="F608" s="177">
        <f t="shared" si="136"/>
        <v>1633.8</v>
      </c>
      <c r="G608" s="177">
        <f t="shared" si="136"/>
        <v>0</v>
      </c>
      <c r="H608" s="178">
        <f t="shared" si="126"/>
        <v>1633.8</v>
      </c>
      <c r="I608" s="177">
        <f t="shared" si="136"/>
        <v>0</v>
      </c>
      <c r="J608" s="178">
        <f t="shared" si="127"/>
        <v>1633.8</v>
      </c>
      <c r="K608" s="177">
        <f t="shared" si="136"/>
        <v>0</v>
      </c>
      <c r="L608" s="178">
        <f t="shared" si="128"/>
        <v>1633.8</v>
      </c>
      <c r="M608" s="177">
        <f t="shared" si="136"/>
        <v>0</v>
      </c>
      <c r="N608" s="178">
        <f t="shared" si="129"/>
        <v>1633.8</v>
      </c>
      <c r="O608" s="177">
        <f t="shared" si="136"/>
        <v>0</v>
      </c>
      <c r="P608" s="178">
        <f t="shared" si="130"/>
        <v>1633.8</v>
      </c>
      <c r="Q608" s="177">
        <f t="shared" si="136"/>
        <v>0</v>
      </c>
      <c r="R608" s="178">
        <f t="shared" si="131"/>
        <v>1633.8</v>
      </c>
      <c r="S608" s="177">
        <f t="shared" si="136"/>
        <v>82.7</v>
      </c>
      <c r="T608" s="178">
        <f t="shared" si="134"/>
        <v>1716.5</v>
      </c>
    </row>
    <row r="609" spans="1:20" ht="90" x14ac:dyDescent="0.3">
      <c r="A609" s="40" t="s">
        <v>75</v>
      </c>
      <c r="B609" s="142" t="s">
        <v>74</v>
      </c>
      <c r="C609" s="142" t="s">
        <v>63</v>
      </c>
      <c r="D609" s="142" t="s">
        <v>68</v>
      </c>
      <c r="E609" s="142" t="s">
        <v>484</v>
      </c>
      <c r="F609" s="177">
        <f t="shared" si="136"/>
        <v>1633.8</v>
      </c>
      <c r="G609" s="177">
        <f t="shared" si="136"/>
        <v>0</v>
      </c>
      <c r="H609" s="178">
        <f t="shared" si="126"/>
        <v>1633.8</v>
      </c>
      <c r="I609" s="177">
        <f t="shared" si="136"/>
        <v>0</v>
      </c>
      <c r="J609" s="178">
        <f t="shared" si="127"/>
        <v>1633.8</v>
      </c>
      <c r="K609" s="177">
        <f t="shared" si="136"/>
        <v>0</v>
      </c>
      <c r="L609" s="178">
        <f t="shared" si="128"/>
        <v>1633.8</v>
      </c>
      <c r="M609" s="177">
        <f t="shared" si="136"/>
        <v>0</v>
      </c>
      <c r="N609" s="178">
        <f t="shared" si="129"/>
        <v>1633.8</v>
      </c>
      <c r="O609" s="177">
        <f t="shared" si="136"/>
        <v>0</v>
      </c>
      <c r="P609" s="178">
        <f t="shared" si="130"/>
        <v>1633.8</v>
      </c>
      <c r="Q609" s="177">
        <f t="shared" si="136"/>
        <v>0</v>
      </c>
      <c r="R609" s="178">
        <f t="shared" si="131"/>
        <v>1633.8</v>
      </c>
      <c r="S609" s="177">
        <f t="shared" si="136"/>
        <v>82.7</v>
      </c>
      <c r="T609" s="178">
        <f t="shared" si="134"/>
        <v>1716.5</v>
      </c>
    </row>
    <row r="610" spans="1:20" ht="30" x14ac:dyDescent="0.3">
      <c r="A610" s="40" t="s">
        <v>76</v>
      </c>
      <c r="B610" s="142" t="s">
        <v>74</v>
      </c>
      <c r="C610" s="142" t="s">
        <v>63</v>
      </c>
      <c r="D610" s="142" t="s">
        <v>68</v>
      </c>
      <c r="E610" s="142" t="s">
        <v>483</v>
      </c>
      <c r="F610" s="177">
        <v>1633.8</v>
      </c>
      <c r="G610" s="177"/>
      <c r="H610" s="178">
        <f t="shared" si="126"/>
        <v>1633.8</v>
      </c>
      <c r="I610" s="177"/>
      <c r="J610" s="178">
        <f t="shared" si="127"/>
        <v>1633.8</v>
      </c>
      <c r="K610" s="177"/>
      <c r="L610" s="178">
        <f t="shared" si="128"/>
        <v>1633.8</v>
      </c>
      <c r="M610" s="177"/>
      <c r="N610" s="178">
        <f t="shared" si="129"/>
        <v>1633.8</v>
      </c>
      <c r="O610" s="177"/>
      <c r="P610" s="178">
        <f t="shared" si="130"/>
        <v>1633.8</v>
      </c>
      <c r="Q610" s="177"/>
      <c r="R610" s="178">
        <f t="shared" si="131"/>
        <v>1633.8</v>
      </c>
      <c r="S610" s="177">
        <v>82.7</v>
      </c>
      <c r="T610" s="178">
        <f t="shared" si="134"/>
        <v>1716.5</v>
      </c>
    </row>
    <row r="611" spans="1:20" ht="30" x14ac:dyDescent="0.3">
      <c r="A611" s="40" t="s">
        <v>77</v>
      </c>
      <c r="B611" s="142" t="s">
        <v>78</v>
      </c>
      <c r="C611" s="76"/>
      <c r="D611" s="76"/>
      <c r="E611" s="142"/>
      <c r="F611" s="177">
        <f t="shared" ref="F611:S614" si="137">F612</f>
        <v>99.5</v>
      </c>
      <c r="G611" s="177">
        <f t="shared" si="137"/>
        <v>0</v>
      </c>
      <c r="H611" s="178">
        <f t="shared" si="126"/>
        <v>99.5</v>
      </c>
      <c r="I611" s="177">
        <f t="shared" si="137"/>
        <v>0</v>
      </c>
      <c r="J611" s="178">
        <f t="shared" si="127"/>
        <v>99.5</v>
      </c>
      <c r="K611" s="177">
        <f t="shared" si="137"/>
        <v>0</v>
      </c>
      <c r="L611" s="178">
        <f t="shared" si="128"/>
        <v>99.5</v>
      </c>
      <c r="M611" s="177">
        <f t="shared" si="137"/>
        <v>0</v>
      </c>
      <c r="N611" s="178">
        <f t="shared" si="129"/>
        <v>99.5</v>
      </c>
      <c r="O611" s="177">
        <f t="shared" si="137"/>
        <v>0</v>
      </c>
      <c r="P611" s="178">
        <f t="shared" si="130"/>
        <v>99.5</v>
      </c>
      <c r="Q611" s="177">
        <f t="shared" si="137"/>
        <v>0</v>
      </c>
      <c r="R611" s="178">
        <f t="shared" si="131"/>
        <v>99.5</v>
      </c>
      <c r="S611" s="177">
        <f t="shared" si="137"/>
        <v>0</v>
      </c>
      <c r="T611" s="178">
        <f t="shared" si="134"/>
        <v>99.5</v>
      </c>
    </row>
    <row r="612" spans="1:20" x14ac:dyDescent="0.3">
      <c r="A612" s="50" t="s">
        <v>62</v>
      </c>
      <c r="B612" s="142" t="s">
        <v>78</v>
      </c>
      <c r="C612" s="142" t="s">
        <v>63</v>
      </c>
      <c r="D612" s="76"/>
      <c r="E612" s="142"/>
      <c r="F612" s="177">
        <f t="shared" si="137"/>
        <v>99.5</v>
      </c>
      <c r="G612" s="177">
        <f t="shared" si="137"/>
        <v>0</v>
      </c>
      <c r="H612" s="178">
        <f t="shared" si="126"/>
        <v>99.5</v>
      </c>
      <c r="I612" s="177">
        <f t="shared" si="137"/>
        <v>0</v>
      </c>
      <c r="J612" s="178">
        <f t="shared" si="127"/>
        <v>99.5</v>
      </c>
      <c r="K612" s="177">
        <f t="shared" si="137"/>
        <v>0</v>
      </c>
      <c r="L612" s="178">
        <f t="shared" si="128"/>
        <v>99.5</v>
      </c>
      <c r="M612" s="177">
        <f t="shared" si="137"/>
        <v>0</v>
      </c>
      <c r="N612" s="178">
        <f t="shared" si="129"/>
        <v>99.5</v>
      </c>
      <c r="O612" s="177">
        <f t="shared" si="137"/>
        <v>0</v>
      </c>
      <c r="P612" s="178">
        <f t="shared" si="130"/>
        <v>99.5</v>
      </c>
      <c r="Q612" s="177">
        <f t="shared" si="137"/>
        <v>0</v>
      </c>
      <c r="R612" s="178">
        <f t="shared" si="131"/>
        <v>99.5</v>
      </c>
      <c r="S612" s="177">
        <f t="shared" si="137"/>
        <v>0</v>
      </c>
      <c r="T612" s="178">
        <f t="shared" si="134"/>
        <v>99.5</v>
      </c>
    </row>
    <row r="613" spans="1:20" ht="32.25" customHeight="1" x14ac:dyDescent="0.3">
      <c r="A613" s="40" t="s">
        <v>67</v>
      </c>
      <c r="B613" s="142" t="s">
        <v>78</v>
      </c>
      <c r="C613" s="142" t="s">
        <v>63</v>
      </c>
      <c r="D613" s="142" t="s">
        <v>68</v>
      </c>
      <c r="E613" s="142"/>
      <c r="F613" s="177">
        <f t="shared" si="137"/>
        <v>99.5</v>
      </c>
      <c r="G613" s="177">
        <f t="shared" si="137"/>
        <v>0</v>
      </c>
      <c r="H613" s="178">
        <f t="shared" si="126"/>
        <v>99.5</v>
      </c>
      <c r="I613" s="177">
        <f t="shared" si="137"/>
        <v>0</v>
      </c>
      <c r="J613" s="178">
        <f t="shared" si="127"/>
        <v>99.5</v>
      </c>
      <c r="K613" s="177">
        <f t="shared" si="137"/>
        <v>0</v>
      </c>
      <c r="L613" s="178">
        <f t="shared" si="128"/>
        <v>99.5</v>
      </c>
      <c r="M613" s="177">
        <f t="shared" si="137"/>
        <v>0</v>
      </c>
      <c r="N613" s="178">
        <f t="shared" si="129"/>
        <v>99.5</v>
      </c>
      <c r="O613" s="177">
        <f t="shared" si="137"/>
        <v>0</v>
      </c>
      <c r="P613" s="178">
        <f t="shared" si="130"/>
        <v>99.5</v>
      </c>
      <c r="Q613" s="177">
        <f t="shared" si="137"/>
        <v>0</v>
      </c>
      <c r="R613" s="178">
        <f t="shared" si="131"/>
        <v>99.5</v>
      </c>
      <c r="S613" s="177">
        <f t="shared" si="137"/>
        <v>0</v>
      </c>
      <c r="T613" s="178">
        <f t="shared" si="134"/>
        <v>99.5</v>
      </c>
    </row>
    <row r="614" spans="1:20" ht="90" x14ac:dyDescent="0.3">
      <c r="A614" s="40" t="s">
        <v>75</v>
      </c>
      <c r="B614" s="142" t="s">
        <v>78</v>
      </c>
      <c r="C614" s="142" t="s">
        <v>63</v>
      </c>
      <c r="D614" s="142" t="s">
        <v>68</v>
      </c>
      <c r="E614" s="142" t="s">
        <v>484</v>
      </c>
      <c r="F614" s="177">
        <f t="shared" si="137"/>
        <v>99.5</v>
      </c>
      <c r="G614" s="177">
        <f t="shared" si="137"/>
        <v>0</v>
      </c>
      <c r="H614" s="178">
        <f t="shared" si="126"/>
        <v>99.5</v>
      </c>
      <c r="I614" s="177">
        <f t="shared" si="137"/>
        <v>0</v>
      </c>
      <c r="J614" s="178">
        <f t="shared" si="127"/>
        <v>99.5</v>
      </c>
      <c r="K614" s="177">
        <f t="shared" si="137"/>
        <v>0</v>
      </c>
      <c r="L614" s="178">
        <f t="shared" si="128"/>
        <v>99.5</v>
      </c>
      <c r="M614" s="177">
        <f t="shared" si="137"/>
        <v>0</v>
      </c>
      <c r="N614" s="178">
        <f t="shared" si="129"/>
        <v>99.5</v>
      </c>
      <c r="O614" s="177">
        <f t="shared" si="137"/>
        <v>0</v>
      </c>
      <c r="P614" s="178">
        <f t="shared" si="130"/>
        <v>99.5</v>
      </c>
      <c r="Q614" s="177">
        <f t="shared" si="137"/>
        <v>0</v>
      </c>
      <c r="R614" s="178">
        <f t="shared" si="131"/>
        <v>99.5</v>
      </c>
      <c r="S614" s="177">
        <f t="shared" si="137"/>
        <v>0</v>
      </c>
      <c r="T614" s="178">
        <f t="shared" si="134"/>
        <v>99.5</v>
      </c>
    </row>
    <row r="615" spans="1:20" ht="30" x14ac:dyDescent="0.3">
      <c r="A615" s="40" t="s">
        <v>76</v>
      </c>
      <c r="B615" s="142" t="s">
        <v>78</v>
      </c>
      <c r="C615" s="142" t="s">
        <v>63</v>
      </c>
      <c r="D615" s="142" t="s">
        <v>68</v>
      </c>
      <c r="E615" s="142" t="s">
        <v>483</v>
      </c>
      <c r="F615" s="177">
        <v>99.5</v>
      </c>
      <c r="G615" s="177"/>
      <c r="H615" s="178">
        <f t="shared" si="126"/>
        <v>99.5</v>
      </c>
      <c r="I615" s="177"/>
      <c r="J615" s="178">
        <f t="shared" si="127"/>
        <v>99.5</v>
      </c>
      <c r="K615" s="177"/>
      <c r="L615" s="178">
        <f t="shared" si="128"/>
        <v>99.5</v>
      </c>
      <c r="M615" s="177"/>
      <c r="N615" s="178">
        <f t="shared" si="129"/>
        <v>99.5</v>
      </c>
      <c r="O615" s="177"/>
      <c r="P615" s="178">
        <f t="shared" si="130"/>
        <v>99.5</v>
      </c>
      <c r="Q615" s="177"/>
      <c r="R615" s="178">
        <f t="shared" si="131"/>
        <v>99.5</v>
      </c>
      <c r="S615" s="177"/>
      <c r="T615" s="178">
        <f t="shared" si="134"/>
        <v>99.5</v>
      </c>
    </row>
    <row r="616" spans="1:20" x14ac:dyDescent="0.3">
      <c r="A616" s="187" t="s">
        <v>603</v>
      </c>
      <c r="B616" s="173" t="s">
        <v>516</v>
      </c>
      <c r="C616" s="76"/>
      <c r="D616" s="76"/>
      <c r="E616" s="142"/>
      <c r="F616" s="174">
        <f>F617+F622</f>
        <v>45713.600000000006</v>
      </c>
      <c r="G616" s="174">
        <f>G617+G622</f>
        <v>0</v>
      </c>
      <c r="H616" s="171">
        <f t="shared" si="126"/>
        <v>45713.600000000006</v>
      </c>
      <c r="I616" s="174">
        <f>I617+I622</f>
        <v>0</v>
      </c>
      <c r="J616" s="171">
        <f t="shared" si="127"/>
        <v>45713.600000000006</v>
      </c>
      <c r="K616" s="174">
        <f>K617+K622</f>
        <v>10.4</v>
      </c>
      <c r="L616" s="171">
        <f t="shared" si="128"/>
        <v>45724.000000000007</v>
      </c>
      <c r="M616" s="174">
        <f>M617+M622</f>
        <v>356.8</v>
      </c>
      <c r="N616" s="171">
        <f t="shared" si="129"/>
        <v>46080.80000000001</v>
      </c>
      <c r="O616" s="174">
        <f>O617+O622</f>
        <v>371</v>
      </c>
      <c r="P616" s="171">
        <f t="shared" si="130"/>
        <v>46451.80000000001</v>
      </c>
      <c r="Q616" s="174">
        <f>Q617+Q622</f>
        <v>1388.3</v>
      </c>
      <c r="R616" s="171">
        <f t="shared" si="131"/>
        <v>47840.100000000013</v>
      </c>
      <c r="S616" s="174">
        <f>S617+S622</f>
        <v>0</v>
      </c>
      <c r="T616" s="171">
        <f t="shared" si="134"/>
        <v>47840.100000000013</v>
      </c>
    </row>
    <row r="617" spans="1:20" ht="30" x14ac:dyDescent="0.3">
      <c r="A617" s="40" t="s">
        <v>73</v>
      </c>
      <c r="B617" s="142" t="s">
        <v>517</v>
      </c>
      <c r="C617" s="76"/>
      <c r="D617" s="76"/>
      <c r="E617" s="142"/>
      <c r="F617" s="174">
        <f t="shared" ref="F617:S620" si="138">F618</f>
        <v>39448.800000000003</v>
      </c>
      <c r="G617" s="174">
        <f t="shared" si="138"/>
        <v>0</v>
      </c>
      <c r="H617" s="171">
        <f t="shared" si="126"/>
        <v>39448.800000000003</v>
      </c>
      <c r="I617" s="174">
        <f t="shared" si="138"/>
        <v>0</v>
      </c>
      <c r="J617" s="171">
        <f t="shared" si="127"/>
        <v>39448.800000000003</v>
      </c>
      <c r="K617" s="174">
        <f t="shared" si="138"/>
        <v>0</v>
      </c>
      <c r="L617" s="171">
        <f t="shared" si="128"/>
        <v>39448.800000000003</v>
      </c>
      <c r="M617" s="174">
        <f t="shared" si="138"/>
        <v>0</v>
      </c>
      <c r="N617" s="171">
        <f t="shared" si="129"/>
        <v>39448.800000000003</v>
      </c>
      <c r="O617" s="174">
        <f t="shared" si="138"/>
        <v>0</v>
      </c>
      <c r="P617" s="171">
        <f t="shared" si="130"/>
        <v>39448.800000000003</v>
      </c>
      <c r="Q617" s="174">
        <f t="shared" si="138"/>
        <v>1388.3</v>
      </c>
      <c r="R617" s="171">
        <f t="shared" si="131"/>
        <v>40837.100000000006</v>
      </c>
      <c r="S617" s="174">
        <f t="shared" si="138"/>
        <v>0</v>
      </c>
      <c r="T617" s="171">
        <f t="shared" si="134"/>
        <v>40837.100000000006</v>
      </c>
    </row>
    <row r="618" spans="1:20" x14ac:dyDescent="0.3">
      <c r="A618" s="50" t="s">
        <v>62</v>
      </c>
      <c r="B618" s="142" t="s">
        <v>517</v>
      </c>
      <c r="C618" s="142" t="s">
        <v>63</v>
      </c>
      <c r="D618" s="76"/>
      <c r="E618" s="142"/>
      <c r="F618" s="177">
        <f t="shared" si="138"/>
        <v>39448.800000000003</v>
      </c>
      <c r="G618" s="177">
        <f t="shared" si="138"/>
        <v>0</v>
      </c>
      <c r="H618" s="178">
        <f t="shared" si="126"/>
        <v>39448.800000000003</v>
      </c>
      <c r="I618" s="177">
        <f t="shared" si="138"/>
        <v>0</v>
      </c>
      <c r="J618" s="178">
        <f t="shared" si="127"/>
        <v>39448.800000000003</v>
      </c>
      <c r="K618" s="177">
        <f t="shared" si="138"/>
        <v>0</v>
      </c>
      <c r="L618" s="178">
        <f t="shared" si="128"/>
        <v>39448.800000000003</v>
      </c>
      <c r="M618" s="177">
        <f t="shared" si="138"/>
        <v>0</v>
      </c>
      <c r="N618" s="178">
        <f t="shared" si="129"/>
        <v>39448.800000000003</v>
      </c>
      <c r="O618" s="177">
        <f t="shared" si="138"/>
        <v>0</v>
      </c>
      <c r="P618" s="178">
        <f t="shared" si="130"/>
        <v>39448.800000000003</v>
      </c>
      <c r="Q618" s="177">
        <f t="shared" si="138"/>
        <v>1388.3</v>
      </c>
      <c r="R618" s="178">
        <f t="shared" si="131"/>
        <v>40837.100000000006</v>
      </c>
      <c r="S618" s="177">
        <f t="shared" si="138"/>
        <v>0</v>
      </c>
      <c r="T618" s="178">
        <f t="shared" si="134"/>
        <v>40837.100000000006</v>
      </c>
    </row>
    <row r="619" spans="1:20" ht="45" x14ac:dyDescent="0.3">
      <c r="A619" s="40" t="s">
        <v>91</v>
      </c>
      <c r="B619" s="142" t="s">
        <v>517</v>
      </c>
      <c r="C619" s="142" t="s">
        <v>63</v>
      </c>
      <c r="D619" s="142" t="s">
        <v>92</v>
      </c>
      <c r="E619" s="142"/>
      <c r="F619" s="177">
        <f t="shared" si="138"/>
        <v>39448.800000000003</v>
      </c>
      <c r="G619" s="177">
        <f t="shared" si="138"/>
        <v>0</v>
      </c>
      <c r="H619" s="178">
        <f t="shared" si="126"/>
        <v>39448.800000000003</v>
      </c>
      <c r="I619" s="177">
        <f t="shared" si="138"/>
        <v>0</v>
      </c>
      <c r="J619" s="178">
        <f t="shared" si="127"/>
        <v>39448.800000000003</v>
      </c>
      <c r="K619" s="177">
        <f t="shared" si="138"/>
        <v>0</v>
      </c>
      <c r="L619" s="178">
        <f t="shared" si="128"/>
        <v>39448.800000000003</v>
      </c>
      <c r="M619" s="177">
        <f t="shared" si="138"/>
        <v>0</v>
      </c>
      <c r="N619" s="178">
        <f t="shared" si="129"/>
        <v>39448.800000000003</v>
      </c>
      <c r="O619" s="177">
        <f t="shared" si="138"/>
        <v>0</v>
      </c>
      <c r="P619" s="178">
        <f t="shared" si="130"/>
        <v>39448.800000000003</v>
      </c>
      <c r="Q619" s="177">
        <f t="shared" si="138"/>
        <v>1388.3</v>
      </c>
      <c r="R619" s="178">
        <f t="shared" si="131"/>
        <v>40837.100000000006</v>
      </c>
      <c r="S619" s="177">
        <f t="shared" si="138"/>
        <v>0</v>
      </c>
      <c r="T619" s="178">
        <f t="shared" si="134"/>
        <v>40837.100000000006</v>
      </c>
    </row>
    <row r="620" spans="1:20" ht="90" x14ac:dyDescent="0.3">
      <c r="A620" s="40" t="s">
        <v>75</v>
      </c>
      <c r="B620" s="142" t="s">
        <v>517</v>
      </c>
      <c r="C620" s="142" t="s">
        <v>63</v>
      </c>
      <c r="D620" s="142" t="s">
        <v>92</v>
      </c>
      <c r="E620" s="142" t="s">
        <v>484</v>
      </c>
      <c r="F620" s="177">
        <f t="shared" si="138"/>
        <v>39448.800000000003</v>
      </c>
      <c r="G620" s="177">
        <f t="shared" si="138"/>
        <v>0</v>
      </c>
      <c r="H620" s="178">
        <f t="shared" si="126"/>
        <v>39448.800000000003</v>
      </c>
      <c r="I620" s="177">
        <f t="shared" si="138"/>
        <v>0</v>
      </c>
      <c r="J620" s="178">
        <f t="shared" si="127"/>
        <v>39448.800000000003</v>
      </c>
      <c r="K620" s="177">
        <f t="shared" si="138"/>
        <v>0</v>
      </c>
      <c r="L620" s="178">
        <f t="shared" si="128"/>
        <v>39448.800000000003</v>
      </c>
      <c r="M620" s="177">
        <f t="shared" si="138"/>
        <v>0</v>
      </c>
      <c r="N620" s="178">
        <f t="shared" si="129"/>
        <v>39448.800000000003</v>
      </c>
      <c r="O620" s="177">
        <f t="shared" si="138"/>
        <v>0</v>
      </c>
      <c r="P620" s="178">
        <f t="shared" si="130"/>
        <v>39448.800000000003</v>
      </c>
      <c r="Q620" s="177">
        <f t="shared" si="138"/>
        <v>1388.3</v>
      </c>
      <c r="R620" s="178">
        <f t="shared" si="131"/>
        <v>40837.100000000006</v>
      </c>
      <c r="S620" s="177">
        <f t="shared" si="138"/>
        <v>0</v>
      </c>
      <c r="T620" s="178">
        <f t="shared" si="134"/>
        <v>40837.100000000006</v>
      </c>
    </row>
    <row r="621" spans="1:20" ht="30" x14ac:dyDescent="0.3">
      <c r="A621" s="40" t="s">
        <v>76</v>
      </c>
      <c r="B621" s="142" t="s">
        <v>517</v>
      </c>
      <c r="C621" s="142" t="s">
        <v>63</v>
      </c>
      <c r="D621" s="142" t="s">
        <v>92</v>
      </c>
      <c r="E621" s="142" t="s">
        <v>483</v>
      </c>
      <c r="F621" s="177">
        <v>39448.800000000003</v>
      </c>
      <c r="G621" s="177"/>
      <c r="H621" s="178">
        <f t="shared" si="126"/>
        <v>39448.800000000003</v>
      </c>
      <c r="I621" s="177"/>
      <c r="J621" s="178">
        <f t="shared" si="127"/>
        <v>39448.800000000003</v>
      </c>
      <c r="K621" s="177"/>
      <c r="L621" s="178">
        <f t="shared" si="128"/>
        <v>39448.800000000003</v>
      </c>
      <c r="M621" s="177"/>
      <c r="N621" s="178">
        <f t="shared" si="129"/>
        <v>39448.800000000003</v>
      </c>
      <c r="O621" s="177"/>
      <c r="P621" s="178">
        <f t="shared" si="130"/>
        <v>39448.800000000003</v>
      </c>
      <c r="Q621" s="177">
        <v>1388.3</v>
      </c>
      <c r="R621" s="178">
        <f t="shared" si="131"/>
        <v>40837.100000000006</v>
      </c>
      <c r="S621" s="177"/>
      <c r="T621" s="178">
        <f t="shared" si="134"/>
        <v>40837.100000000006</v>
      </c>
    </row>
    <row r="622" spans="1:20" ht="30" x14ac:dyDescent="0.3">
      <c r="A622" s="40" t="s">
        <v>77</v>
      </c>
      <c r="B622" s="142" t="s">
        <v>96</v>
      </c>
      <c r="C622" s="76"/>
      <c r="D622" s="76"/>
      <c r="E622" s="142"/>
      <c r="F622" s="177">
        <f>F623</f>
        <v>6264.7999999999993</v>
      </c>
      <c r="G622" s="177">
        <f>G623</f>
        <v>0</v>
      </c>
      <c r="H622" s="178">
        <f t="shared" si="126"/>
        <v>6264.7999999999993</v>
      </c>
      <c r="I622" s="177">
        <f>I623</f>
        <v>0</v>
      </c>
      <c r="J622" s="178">
        <f t="shared" si="127"/>
        <v>6264.7999999999993</v>
      </c>
      <c r="K622" s="177">
        <f>K623</f>
        <v>10.4</v>
      </c>
      <c r="L622" s="178">
        <f t="shared" si="128"/>
        <v>6275.1999999999989</v>
      </c>
      <c r="M622" s="177">
        <f>M623</f>
        <v>356.8</v>
      </c>
      <c r="N622" s="178">
        <f t="shared" si="129"/>
        <v>6631.9999999999991</v>
      </c>
      <c r="O622" s="177">
        <f>O623</f>
        <v>371</v>
      </c>
      <c r="P622" s="178">
        <f t="shared" si="130"/>
        <v>7002.9999999999991</v>
      </c>
      <c r="Q622" s="177">
        <f>Q623</f>
        <v>0</v>
      </c>
      <c r="R622" s="178">
        <f t="shared" si="131"/>
        <v>7002.9999999999991</v>
      </c>
      <c r="S622" s="177">
        <f>S623</f>
        <v>0</v>
      </c>
      <c r="T622" s="178">
        <f t="shared" si="134"/>
        <v>7002.9999999999991</v>
      </c>
    </row>
    <row r="623" spans="1:20" x14ac:dyDescent="0.3">
      <c r="A623" s="50" t="s">
        <v>62</v>
      </c>
      <c r="B623" s="142" t="s">
        <v>96</v>
      </c>
      <c r="C623" s="142" t="s">
        <v>63</v>
      </c>
      <c r="D623" s="76"/>
      <c r="E623" s="142"/>
      <c r="F623" s="177">
        <f>F624</f>
        <v>6264.7999999999993</v>
      </c>
      <c r="G623" s="177">
        <f>G624</f>
        <v>0</v>
      </c>
      <c r="H623" s="178">
        <f t="shared" si="126"/>
        <v>6264.7999999999993</v>
      </c>
      <c r="I623" s="177">
        <f>I624</f>
        <v>0</v>
      </c>
      <c r="J623" s="178">
        <f t="shared" si="127"/>
        <v>6264.7999999999993</v>
      </c>
      <c r="K623" s="177">
        <f>K624</f>
        <v>10.4</v>
      </c>
      <c r="L623" s="178">
        <f t="shared" si="128"/>
        <v>6275.1999999999989</v>
      </c>
      <c r="M623" s="177">
        <f>M624</f>
        <v>356.8</v>
      </c>
      <c r="N623" s="178">
        <f t="shared" si="129"/>
        <v>6631.9999999999991</v>
      </c>
      <c r="O623" s="177">
        <f>O624</f>
        <v>371</v>
      </c>
      <c r="P623" s="178">
        <f t="shared" si="130"/>
        <v>7002.9999999999991</v>
      </c>
      <c r="Q623" s="177">
        <f>Q624</f>
        <v>0</v>
      </c>
      <c r="R623" s="178">
        <f t="shared" si="131"/>
        <v>7002.9999999999991</v>
      </c>
      <c r="S623" s="177">
        <f>S624</f>
        <v>0</v>
      </c>
      <c r="T623" s="178">
        <f t="shared" si="134"/>
        <v>7002.9999999999991</v>
      </c>
    </row>
    <row r="624" spans="1:20" ht="45" x14ac:dyDescent="0.3">
      <c r="A624" s="40" t="s">
        <v>91</v>
      </c>
      <c r="B624" s="142" t="s">
        <v>96</v>
      </c>
      <c r="C624" s="142" t="s">
        <v>63</v>
      </c>
      <c r="D624" s="142" t="s">
        <v>92</v>
      </c>
      <c r="E624" s="142"/>
      <c r="F624" s="177">
        <f>F625+F627+F629</f>
        <v>6264.7999999999993</v>
      </c>
      <c r="G624" s="177">
        <f>G625+G627+G629</f>
        <v>0</v>
      </c>
      <c r="H624" s="178">
        <f t="shared" si="126"/>
        <v>6264.7999999999993</v>
      </c>
      <c r="I624" s="177">
        <f>I625+I627+I629</f>
        <v>0</v>
      </c>
      <c r="J624" s="178">
        <f t="shared" si="127"/>
        <v>6264.7999999999993</v>
      </c>
      <c r="K624" s="177">
        <f>K625+K627+K629</f>
        <v>10.4</v>
      </c>
      <c r="L624" s="178">
        <f t="shared" si="128"/>
        <v>6275.1999999999989</v>
      </c>
      <c r="M624" s="177">
        <f>M625+M627+M629</f>
        <v>356.8</v>
      </c>
      <c r="N624" s="178">
        <f t="shared" si="129"/>
        <v>6631.9999999999991</v>
      </c>
      <c r="O624" s="177">
        <f>O625+O627+O629</f>
        <v>371</v>
      </c>
      <c r="P624" s="178">
        <f t="shared" si="130"/>
        <v>7002.9999999999991</v>
      </c>
      <c r="Q624" s="177">
        <f>Q625+Q627+Q629</f>
        <v>0</v>
      </c>
      <c r="R624" s="178">
        <f t="shared" si="131"/>
        <v>7002.9999999999991</v>
      </c>
      <c r="S624" s="177">
        <f>S625+S627+S629</f>
        <v>0</v>
      </c>
      <c r="T624" s="178">
        <f t="shared" si="134"/>
        <v>7002.9999999999991</v>
      </c>
    </row>
    <row r="625" spans="1:20" ht="90" x14ac:dyDescent="0.3">
      <c r="A625" s="40" t="s">
        <v>75</v>
      </c>
      <c r="B625" s="142" t="s">
        <v>96</v>
      </c>
      <c r="C625" s="142" t="s">
        <v>63</v>
      </c>
      <c r="D625" s="142" t="s">
        <v>92</v>
      </c>
      <c r="E625" s="142" t="s">
        <v>484</v>
      </c>
      <c r="F625" s="177">
        <f>F626</f>
        <v>115</v>
      </c>
      <c r="G625" s="177">
        <f>G626</f>
        <v>0</v>
      </c>
      <c r="H625" s="178">
        <f t="shared" si="126"/>
        <v>115</v>
      </c>
      <c r="I625" s="177">
        <f>I626</f>
        <v>0</v>
      </c>
      <c r="J625" s="178">
        <f t="shared" si="127"/>
        <v>115</v>
      </c>
      <c r="K625" s="177">
        <f>K626</f>
        <v>0</v>
      </c>
      <c r="L625" s="178">
        <f t="shared" si="128"/>
        <v>115</v>
      </c>
      <c r="M625" s="177">
        <f>M626</f>
        <v>0</v>
      </c>
      <c r="N625" s="178">
        <f t="shared" si="129"/>
        <v>115</v>
      </c>
      <c r="O625" s="177">
        <f>O626</f>
        <v>0</v>
      </c>
      <c r="P625" s="178">
        <f t="shared" si="130"/>
        <v>115</v>
      </c>
      <c r="Q625" s="177">
        <f>Q626</f>
        <v>-60</v>
      </c>
      <c r="R625" s="178">
        <f t="shared" si="131"/>
        <v>55</v>
      </c>
      <c r="S625" s="177">
        <f>S626</f>
        <v>0</v>
      </c>
      <c r="T625" s="178">
        <f t="shared" si="134"/>
        <v>55</v>
      </c>
    </row>
    <row r="626" spans="1:20" ht="30" x14ac:dyDescent="0.3">
      <c r="A626" s="40" t="s">
        <v>76</v>
      </c>
      <c r="B626" s="142" t="s">
        <v>96</v>
      </c>
      <c r="C626" s="142" t="s">
        <v>63</v>
      </c>
      <c r="D626" s="142" t="s">
        <v>92</v>
      </c>
      <c r="E626" s="142" t="s">
        <v>483</v>
      </c>
      <c r="F626" s="177">
        <v>115</v>
      </c>
      <c r="G626" s="177"/>
      <c r="H626" s="178">
        <f t="shared" si="126"/>
        <v>115</v>
      </c>
      <c r="I626" s="177"/>
      <c r="J626" s="178">
        <f t="shared" si="127"/>
        <v>115</v>
      </c>
      <c r="K626" s="177"/>
      <c r="L626" s="178">
        <f t="shared" si="128"/>
        <v>115</v>
      </c>
      <c r="M626" s="177"/>
      <c r="N626" s="178">
        <f t="shared" si="129"/>
        <v>115</v>
      </c>
      <c r="O626" s="177"/>
      <c r="P626" s="178">
        <f t="shared" si="130"/>
        <v>115</v>
      </c>
      <c r="Q626" s="177">
        <v>-60</v>
      </c>
      <c r="R626" s="178">
        <f t="shared" si="131"/>
        <v>55</v>
      </c>
      <c r="S626" s="177"/>
      <c r="T626" s="178">
        <f t="shared" si="134"/>
        <v>55</v>
      </c>
    </row>
    <row r="627" spans="1:20" ht="30" x14ac:dyDescent="0.3">
      <c r="A627" s="40" t="s">
        <v>87</v>
      </c>
      <c r="B627" s="142" t="s">
        <v>96</v>
      </c>
      <c r="C627" s="142" t="s">
        <v>63</v>
      </c>
      <c r="D627" s="142" t="s">
        <v>92</v>
      </c>
      <c r="E627" s="142" t="s">
        <v>490</v>
      </c>
      <c r="F627" s="177">
        <f>F628</f>
        <v>5772.9</v>
      </c>
      <c r="G627" s="177">
        <f>G628</f>
        <v>0</v>
      </c>
      <c r="H627" s="178">
        <f t="shared" si="126"/>
        <v>5772.9</v>
      </c>
      <c r="I627" s="177">
        <f>I628</f>
        <v>0</v>
      </c>
      <c r="J627" s="178">
        <f t="shared" si="127"/>
        <v>5772.9</v>
      </c>
      <c r="K627" s="177">
        <f>K628</f>
        <v>10.4</v>
      </c>
      <c r="L627" s="178">
        <f t="shared" si="128"/>
        <v>5783.2999999999993</v>
      </c>
      <c r="M627" s="177">
        <f>M628</f>
        <v>56.8</v>
      </c>
      <c r="N627" s="178">
        <f t="shared" si="129"/>
        <v>5840.0999999999995</v>
      </c>
      <c r="O627" s="177">
        <f>O628</f>
        <v>371</v>
      </c>
      <c r="P627" s="178">
        <f t="shared" si="130"/>
        <v>6211.0999999999995</v>
      </c>
      <c r="Q627" s="177">
        <f>Q628</f>
        <v>60</v>
      </c>
      <c r="R627" s="178">
        <f t="shared" si="131"/>
        <v>6271.0999999999995</v>
      </c>
      <c r="S627" s="177">
        <f>S628</f>
        <v>0</v>
      </c>
      <c r="T627" s="178">
        <f t="shared" si="134"/>
        <v>6271.0999999999995</v>
      </c>
    </row>
    <row r="628" spans="1:20" ht="45" x14ac:dyDescent="0.3">
      <c r="A628" s="40" t="s">
        <v>88</v>
      </c>
      <c r="B628" s="142" t="s">
        <v>96</v>
      </c>
      <c r="C628" s="142" t="s">
        <v>63</v>
      </c>
      <c r="D628" s="142" t="s">
        <v>92</v>
      </c>
      <c r="E628" s="142" t="s">
        <v>486</v>
      </c>
      <c r="F628" s="177">
        <v>5772.9</v>
      </c>
      <c r="G628" s="177"/>
      <c r="H628" s="178">
        <f t="shared" si="126"/>
        <v>5772.9</v>
      </c>
      <c r="I628" s="177"/>
      <c r="J628" s="178">
        <f t="shared" si="127"/>
        <v>5772.9</v>
      </c>
      <c r="K628" s="177">
        <v>10.4</v>
      </c>
      <c r="L628" s="178">
        <f t="shared" si="128"/>
        <v>5783.2999999999993</v>
      </c>
      <c r="M628" s="177">
        <v>56.8</v>
      </c>
      <c r="N628" s="178">
        <f t="shared" si="129"/>
        <v>5840.0999999999995</v>
      </c>
      <c r="O628" s="177">
        <v>371</v>
      </c>
      <c r="P628" s="178">
        <f t="shared" si="130"/>
        <v>6211.0999999999995</v>
      </c>
      <c r="Q628" s="177">
        <v>60</v>
      </c>
      <c r="R628" s="178">
        <f t="shared" si="131"/>
        <v>6271.0999999999995</v>
      </c>
      <c r="S628" s="177"/>
      <c r="T628" s="178">
        <f t="shared" si="134"/>
        <v>6271.0999999999995</v>
      </c>
    </row>
    <row r="629" spans="1:20" x14ac:dyDescent="0.3">
      <c r="A629" s="40" t="s">
        <v>89</v>
      </c>
      <c r="B629" s="142" t="s">
        <v>96</v>
      </c>
      <c r="C629" s="142" t="s">
        <v>63</v>
      </c>
      <c r="D629" s="142" t="s">
        <v>92</v>
      </c>
      <c r="E629" s="142" t="s">
        <v>495</v>
      </c>
      <c r="F629" s="177">
        <f>F630</f>
        <v>376.9</v>
      </c>
      <c r="G629" s="177">
        <f>G630</f>
        <v>0</v>
      </c>
      <c r="H629" s="178">
        <f t="shared" si="126"/>
        <v>376.9</v>
      </c>
      <c r="I629" s="177">
        <f>I630</f>
        <v>0</v>
      </c>
      <c r="J629" s="178">
        <f t="shared" si="127"/>
        <v>376.9</v>
      </c>
      <c r="K629" s="177">
        <f>K630</f>
        <v>0</v>
      </c>
      <c r="L629" s="178">
        <f t="shared" si="128"/>
        <v>376.9</v>
      </c>
      <c r="M629" s="177">
        <f>M630</f>
        <v>300</v>
      </c>
      <c r="N629" s="178">
        <f t="shared" si="129"/>
        <v>676.9</v>
      </c>
      <c r="O629" s="177">
        <f>O630</f>
        <v>0</v>
      </c>
      <c r="P629" s="178">
        <f t="shared" si="130"/>
        <v>676.9</v>
      </c>
      <c r="Q629" s="177">
        <f>Q630</f>
        <v>0</v>
      </c>
      <c r="R629" s="178">
        <f t="shared" si="131"/>
        <v>676.9</v>
      </c>
      <c r="S629" s="177">
        <f>S630</f>
        <v>0</v>
      </c>
      <c r="T629" s="178">
        <f t="shared" si="134"/>
        <v>676.9</v>
      </c>
    </row>
    <row r="630" spans="1:20" x14ac:dyDescent="0.3">
      <c r="A630" s="40" t="s">
        <v>90</v>
      </c>
      <c r="B630" s="142" t="s">
        <v>96</v>
      </c>
      <c r="C630" s="142" t="s">
        <v>63</v>
      </c>
      <c r="D630" s="142" t="s">
        <v>92</v>
      </c>
      <c r="E630" s="142" t="s">
        <v>518</v>
      </c>
      <c r="F630" s="177">
        <v>376.9</v>
      </c>
      <c r="G630" s="177"/>
      <c r="H630" s="178">
        <f t="shared" si="126"/>
        <v>376.9</v>
      </c>
      <c r="I630" s="177"/>
      <c r="J630" s="178">
        <f t="shared" si="127"/>
        <v>376.9</v>
      </c>
      <c r="K630" s="177"/>
      <c r="L630" s="178">
        <f t="shared" si="128"/>
        <v>376.9</v>
      </c>
      <c r="M630" s="177">
        <v>300</v>
      </c>
      <c r="N630" s="178">
        <f t="shared" si="129"/>
        <v>676.9</v>
      </c>
      <c r="O630" s="177">
        <v>0</v>
      </c>
      <c r="P630" s="178">
        <f t="shared" si="130"/>
        <v>676.9</v>
      </c>
      <c r="Q630" s="177"/>
      <c r="R630" s="178">
        <f t="shared" si="131"/>
        <v>676.9</v>
      </c>
      <c r="S630" s="177"/>
      <c r="T630" s="178">
        <f t="shared" si="134"/>
        <v>676.9</v>
      </c>
    </row>
    <row r="631" spans="1:20" ht="38.25" x14ac:dyDescent="0.3">
      <c r="A631" s="187" t="s">
        <v>81</v>
      </c>
      <c r="B631" s="173" t="s">
        <v>514</v>
      </c>
      <c r="C631" s="76"/>
      <c r="D631" s="76"/>
      <c r="E631" s="142"/>
      <c r="F631" s="174">
        <f>F632</f>
        <v>5185.8</v>
      </c>
      <c r="G631" s="174">
        <f>G632</f>
        <v>0</v>
      </c>
      <c r="H631" s="171">
        <f t="shared" si="126"/>
        <v>5185.8</v>
      </c>
      <c r="I631" s="174">
        <f>I632</f>
        <v>0</v>
      </c>
      <c r="J631" s="171">
        <f t="shared" si="127"/>
        <v>5185.8</v>
      </c>
      <c r="K631" s="174">
        <f>K632</f>
        <v>0</v>
      </c>
      <c r="L631" s="171">
        <f t="shared" si="128"/>
        <v>5185.8</v>
      </c>
      <c r="M631" s="174">
        <f>M632</f>
        <v>0</v>
      </c>
      <c r="N631" s="171">
        <f t="shared" si="129"/>
        <v>5185.8</v>
      </c>
      <c r="O631" s="174">
        <f>O632</f>
        <v>0</v>
      </c>
      <c r="P631" s="171">
        <f t="shared" si="130"/>
        <v>5185.8</v>
      </c>
      <c r="Q631" s="174">
        <f>Q632</f>
        <v>0</v>
      </c>
      <c r="R631" s="171">
        <f t="shared" si="131"/>
        <v>5185.8</v>
      </c>
      <c r="S631" s="174">
        <f>S632</f>
        <v>-82.7</v>
      </c>
      <c r="T631" s="171">
        <f t="shared" si="134"/>
        <v>5103.1000000000004</v>
      </c>
    </row>
    <row r="632" spans="1:20" ht="25.5" x14ac:dyDescent="0.3">
      <c r="A632" s="187" t="s">
        <v>83</v>
      </c>
      <c r="B632" s="173" t="s">
        <v>519</v>
      </c>
      <c r="C632" s="76"/>
      <c r="D632" s="76"/>
      <c r="E632" s="142"/>
      <c r="F632" s="174">
        <f>F633+F637</f>
        <v>5185.8</v>
      </c>
      <c r="G632" s="174">
        <f>G633+G637</f>
        <v>0</v>
      </c>
      <c r="H632" s="171">
        <f t="shared" si="126"/>
        <v>5185.8</v>
      </c>
      <c r="I632" s="174">
        <f>I633+I637</f>
        <v>0</v>
      </c>
      <c r="J632" s="171">
        <f t="shared" si="127"/>
        <v>5185.8</v>
      </c>
      <c r="K632" s="174">
        <f>K633+K637</f>
        <v>0</v>
      </c>
      <c r="L632" s="171">
        <f t="shared" si="128"/>
        <v>5185.8</v>
      </c>
      <c r="M632" s="174">
        <f>M633+M637</f>
        <v>0</v>
      </c>
      <c r="N632" s="171">
        <f t="shared" si="129"/>
        <v>5185.8</v>
      </c>
      <c r="O632" s="174">
        <f>O633+O637</f>
        <v>0</v>
      </c>
      <c r="P632" s="171">
        <f t="shared" si="130"/>
        <v>5185.8</v>
      </c>
      <c r="Q632" s="174">
        <f>Q633+Q637</f>
        <v>0</v>
      </c>
      <c r="R632" s="171">
        <f t="shared" si="131"/>
        <v>5185.8</v>
      </c>
      <c r="S632" s="174">
        <f>S633+S637</f>
        <v>-82.7</v>
      </c>
      <c r="T632" s="171">
        <f t="shared" si="134"/>
        <v>5103.1000000000004</v>
      </c>
    </row>
    <row r="633" spans="1:20" ht="30" x14ac:dyDescent="0.3">
      <c r="A633" s="40" t="s">
        <v>73</v>
      </c>
      <c r="B633" s="142" t="s">
        <v>85</v>
      </c>
      <c r="C633" s="142" t="s">
        <v>63</v>
      </c>
      <c r="D633" s="76"/>
      <c r="E633" s="142"/>
      <c r="F633" s="177">
        <f t="shared" ref="F633:S635" si="139">F634</f>
        <v>3886.5</v>
      </c>
      <c r="G633" s="177">
        <f t="shared" si="139"/>
        <v>0</v>
      </c>
      <c r="H633" s="178">
        <f t="shared" si="126"/>
        <v>3886.5</v>
      </c>
      <c r="I633" s="177">
        <f t="shared" si="139"/>
        <v>0</v>
      </c>
      <c r="J633" s="178">
        <f t="shared" si="127"/>
        <v>3886.5</v>
      </c>
      <c r="K633" s="177">
        <f t="shared" si="139"/>
        <v>0</v>
      </c>
      <c r="L633" s="178">
        <f t="shared" si="128"/>
        <v>3886.5</v>
      </c>
      <c r="M633" s="177">
        <f t="shared" si="139"/>
        <v>0</v>
      </c>
      <c r="N633" s="178">
        <f t="shared" si="129"/>
        <v>3886.5</v>
      </c>
      <c r="O633" s="177">
        <f t="shared" si="139"/>
        <v>0</v>
      </c>
      <c r="P633" s="178">
        <f t="shared" si="130"/>
        <v>3886.5</v>
      </c>
      <c r="Q633" s="177">
        <f t="shared" si="139"/>
        <v>0</v>
      </c>
      <c r="R633" s="178">
        <f t="shared" si="131"/>
        <v>3886.5</v>
      </c>
      <c r="S633" s="177">
        <f t="shared" si="139"/>
        <v>-82.7</v>
      </c>
      <c r="T633" s="178">
        <f t="shared" si="134"/>
        <v>3803.8</v>
      </c>
    </row>
    <row r="634" spans="1:20" ht="60" x14ac:dyDescent="0.3">
      <c r="A634" s="40" t="s">
        <v>79</v>
      </c>
      <c r="B634" s="142" t="s">
        <v>85</v>
      </c>
      <c r="C634" s="142" t="s">
        <v>63</v>
      </c>
      <c r="D634" s="142" t="s">
        <v>80</v>
      </c>
      <c r="E634" s="142"/>
      <c r="F634" s="177">
        <f t="shared" si="139"/>
        <v>3886.5</v>
      </c>
      <c r="G634" s="177">
        <f t="shared" si="139"/>
        <v>0</v>
      </c>
      <c r="H634" s="178">
        <f t="shared" si="126"/>
        <v>3886.5</v>
      </c>
      <c r="I634" s="177">
        <f t="shared" si="139"/>
        <v>0</v>
      </c>
      <c r="J634" s="178">
        <f t="shared" si="127"/>
        <v>3886.5</v>
      </c>
      <c r="K634" s="177">
        <f t="shared" si="139"/>
        <v>0</v>
      </c>
      <c r="L634" s="178">
        <f t="shared" si="128"/>
        <v>3886.5</v>
      </c>
      <c r="M634" s="177">
        <f t="shared" si="139"/>
        <v>0</v>
      </c>
      <c r="N634" s="178">
        <f t="shared" si="129"/>
        <v>3886.5</v>
      </c>
      <c r="O634" s="177">
        <f t="shared" si="139"/>
        <v>0</v>
      </c>
      <c r="P634" s="178">
        <f t="shared" si="130"/>
        <v>3886.5</v>
      </c>
      <c r="Q634" s="177">
        <f t="shared" si="139"/>
        <v>0</v>
      </c>
      <c r="R634" s="178">
        <f t="shared" si="131"/>
        <v>3886.5</v>
      </c>
      <c r="S634" s="177">
        <f t="shared" si="139"/>
        <v>-82.7</v>
      </c>
      <c r="T634" s="178">
        <f t="shared" si="134"/>
        <v>3803.8</v>
      </c>
    </row>
    <row r="635" spans="1:20" ht="90" x14ac:dyDescent="0.3">
      <c r="A635" s="40" t="s">
        <v>75</v>
      </c>
      <c r="B635" s="142" t="s">
        <v>85</v>
      </c>
      <c r="C635" s="142" t="s">
        <v>63</v>
      </c>
      <c r="D635" s="142" t="s">
        <v>80</v>
      </c>
      <c r="E635" s="142" t="s">
        <v>484</v>
      </c>
      <c r="F635" s="177">
        <f t="shared" si="139"/>
        <v>3886.5</v>
      </c>
      <c r="G635" s="177">
        <f t="shared" si="139"/>
        <v>0</v>
      </c>
      <c r="H635" s="178">
        <f t="shared" si="126"/>
        <v>3886.5</v>
      </c>
      <c r="I635" s="177">
        <f t="shared" si="139"/>
        <v>0</v>
      </c>
      <c r="J635" s="178">
        <f t="shared" si="127"/>
        <v>3886.5</v>
      </c>
      <c r="K635" s="177">
        <f t="shared" si="139"/>
        <v>0</v>
      </c>
      <c r="L635" s="178">
        <f t="shared" si="128"/>
        <v>3886.5</v>
      </c>
      <c r="M635" s="177">
        <f t="shared" si="139"/>
        <v>0</v>
      </c>
      <c r="N635" s="178">
        <f t="shared" si="129"/>
        <v>3886.5</v>
      </c>
      <c r="O635" s="177">
        <f t="shared" si="139"/>
        <v>0</v>
      </c>
      <c r="P635" s="178">
        <f t="shared" si="130"/>
        <v>3886.5</v>
      </c>
      <c r="Q635" s="177">
        <f t="shared" si="139"/>
        <v>0</v>
      </c>
      <c r="R635" s="178">
        <f t="shared" si="131"/>
        <v>3886.5</v>
      </c>
      <c r="S635" s="177">
        <f t="shared" si="139"/>
        <v>-82.7</v>
      </c>
      <c r="T635" s="178">
        <f t="shared" si="134"/>
        <v>3803.8</v>
      </c>
    </row>
    <row r="636" spans="1:20" ht="30" x14ac:dyDescent="0.3">
      <c r="A636" s="40" t="s">
        <v>76</v>
      </c>
      <c r="B636" s="142" t="s">
        <v>85</v>
      </c>
      <c r="C636" s="142" t="s">
        <v>63</v>
      </c>
      <c r="D636" s="142" t="s">
        <v>80</v>
      </c>
      <c r="E636" s="142" t="s">
        <v>483</v>
      </c>
      <c r="F636" s="177">
        <v>3886.5</v>
      </c>
      <c r="G636" s="177"/>
      <c r="H636" s="178">
        <f t="shared" si="126"/>
        <v>3886.5</v>
      </c>
      <c r="I636" s="177"/>
      <c r="J636" s="178">
        <f t="shared" si="127"/>
        <v>3886.5</v>
      </c>
      <c r="K636" s="177"/>
      <c r="L636" s="178">
        <f t="shared" si="128"/>
        <v>3886.5</v>
      </c>
      <c r="M636" s="177"/>
      <c r="N636" s="178">
        <f t="shared" si="129"/>
        <v>3886.5</v>
      </c>
      <c r="O636" s="177"/>
      <c r="P636" s="178">
        <f t="shared" si="130"/>
        <v>3886.5</v>
      </c>
      <c r="Q636" s="177"/>
      <c r="R636" s="178">
        <f t="shared" si="131"/>
        <v>3886.5</v>
      </c>
      <c r="S636" s="177">
        <v>-82.7</v>
      </c>
      <c r="T636" s="178">
        <f t="shared" si="134"/>
        <v>3803.8</v>
      </c>
    </row>
    <row r="637" spans="1:20" ht="30" x14ac:dyDescent="0.3">
      <c r="A637" s="40" t="s">
        <v>77</v>
      </c>
      <c r="B637" s="142" t="s">
        <v>520</v>
      </c>
      <c r="C637" s="76"/>
      <c r="D637" s="76"/>
      <c r="E637" s="142"/>
      <c r="F637" s="177">
        <f>F638</f>
        <v>1299.3</v>
      </c>
      <c r="G637" s="177">
        <f>G638</f>
        <v>0</v>
      </c>
      <c r="H637" s="178">
        <f t="shared" si="126"/>
        <v>1299.3</v>
      </c>
      <c r="I637" s="177">
        <f>I638</f>
        <v>0</v>
      </c>
      <c r="J637" s="178">
        <f t="shared" si="127"/>
        <v>1299.3</v>
      </c>
      <c r="K637" s="177">
        <f>K638</f>
        <v>0</v>
      </c>
      <c r="L637" s="178">
        <f t="shared" si="128"/>
        <v>1299.3</v>
      </c>
      <c r="M637" s="177">
        <f>M638</f>
        <v>0</v>
      </c>
      <c r="N637" s="178">
        <f t="shared" si="129"/>
        <v>1299.3</v>
      </c>
      <c r="O637" s="177">
        <f>O638</f>
        <v>0</v>
      </c>
      <c r="P637" s="178">
        <f t="shared" si="130"/>
        <v>1299.3</v>
      </c>
      <c r="Q637" s="177">
        <f>Q638</f>
        <v>0</v>
      </c>
      <c r="R637" s="178">
        <f t="shared" si="131"/>
        <v>1299.3</v>
      </c>
      <c r="S637" s="177">
        <f>S638</f>
        <v>0</v>
      </c>
      <c r="T637" s="178">
        <f t="shared" si="134"/>
        <v>1299.3</v>
      </c>
    </row>
    <row r="638" spans="1:20" x14ac:dyDescent="0.3">
      <c r="A638" s="50" t="s">
        <v>62</v>
      </c>
      <c r="B638" s="142" t="s">
        <v>520</v>
      </c>
      <c r="C638" s="142" t="s">
        <v>63</v>
      </c>
      <c r="D638" s="76"/>
      <c r="E638" s="142"/>
      <c r="F638" s="177">
        <f>F639</f>
        <v>1299.3</v>
      </c>
      <c r="G638" s="177">
        <f>G639</f>
        <v>0</v>
      </c>
      <c r="H638" s="178">
        <f t="shared" si="126"/>
        <v>1299.3</v>
      </c>
      <c r="I638" s="177">
        <f>I639</f>
        <v>0</v>
      </c>
      <c r="J638" s="178">
        <f t="shared" si="127"/>
        <v>1299.3</v>
      </c>
      <c r="K638" s="177">
        <f>K639</f>
        <v>0</v>
      </c>
      <c r="L638" s="178">
        <f t="shared" si="128"/>
        <v>1299.3</v>
      </c>
      <c r="M638" s="177">
        <f>M639</f>
        <v>0</v>
      </c>
      <c r="N638" s="178">
        <f t="shared" si="129"/>
        <v>1299.3</v>
      </c>
      <c r="O638" s="177">
        <f>O639</f>
        <v>0</v>
      </c>
      <c r="P638" s="178">
        <f t="shared" si="130"/>
        <v>1299.3</v>
      </c>
      <c r="Q638" s="177">
        <f>Q639</f>
        <v>0</v>
      </c>
      <c r="R638" s="178">
        <f t="shared" si="131"/>
        <v>1299.3</v>
      </c>
      <c r="S638" s="177">
        <f>S639</f>
        <v>0</v>
      </c>
      <c r="T638" s="178">
        <f t="shared" si="134"/>
        <v>1299.3</v>
      </c>
    </row>
    <row r="639" spans="1:20" ht="60" x14ac:dyDescent="0.3">
      <c r="A639" s="40" t="s">
        <v>79</v>
      </c>
      <c r="B639" s="142" t="s">
        <v>520</v>
      </c>
      <c r="C639" s="142" t="s">
        <v>63</v>
      </c>
      <c r="D639" s="142" t="s">
        <v>80</v>
      </c>
      <c r="E639" s="142"/>
      <c r="F639" s="177">
        <f>F640+F642+F644</f>
        <v>1299.3</v>
      </c>
      <c r="G639" s="177">
        <f>G640+G642+G644</f>
        <v>0</v>
      </c>
      <c r="H639" s="178">
        <f t="shared" si="126"/>
        <v>1299.3</v>
      </c>
      <c r="I639" s="177">
        <f>I640+I642+I644</f>
        <v>0</v>
      </c>
      <c r="J639" s="178">
        <f t="shared" si="127"/>
        <v>1299.3</v>
      </c>
      <c r="K639" s="177">
        <f>K640+K642+K644</f>
        <v>0</v>
      </c>
      <c r="L639" s="178">
        <f t="shared" si="128"/>
        <v>1299.3</v>
      </c>
      <c r="M639" s="177">
        <f>M640+M642+M644</f>
        <v>0</v>
      </c>
      <c r="N639" s="178">
        <f t="shared" si="129"/>
        <v>1299.3</v>
      </c>
      <c r="O639" s="177">
        <f>O640+O642+O644</f>
        <v>0</v>
      </c>
      <c r="P639" s="178">
        <f t="shared" si="130"/>
        <v>1299.3</v>
      </c>
      <c r="Q639" s="177">
        <f>Q640+Q642+Q644</f>
        <v>0</v>
      </c>
      <c r="R639" s="178">
        <f t="shared" si="131"/>
        <v>1299.3</v>
      </c>
      <c r="S639" s="177">
        <f>S640+S642+S644</f>
        <v>0</v>
      </c>
      <c r="T639" s="178">
        <f t="shared" si="134"/>
        <v>1299.3</v>
      </c>
    </row>
    <row r="640" spans="1:20" ht="90" x14ac:dyDescent="0.3">
      <c r="A640" s="40" t="s">
        <v>75</v>
      </c>
      <c r="B640" s="142" t="s">
        <v>520</v>
      </c>
      <c r="C640" s="142" t="s">
        <v>63</v>
      </c>
      <c r="D640" s="142" t="s">
        <v>80</v>
      </c>
      <c r="E640" s="142" t="s">
        <v>484</v>
      </c>
      <c r="F640" s="177">
        <f>F641</f>
        <v>86.5</v>
      </c>
      <c r="G640" s="177">
        <f>G641</f>
        <v>0</v>
      </c>
      <c r="H640" s="178">
        <f t="shared" si="126"/>
        <v>86.5</v>
      </c>
      <c r="I640" s="177">
        <f>I641</f>
        <v>0</v>
      </c>
      <c r="J640" s="178">
        <f t="shared" si="127"/>
        <v>86.5</v>
      </c>
      <c r="K640" s="177">
        <f>K641</f>
        <v>0</v>
      </c>
      <c r="L640" s="178">
        <f t="shared" si="128"/>
        <v>86.5</v>
      </c>
      <c r="M640" s="177">
        <f>M641</f>
        <v>0</v>
      </c>
      <c r="N640" s="178">
        <f t="shared" si="129"/>
        <v>86.5</v>
      </c>
      <c r="O640" s="177">
        <f>O641</f>
        <v>0</v>
      </c>
      <c r="P640" s="178">
        <f t="shared" si="130"/>
        <v>86.5</v>
      </c>
      <c r="Q640" s="177">
        <f>Q641</f>
        <v>0</v>
      </c>
      <c r="R640" s="178">
        <f t="shared" si="131"/>
        <v>86.5</v>
      </c>
      <c r="S640" s="177">
        <f>S641</f>
        <v>0</v>
      </c>
      <c r="T640" s="178">
        <f t="shared" si="134"/>
        <v>86.5</v>
      </c>
    </row>
    <row r="641" spans="1:20" ht="30" x14ac:dyDescent="0.3">
      <c r="A641" s="40" t="s">
        <v>76</v>
      </c>
      <c r="B641" s="142" t="s">
        <v>520</v>
      </c>
      <c r="C641" s="142" t="s">
        <v>63</v>
      </c>
      <c r="D641" s="142" t="s">
        <v>80</v>
      </c>
      <c r="E641" s="142" t="s">
        <v>483</v>
      </c>
      <c r="F641" s="177">
        <v>86.5</v>
      </c>
      <c r="G641" s="177"/>
      <c r="H641" s="178">
        <f t="shared" si="126"/>
        <v>86.5</v>
      </c>
      <c r="I641" s="177"/>
      <c r="J641" s="178">
        <f t="shared" si="127"/>
        <v>86.5</v>
      </c>
      <c r="K641" s="177"/>
      <c r="L641" s="178">
        <f t="shared" si="128"/>
        <v>86.5</v>
      </c>
      <c r="M641" s="177"/>
      <c r="N641" s="178">
        <f t="shared" si="129"/>
        <v>86.5</v>
      </c>
      <c r="O641" s="177"/>
      <c r="P641" s="178">
        <f t="shared" si="130"/>
        <v>86.5</v>
      </c>
      <c r="Q641" s="177"/>
      <c r="R641" s="178">
        <f t="shared" si="131"/>
        <v>86.5</v>
      </c>
      <c r="S641" s="177"/>
      <c r="T641" s="178">
        <f t="shared" si="134"/>
        <v>86.5</v>
      </c>
    </row>
    <row r="642" spans="1:20" ht="30" x14ac:dyDescent="0.3">
      <c r="A642" s="40" t="s">
        <v>87</v>
      </c>
      <c r="B642" s="142" t="s">
        <v>520</v>
      </c>
      <c r="C642" s="142" t="s">
        <v>63</v>
      </c>
      <c r="D642" s="142" t="s">
        <v>80</v>
      </c>
      <c r="E642" s="142" t="s">
        <v>490</v>
      </c>
      <c r="F642" s="177">
        <f>F643</f>
        <v>1200.7</v>
      </c>
      <c r="G642" s="177">
        <f>G643</f>
        <v>0</v>
      </c>
      <c r="H642" s="178">
        <f t="shared" si="126"/>
        <v>1200.7</v>
      </c>
      <c r="I642" s="177">
        <f>I643</f>
        <v>0</v>
      </c>
      <c r="J642" s="178">
        <f t="shared" si="127"/>
        <v>1200.7</v>
      </c>
      <c r="K642" s="177">
        <f>K643</f>
        <v>0</v>
      </c>
      <c r="L642" s="178">
        <f t="shared" si="128"/>
        <v>1200.7</v>
      </c>
      <c r="M642" s="177">
        <f>M643</f>
        <v>0</v>
      </c>
      <c r="N642" s="178">
        <f t="shared" si="129"/>
        <v>1200.7</v>
      </c>
      <c r="O642" s="177">
        <f>O643</f>
        <v>0</v>
      </c>
      <c r="P642" s="178">
        <f t="shared" si="130"/>
        <v>1200.7</v>
      </c>
      <c r="Q642" s="177">
        <f>Q643</f>
        <v>0</v>
      </c>
      <c r="R642" s="178">
        <f t="shared" si="131"/>
        <v>1200.7</v>
      </c>
      <c r="S642" s="177">
        <f>S643</f>
        <v>0</v>
      </c>
      <c r="T642" s="178">
        <f t="shared" si="134"/>
        <v>1200.7</v>
      </c>
    </row>
    <row r="643" spans="1:20" ht="45" x14ac:dyDescent="0.3">
      <c r="A643" s="40" t="s">
        <v>88</v>
      </c>
      <c r="B643" s="142" t="s">
        <v>520</v>
      </c>
      <c r="C643" s="142" t="s">
        <v>63</v>
      </c>
      <c r="D643" s="142" t="s">
        <v>80</v>
      </c>
      <c r="E643" s="142" t="s">
        <v>486</v>
      </c>
      <c r="F643" s="177">
        <v>1200.7</v>
      </c>
      <c r="G643" s="177"/>
      <c r="H643" s="178">
        <f t="shared" si="126"/>
        <v>1200.7</v>
      </c>
      <c r="I643" s="177"/>
      <c r="J643" s="178">
        <f t="shared" si="127"/>
        <v>1200.7</v>
      </c>
      <c r="K643" s="177"/>
      <c r="L643" s="178">
        <f t="shared" si="128"/>
        <v>1200.7</v>
      </c>
      <c r="M643" s="177"/>
      <c r="N643" s="178">
        <f t="shared" si="129"/>
        <v>1200.7</v>
      </c>
      <c r="O643" s="177"/>
      <c r="P643" s="178">
        <f t="shared" si="130"/>
        <v>1200.7</v>
      </c>
      <c r="Q643" s="177"/>
      <c r="R643" s="178">
        <f t="shared" si="131"/>
        <v>1200.7</v>
      </c>
      <c r="S643" s="177"/>
      <c r="T643" s="178">
        <f t="shared" si="134"/>
        <v>1200.7</v>
      </c>
    </row>
    <row r="644" spans="1:20" x14ac:dyDescent="0.3">
      <c r="A644" s="40" t="s">
        <v>89</v>
      </c>
      <c r="B644" s="142" t="s">
        <v>520</v>
      </c>
      <c r="C644" s="142" t="s">
        <v>63</v>
      </c>
      <c r="D644" s="142" t="s">
        <v>80</v>
      </c>
      <c r="E644" s="142" t="s">
        <v>495</v>
      </c>
      <c r="F644" s="177">
        <f>F645</f>
        <v>12.1</v>
      </c>
      <c r="G644" s="177">
        <f>G645</f>
        <v>0</v>
      </c>
      <c r="H644" s="178">
        <f t="shared" si="126"/>
        <v>12.1</v>
      </c>
      <c r="I644" s="177">
        <f>I645</f>
        <v>0</v>
      </c>
      <c r="J644" s="178">
        <f t="shared" si="127"/>
        <v>12.1</v>
      </c>
      <c r="K644" s="177">
        <f>K645</f>
        <v>0</v>
      </c>
      <c r="L644" s="178">
        <f t="shared" si="128"/>
        <v>12.1</v>
      </c>
      <c r="M644" s="177">
        <f>M645</f>
        <v>0</v>
      </c>
      <c r="N644" s="178">
        <f t="shared" si="129"/>
        <v>12.1</v>
      </c>
      <c r="O644" s="177">
        <f>O645</f>
        <v>0</v>
      </c>
      <c r="P644" s="178">
        <f t="shared" si="130"/>
        <v>12.1</v>
      </c>
      <c r="Q644" s="177">
        <f>Q645</f>
        <v>0</v>
      </c>
      <c r="R644" s="178">
        <f t="shared" si="131"/>
        <v>12.1</v>
      </c>
      <c r="S644" s="177">
        <f>S645</f>
        <v>0</v>
      </c>
      <c r="T644" s="178">
        <f t="shared" si="134"/>
        <v>12.1</v>
      </c>
    </row>
    <row r="645" spans="1:20" x14ac:dyDescent="0.3">
      <c r="A645" s="40" t="s">
        <v>90</v>
      </c>
      <c r="B645" s="142" t="s">
        <v>520</v>
      </c>
      <c r="C645" s="142" t="s">
        <v>63</v>
      </c>
      <c r="D645" s="142" t="s">
        <v>80</v>
      </c>
      <c r="E645" s="142" t="s">
        <v>518</v>
      </c>
      <c r="F645" s="177">
        <v>12.1</v>
      </c>
      <c r="G645" s="177"/>
      <c r="H645" s="178">
        <f t="shared" si="126"/>
        <v>12.1</v>
      </c>
      <c r="I645" s="177"/>
      <c r="J645" s="178">
        <f t="shared" si="127"/>
        <v>12.1</v>
      </c>
      <c r="K645" s="177"/>
      <c r="L645" s="178">
        <f t="shared" si="128"/>
        <v>12.1</v>
      </c>
      <c r="M645" s="177"/>
      <c r="N645" s="178">
        <f t="shared" si="129"/>
        <v>12.1</v>
      </c>
      <c r="O645" s="177"/>
      <c r="P645" s="178">
        <f t="shared" si="130"/>
        <v>12.1</v>
      </c>
      <c r="Q645" s="177"/>
      <c r="R645" s="178">
        <f t="shared" si="131"/>
        <v>12.1</v>
      </c>
      <c r="S645" s="177"/>
      <c r="T645" s="178">
        <f t="shared" si="134"/>
        <v>12.1</v>
      </c>
    </row>
    <row r="646" spans="1:20" ht="25.5" x14ac:dyDescent="0.3">
      <c r="A646" s="187" t="s">
        <v>522</v>
      </c>
      <c r="B646" s="173" t="s">
        <v>521</v>
      </c>
      <c r="C646" s="76"/>
      <c r="D646" s="76"/>
      <c r="E646" s="142"/>
      <c r="F646" s="174">
        <f>F647+F663</f>
        <v>11351.300000000001</v>
      </c>
      <c r="G646" s="174">
        <f>G647+G663</f>
        <v>102.4</v>
      </c>
      <c r="H646" s="171">
        <f t="shared" si="126"/>
        <v>11453.7</v>
      </c>
      <c r="I646" s="174">
        <f>I647+I663</f>
        <v>0</v>
      </c>
      <c r="J646" s="171">
        <f t="shared" si="127"/>
        <v>11453.7</v>
      </c>
      <c r="K646" s="174">
        <f>K647+K663</f>
        <v>0</v>
      </c>
      <c r="L646" s="171">
        <f t="shared" si="128"/>
        <v>11453.7</v>
      </c>
      <c r="M646" s="174">
        <f>M647+M663</f>
        <v>0</v>
      </c>
      <c r="N646" s="171">
        <f t="shared" si="129"/>
        <v>11453.7</v>
      </c>
      <c r="O646" s="174">
        <f>O647+O663</f>
        <v>0</v>
      </c>
      <c r="P646" s="171">
        <f t="shared" si="130"/>
        <v>11453.7</v>
      </c>
      <c r="Q646" s="174">
        <f>Q647+Q663</f>
        <v>196</v>
      </c>
      <c r="R646" s="171">
        <f t="shared" si="131"/>
        <v>11649.7</v>
      </c>
      <c r="S646" s="174">
        <f>S647+S663</f>
        <v>0</v>
      </c>
      <c r="T646" s="171">
        <f t="shared" si="134"/>
        <v>11649.7</v>
      </c>
    </row>
    <row r="647" spans="1:20" ht="25.5" x14ac:dyDescent="0.3">
      <c r="A647" s="187" t="s">
        <v>623</v>
      </c>
      <c r="B647" s="173" t="s">
        <v>101</v>
      </c>
      <c r="C647" s="76"/>
      <c r="D647" s="76"/>
      <c r="E647" s="142"/>
      <c r="F647" s="174">
        <f>F648+F652</f>
        <v>2730.6</v>
      </c>
      <c r="G647" s="174">
        <f>G648+G652</f>
        <v>0</v>
      </c>
      <c r="H647" s="171">
        <f t="shared" si="126"/>
        <v>2730.6</v>
      </c>
      <c r="I647" s="174">
        <f>I648+I652</f>
        <v>0</v>
      </c>
      <c r="J647" s="171">
        <f t="shared" si="127"/>
        <v>2730.6</v>
      </c>
      <c r="K647" s="174">
        <f>K648+K652</f>
        <v>0</v>
      </c>
      <c r="L647" s="171">
        <f t="shared" si="128"/>
        <v>2730.6</v>
      </c>
      <c r="M647" s="174">
        <f>M648+M652</f>
        <v>0</v>
      </c>
      <c r="N647" s="171">
        <f t="shared" si="129"/>
        <v>2730.6</v>
      </c>
      <c r="O647" s="174">
        <f>O648+O652</f>
        <v>0</v>
      </c>
      <c r="P647" s="171">
        <f t="shared" si="130"/>
        <v>2730.6</v>
      </c>
      <c r="Q647" s="174">
        <f>Q648+Q652</f>
        <v>0</v>
      </c>
      <c r="R647" s="171">
        <f t="shared" si="131"/>
        <v>2730.6</v>
      </c>
      <c r="S647" s="174">
        <f>S648+S652</f>
        <v>0</v>
      </c>
      <c r="T647" s="171">
        <f t="shared" si="134"/>
        <v>2730.6</v>
      </c>
    </row>
    <row r="648" spans="1:20" ht="30" x14ac:dyDescent="0.3">
      <c r="A648" s="40" t="s">
        <v>73</v>
      </c>
      <c r="B648" s="142" t="s">
        <v>103</v>
      </c>
      <c r="C648" s="142" t="s">
        <v>63</v>
      </c>
      <c r="D648" s="76"/>
      <c r="E648" s="142"/>
      <c r="F648" s="177">
        <f t="shared" ref="F648:S650" si="140">F649</f>
        <v>1937.6</v>
      </c>
      <c r="G648" s="177">
        <f t="shared" si="140"/>
        <v>0</v>
      </c>
      <c r="H648" s="178">
        <f t="shared" si="126"/>
        <v>1937.6</v>
      </c>
      <c r="I648" s="177">
        <f t="shared" si="140"/>
        <v>0</v>
      </c>
      <c r="J648" s="178">
        <f t="shared" si="127"/>
        <v>1937.6</v>
      </c>
      <c r="K648" s="177">
        <f t="shared" si="140"/>
        <v>0</v>
      </c>
      <c r="L648" s="178">
        <f t="shared" si="128"/>
        <v>1937.6</v>
      </c>
      <c r="M648" s="177">
        <f t="shared" si="140"/>
        <v>0</v>
      </c>
      <c r="N648" s="178">
        <f t="shared" si="129"/>
        <v>1937.6</v>
      </c>
      <c r="O648" s="177">
        <f t="shared" si="140"/>
        <v>-4</v>
      </c>
      <c r="P648" s="178">
        <f t="shared" si="130"/>
        <v>1933.6</v>
      </c>
      <c r="Q648" s="177">
        <f t="shared" si="140"/>
        <v>0</v>
      </c>
      <c r="R648" s="178">
        <f t="shared" si="131"/>
        <v>1933.6</v>
      </c>
      <c r="S648" s="177">
        <f t="shared" si="140"/>
        <v>0</v>
      </c>
      <c r="T648" s="178">
        <f t="shared" si="134"/>
        <v>1933.6</v>
      </c>
    </row>
    <row r="649" spans="1:20" ht="45" x14ac:dyDescent="0.3">
      <c r="A649" s="40" t="s">
        <v>97</v>
      </c>
      <c r="B649" s="142" t="s">
        <v>103</v>
      </c>
      <c r="C649" s="142" t="s">
        <v>63</v>
      </c>
      <c r="D649" s="142" t="s">
        <v>98</v>
      </c>
      <c r="E649" s="142"/>
      <c r="F649" s="177">
        <f t="shared" si="140"/>
        <v>1937.6</v>
      </c>
      <c r="G649" s="177">
        <f t="shared" si="140"/>
        <v>0</v>
      </c>
      <c r="H649" s="178">
        <f t="shared" ref="H649:H719" si="141">F649+G649</f>
        <v>1937.6</v>
      </c>
      <c r="I649" s="177">
        <f t="shared" si="140"/>
        <v>0</v>
      </c>
      <c r="J649" s="178">
        <f t="shared" ref="J649:J719" si="142">H649+I649</f>
        <v>1937.6</v>
      </c>
      <c r="K649" s="177">
        <f t="shared" si="140"/>
        <v>0</v>
      </c>
      <c r="L649" s="178">
        <f t="shared" ref="L649:L719" si="143">J649+K649</f>
        <v>1937.6</v>
      </c>
      <c r="M649" s="177">
        <f t="shared" si="140"/>
        <v>0</v>
      </c>
      <c r="N649" s="178">
        <f t="shared" ref="N649:N719" si="144">L649+M649</f>
        <v>1937.6</v>
      </c>
      <c r="O649" s="177">
        <f t="shared" si="140"/>
        <v>-4</v>
      </c>
      <c r="P649" s="178">
        <f t="shared" ref="P649:P719" si="145">N649+O649</f>
        <v>1933.6</v>
      </c>
      <c r="Q649" s="177">
        <f t="shared" si="140"/>
        <v>0</v>
      </c>
      <c r="R649" s="178">
        <f t="shared" ref="R649:R719" si="146">P649+Q649</f>
        <v>1933.6</v>
      </c>
      <c r="S649" s="177">
        <f t="shared" si="140"/>
        <v>0</v>
      </c>
      <c r="T649" s="178">
        <f t="shared" si="134"/>
        <v>1933.6</v>
      </c>
    </row>
    <row r="650" spans="1:20" ht="90" x14ac:dyDescent="0.3">
      <c r="A650" s="40" t="s">
        <v>75</v>
      </c>
      <c r="B650" s="142" t="s">
        <v>103</v>
      </c>
      <c r="C650" s="142" t="s">
        <v>63</v>
      </c>
      <c r="D650" s="142" t="s">
        <v>98</v>
      </c>
      <c r="E650" s="142" t="s">
        <v>484</v>
      </c>
      <c r="F650" s="177">
        <f t="shared" si="140"/>
        <v>1937.6</v>
      </c>
      <c r="G650" s="177">
        <f t="shared" si="140"/>
        <v>0</v>
      </c>
      <c r="H650" s="178">
        <f t="shared" si="141"/>
        <v>1937.6</v>
      </c>
      <c r="I650" s="177">
        <f t="shared" si="140"/>
        <v>0</v>
      </c>
      <c r="J650" s="178">
        <f t="shared" si="142"/>
        <v>1937.6</v>
      </c>
      <c r="K650" s="177">
        <f t="shared" si="140"/>
        <v>0</v>
      </c>
      <c r="L650" s="178">
        <f t="shared" si="143"/>
        <v>1937.6</v>
      </c>
      <c r="M650" s="177">
        <f t="shared" si="140"/>
        <v>0</v>
      </c>
      <c r="N650" s="178">
        <f t="shared" si="144"/>
        <v>1937.6</v>
      </c>
      <c r="O650" s="177">
        <f t="shared" si="140"/>
        <v>-4</v>
      </c>
      <c r="P650" s="178">
        <f t="shared" si="145"/>
        <v>1933.6</v>
      </c>
      <c r="Q650" s="177">
        <f t="shared" si="140"/>
        <v>0</v>
      </c>
      <c r="R650" s="178">
        <f t="shared" si="146"/>
        <v>1933.6</v>
      </c>
      <c r="S650" s="177">
        <f t="shared" si="140"/>
        <v>0</v>
      </c>
      <c r="T650" s="178">
        <f t="shared" si="134"/>
        <v>1933.6</v>
      </c>
    </row>
    <row r="651" spans="1:20" ht="30" x14ac:dyDescent="0.3">
      <c r="A651" s="40" t="s">
        <v>76</v>
      </c>
      <c r="B651" s="142" t="s">
        <v>103</v>
      </c>
      <c r="C651" s="142" t="s">
        <v>63</v>
      </c>
      <c r="D651" s="142" t="s">
        <v>98</v>
      </c>
      <c r="E651" s="142" t="s">
        <v>483</v>
      </c>
      <c r="F651" s="177">
        <v>1937.6</v>
      </c>
      <c r="G651" s="177"/>
      <c r="H651" s="178">
        <f t="shared" si="141"/>
        <v>1937.6</v>
      </c>
      <c r="I651" s="177"/>
      <c r="J651" s="178">
        <f t="shared" si="142"/>
        <v>1937.6</v>
      </c>
      <c r="K651" s="177"/>
      <c r="L651" s="178">
        <f t="shared" si="143"/>
        <v>1937.6</v>
      </c>
      <c r="M651" s="177"/>
      <c r="N651" s="178">
        <f t="shared" si="144"/>
        <v>1937.6</v>
      </c>
      <c r="O651" s="177">
        <v>-4</v>
      </c>
      <c r="P651" s="178">
        <f t="shared" si="145"/>
        <v>1933.6</v>
      </c>
      <c r="Q651" s="177"/>
      <c r="R651" s="178">
        <f t="shared" si="146"/>
        <v>1933.6</v>
      </c>
      <c r="S651" s="177"/>
      <c r="T651" s="178">
        <f t="shared" si="134"/>
        <v>1933.6</v>
      </c>
    </row>
    <row r="652" spans="1:20" ht="30" x14ac:dyDescent="0.3">
      <c r="A652" s="40" t="s">
        <v>77</v>
      </c>
      <c r="B652" s="142" t="s">
        <v>523</v>
      </c>
      <c r="C652" s="76"/>
      <c r="D652" s="76"/>
      <c r="E652" s="142"/>
      <c r="F652" s="177">
        <f>F653</f>
        <v>793</v>
      </c>
      <c r="G652" s="177">
        <f>G653</f>
        <v>0</v>
      </c>
      <c r="H652" s="178">
        <f t="shared" si="141"/>
        <v>793</v>
      </c>
      <c r="I652" s="177">
        <f>I653</f>
        <v>0</v>
      </c>
      <c r="J652" s="178">
        <f t="shared" si="142"/>
        <v>793</v>
      </c>
      <c r="K652" s="177">
        <f>K653</f>
        <v>0</v>
      </c>
      <c r="L652" s="178">
        <f t="shared" si="143"/>
        <v>793</v>
      </c>
      <c r="M652" s="177">
        <f>M653</f>
        <v>0</v>
      </c>
      <c r="N652" s="178">
        <f t="shared" si="144"/>
        <v>793</v>
      </c>
      <c r="O652" s="177">
        <f>O653</f>
        <v>4</v>
      </c>
      <c r="P652" s="178">
        <f t="shared" si="145"/>
        <v>797</v>
      </c>
      <c r="Q652" s="177">
        <f>Q653</f>
        <v>0</v>
      </c>
      <c r="R652" s="178">
        <f t="shared" si="146"/>
        <v>797</v>
      </c>
      <c r="S652" s="177">
        <f>S653</f>
        <v>0</v>
      </c>
      <c r="T652" s="178">
        <f t="shared" si="134"/>
        <v>797</v>
      </c>
    </row>
    <row r="653" spans="1:20" x14ac:dyDescent="0.3">
      <c r="A653" s="50" t="s">
        <v>62</v>
      </c>
      <c r="B653" s="142" t="s">
        <v>523</v>
      </c>
      <c r="C653" s="142" t="s">
        <v>63</v>
      </c>
      <c r="D653" s="76"/>
      <c r="E653" s="142"/>
      <c r="F653" s="177">
        <f>F654</f>
        <v>793</v>
      </c>
      <c r="G653" s="177">
        <f>G654</f>
        <v>0</v>
      </c>
      <c r="H653" s="178">
        <f t="shared" si="141"/>
        <v>793</v>
      </c>
      <c r="I653" s="177">
        <f>I654</f>
        <v>0</v>
      </c>
      <c r="J653" s="178">
        <f t="shared" si="142"/>
        <v>793</v>
      </c>
      <c r="K653" s="177">
        <f>K654</f>
        <v>0</v>
      </c>
      <c r="L653" s="178">
        <f t="shared" si="143"/>
        <v>793</v>
      </c>
      <c r="M653" s="177">
        <f>M654</f>
        <v>0</v>
      </c>
      <c r="N653" s="178">
        <f t="shared" si="144"/>
        <v>793</v>
      </c>
      <c r="O653" s="177">
        <f>O654</f>
        <v>4</v>
      </c>
      <c r="P653" s="178">
        <f t="shared" si="145"/>
        <v>797</v>
      </c>
      <c r="Q653" s="177">
        <f>Q654</f>
        <v>0</v>
      </c>
      <c r="R653" s="178">
        <f t="shared" si="146"/>
        <v>797</v>
      </c>
      <c r="S653" s="177">
        <f>S654</f>
        <v>0</v>
      </c>
      <c r="T653" s="178">
        <f t="shared" si="134"/>
        <v>797</v>
      </c>
    </row>
    <row r="654" spans="1:20" ht="45" x14ac:dyDescent="0.3">
      <c r="A654" s="40" t="s">
        <v>97</v>
      </c>
      <c r="B654" s="142" t="s">
        <v>523</v>
      </c>
      <c r="C654" s="142" t="s">
        <v>63</v>
      </c>
      <c r="D654" s="142" t="s">
        <v>98</v>
      </c>
      <c r="E654" s="142"/>
      <c r="F654" s="177">
        <f>F655+F657+F661</f>
        <v>793</v>
      </c>
      <c r="G654" s="177">
        <f>G655+G657+G661</f>
        <v>0</v>
      </c>
      <c r="H654" s="178">
        <f t="shared" si="141"/>
        <v>793</v>
      </c>
      <c r="I654" s="177">
        <f>I655+I657+I661</f>
        <v>0</v>
      </c>
      <c r="J654" s="178">
        <f t="shared" si="142"/>
        <v>793</v>
      </c>
      <c r="K654" s="177">
        <f>K655+K657+K661</f>
        <v>0</v>
      </c>
      <c r="L654" s="178">
        <f t="shared" si="143"/>
        <v>793</v>
      </c>
      <c r="M654" s="177">
        <f>M655+M657+M661</f>
        <v>0</v>
      </c>
      <c r="N654" s="178">
        <f t="shared" si="144"/>
        <v>793</v>
      </c>
      <c r="O654" s="177">
        <f>O655+O657+O661+O659</f>
        <v>4</v>
      </c>
      <c r="P654" s="178">
        <f t="shared" si="145"/>
        <v>797</v>
      </c>
      <c r="Q654" s="177">
        <f>Q655+Q657+Q661+Q659</f>
        <v>0</v>
      </c>
      <c r="R654" s="178">
        <f t="shared" si="146"/>
        <v>797</v>
      </c>
      <c r="S654" s="177">
        <f>S655+S657+S661+S659</f>
        <v>0</v>
      </c>
      <c r="T654" s="178">
        <f t="shared" si="134"/>
        <v>797</v>
      </c>
    </row>
    <row r="655" spans="1:20" ht="90" x14ac:dyDescent="0.3">
      <c r="A655" s="40" t="s">
        <v>75</v>
      </c>
      <c r="B655" s="142" t="s">
        <v>523</v>
      </c>
      <c r="C655" s="142" t="s">
        <v>63</v>
      </c>
      <c r="D655" s="142" t="s">
        <v>98</v>
      </c>
      <c r="E655" s="142" t="s">
        <v>484</v>
      </c>
      <c r="F655" s="177">
        <f>F656</f>
        <v>43</v>
      </c>
      <c r="G655" s="177">
        <f>G656</f>
        <v>0</v>
      </c>
      <c r="H655" s="178">
        <f t="shared" si="141"/>
        <v>43</v>
      </c>
      <c r="I655" s="177">
        <f>I656</f>
        <v>0</v>
      </c>
      <c r="J655" s="178">
        <f t="shared" si="142"/>
        <v>43</v>
      </c>
      <c r="K655" s="177">
        <f>K656</f>
        <v>0</v>
      </c>
      <c r="L655" s="178">
        <f t="shared" si="143"/>
        <v>43</v>
      </c>
      <c r="M655" s="177">
        <f>M656</f>
        <v>0</v>
      </c>
      <c r="N655" s="178">
        <f t="shared" si="144"/>
        <v>43</v>
      </c>
      <c r="O655" s="177">
        <f>O656</f>
        <v>0</v>
      </c>
      <c r="P655" s="178">
        <f t="shared" si="145"/>
        <v>43</v>
      </c>
      <c r="Q655" s="177">
        <f>Q656</f>
        <v>0</v>
      </c>
      <c r="R655" s="178">
        <f t="shared" si="146"/>
        <v>43</v>
      </c>
      <c r="S655" s="177">
        <f>S656</f>
        <v>0</v>
      </c>
      <c r="T655" s="178">
        <f t="shared" ref="T655:T725" si="147">R655+S655</f>
        <v>43</v>
      </c>
    </row>
    <row r="656" spans="1:20" ht="30" x14ac:dyDescent="0.3">
      <c r="A656" s="40" t="s">
        <v>76</v>
      </c>
      <c r="B656" s="142" t="s">
        <v>523</v>
      </c>
      <c r="C656" s="142" t="s">
        <v>63</v>
      </c>
      <c r="D656" s="142" t="s">
        <v>98</v>
      </c>
      <c r="E656" s="142" t="s">
        <v>483</v>
      </c>
      <c r="F656" s="177">
        <v>43</v>
      </c>
      <c r="G656" s="177"/>
      <c r="H656" s="178">
        <f t="shared" si="141"/>
        <v>43</v>
      </c>
      <c r="I656" s="177"/>
      <c r="J656" s="178">
        <f t="shared" si="142"/>
        <v>43</v>
      </c>
      <c r="K656" s="177"/>
      <c r="L656" s="178">
        <f t="shared" si="143"/>
        <v>43</v>
      </c>
      <c r="M656" s="177"/>
      <c r="N656" s="178">
        <f t="shared" si="144"/>
        <v>43</v>
      </c>
      <c r="O656" s="177"/>
      <c r="P656" s="178">
        <f t="shared" si="145"/>
        <v>43</v>
      </c>
      <c r="Q656" s="177"/>
      <c r="R656" s="178">
        <f t="shared" si="146"/>
        <v>43</v>
      </c>
      <c r="S656" s="177"/>
      <c r="T656" s="178">
        <f t="shared" si="147"/>
        <v>43</v>
      </c>
    </row>
    <row r="657" spans="1:20" ht="30" x14ac:dyDescent="0.3">
      <c r="A657" s="40" t="s">
        <v>87</v>
      </c>
      <c r="B657" s="142" t="s">
        <v>523</v>
      </c>
      <c r="C657" s="142" t="s">
        <v>63</v>
      </c>
      <c r="D657" s="142" t="s">
        <v>98</v>
      </c>
      <c r="E657" s="142" t="s">
        <v>490</v>
      </c>
      <c r="F657" s="177">
        <f>F658</f>
        <v>742.5</v>
      </c>
      <c r="G657" s="177">
        <f>G658</f>
        <v>0</v>
      </c>
      <c r="H657" s="178">
        <f t="shared" si="141"/>
        <v>742.5</v>
      </c>
      <c r="I657" s="177">
        <f>I658</f>
        <v>0</v>
      </c>
      <c r="J657" s="178">
        <f t="shared" si="142"/>
        <v>742.5</v>
      </c>
      <c r="K657" s="177">
        <f>K658</f>
        <v>0</v>
      </c>
      <c r="L657" s="178">
        <f t="shared" si="143"/>
        <v>742.5</v>
      </c>
      <c r="M657" s="177">
        <f>M658</f>
        <v>0</v>
      </c>
      <c r="N657" s="178">
        <f t="shared" si="144"/>
        <v>742.5</v>
      </c>
      <c r="O657" s="177">
        <f>O658</f>
        <v>0</v>
      </c>
      <c r="P657" s="178">
        <f t="shared" si="145"/>
        <v>742.5</v>
      </c>
      <c r="Q657" s="177">
        <f>Q658</f>
        <v>0</v>
      </c>
      <c r="R657" s="178">
        <f t="shared" si="146"/>
        <v>742.5</v>
      </c>
      <c r="S657" s="177">
        <f>S658</f>
        <v>0</v>
      </c>
      <c r="T657" s="178">
        <f t="shared" si="147"/>
        <v>742.5</v>
      </c>
    </row>
    <row r="658" spans="1:20" ht="45" x14ac:dyDescent="0.3">
      <c r="A658" s="40" t="s">
        <v>88</v>
      </c>
      <c r="B658" s="142" t="s">
        <v>523</v>
      </c>
      <c r="C658" s="142" t="s">
        <v>63</v>
      </c>
      <c r="D658" s="142" t="s">
        <v>98</v>
      </c>
      <c r="E658" s="142" t="s">
        <v>486</v>
      </c>
      <c r="F658" s="177">
        <v>742.5</v>
      </c>
      <c r="G658" s="177"/>
      <c r="H658" s="178">
        <f t="shared" si="141"/>
        <v>742.5</v>
      </c>
      <c r="I658" s="177"/>
      <c r="J658" s="178">
        <f t="shared" si="142"/>
        <v>742.5</v>
      </c>
      <c r="K658" s="177"/>
      <c r="L658" s="178">
        <f t="shared" si="143"/>
        <v>742.5</v>
      </c>
      <c r="M658" s="177"/>
      <c r="N658" s="178">
        <f t="shared" si="144"/>
        <v>742.5</v>
      </c>
      <c r="O658" s="177"/>
      <c r="P658" s="178">
        <f t="shared" si="145"/>
        <v>742.5</v>
      </c>
      <c r="Q658" s="177"/>
      <c r="R658" s="178">
        <f t="shared" si="146"/>
        <v>742.5</v>
      </c>
      <c r="S658" s="177"/>
      <c r="T658" s="178">
        <f t="shared" si="147"/>
        <v>742.5</v>
      </c>
    </row>
    <row r="659" spans="1:20" ht="30" x14ac:dyDescent="0.3">
      <c r="A659" s="40" t="s">
        <v>323</v>
      </c>
      <c r="B659" s="142" t="s">
        <v>523</v>
      </c>
      <c r="C659" s="142" t="s">
        <v>63</v>
      </c>
      <c r="D659" s="142" t="s">
        <v>98</v>
      </c>
      <c r="E659" s="142" t="s">
        <v>594</v>
      </c>
      <c r="F659" s="177"/>
      <c r="G659" s="177"/>
      <c r="H659" s="178"/>
      <c r="I659" s="177"/>
      <c r="J659" s="178"/>
      <c r="K659" s="177"/>
      <c r="L659" s="178"/>
      <c r="M659" s="177"/>
      <c r="N659" s="178"/>
      <c r="O659" s="177">
        <f>O660</f>
        <v>4</v>
      </c>
      <c r="P659" s="178">
        <f t="shared" si="145"/>
        <v>4</v>
      </c>
      <c r="Q659" s="177">
        <f>Q660</f>
        <v>0</v>
      </c>
      <c r="R659" s="178">
        <f t="shared" si="146"/>
        <v>4</v>
      </c>
      <c r="S659" s="177">
        <f>S660</f>
        <v>0</v>
      </c>
      <c r="T659" s="178">
        <f t="shared" si="147"/>
        <v>4</v>
      </c>
    </row>
    <row r="660" spans="1:20" ht="30" x14ac:dyDescent="0.3">
      <c r="A660" s="179" t="s">
        <v>329</v>
      </c>
      <c r="B660" s="142" t="s">
        <v>523</v>
      </c>
      <c r="C660" s="142" t="s">
        <v>63</v>
      </c>
      <c r="D660" s="142" t="s">
        <v>98</v>
      </c>
      <c r="E660" s="142" t="s">
        <v>595</v>
      </c>
      <c r="F660" s="177"/>
      <c r="G660" s="177"/>
      <c r="H660" s="178"/>
      <c r="I660" s="177"/>
      <c r="J660" s="178"/>
      <c r="K660" s="177"/>
      <c r="L660" s="178"/>
      <c r="M660" s="177"/>
      <c r="N660" s="178"/>
      <c r="O660" s="177">
        <v>4</v>
      </c>
      <c r="P660" s="178">
        <f t="shared" si="145"/>
        <v>4</v>
      </c>
      <c r="Q660" s="177"/>
      <c r="R660" s="178">
        <f t="shared" si="146"/>
        <v>4</v>
      </c>
      <c r="S660" s="177"/>
      <c r="T660" s="178">
        <f t="shared" si="147"/>
        <v>4</v>
      </c>
    </row>
    <row r="661" spans="1:20" x14ac:dyDescent="0.3">
      <c r="A661" s="40" t="s">
        <v>89</v>
      </c>
      <c r="B661" s="142" t="s">
        <v>523</v>
      </c>
      <c r="C661" s="142" t="s">
        <v>63</v>
      </c>
      <c r="D661" s="142" t="s">
        <v>98</v>
      </c>
      <c r="E661" s="142" t="s">
        <v>495</v>
      </c>
      <c r="F661" s="177">
        <f>F662</f>
        <v>7.5</v>
      </c>
      <c r="G661" s="177">
        <f>G662</f>
        <v>0</v>
      </c>
      <c r="H661" s="178">
        <f t="shared" si="141"/>
        <v>7.5</v>
      </c>
      <c r="I661" s="177">
        <f>I662</f>
        <v>0</v>
      </c>
      <c r="J661" s="178">
        <f t="shared" si="142"/>
        <v>7.5</v>
      </c>
      <c r="K661" s="177">
        <f>K662</f>
        <v>0</v>
      </c>
      <c r="L661" s="178">
        <f t="shared" si="143"/>
        <v>7.5</v>
      </c>
      <c r="M661" s="177">
        <f>M662</f>
        <v>0</v>
      </c>
      <c r="N661" s="178">
        <f t="shared" si="144"/>
        <v>7.5</v>
      </c>
      <c r="O661" s="177">
        <f>O662</f>
        <v>0</v>
      </c>
      <c r="P661" s="178">
        <f t="shared" si="145"/>
        <v>7.5</v>
      </c>
      <c r="Q661" s="177">
        <f>Q662</f>
        <v>0</v>
      </c>
      <c r="R661" s="178">
        <f t="shared" si="146"/>
        <v>7.5</v>
      </c>
      <c r="S661" s="177">
        <f>S662</f>
        <v>0</v>
      </c>
      <c r="T661" s="178">
        <f t="shared" si="147"/>
        <v>7.5</v>
      </c>
    </row>
    <row r="662" spans="1:20" x14ac:dyDescent="0.3">
      <c r="A662" s="40" t="s">
        <v>90</v>
      </c>
      <c r="B662" s="142" t="s">
        <v>523</v>
      </c>
      <c r="C662" s="142" t="s">
        <v>63</v>
      </c>
      <c r="D662" s="142" t="s">
        <v>98</v>
      </c>
      <c r="E662" s="142" t="s">
        <v>518</v>
      </c>
      <c r="F662" s="177">
        <v>7.5</v>
      </c>
      <c r="G662" s="177"/>
      <c r="H662" s="178">
        <f t="shared" si="141"/>
        <v>7.5</v>
      </c>
      <c r="I662" s="177"/>
      <c r="J662" s="178">
        <f t="shared" si="142"/>
        <v>7.5</v>
      </c>
      <c r="K662" s="177"/>
      <c r="L662" s="178">
        <f t="shared" si="143"/>
        <v>7.5</v>
      </c>
      <c r="M662" s="177"/>
      <c r="N662" s="178">
        <f t="shared" si="144"/>
        <v>7.5</v>
      </c>
      <c r="O662" s="177"/>
      <c r="P662" s="178">
        <f t="shared" si="145"/>
        <v>7.5</v>
      </c>
      <c r="Q662" s="177"/>
      <c r="R662" s="178">
        <f t="shared" si="146"/>
        <v>7.5</v>
      </c>
      <c r="S662" s="177"/>
      <c r="T662" s="178">
        <f t="shared" si="147"/>
        <v>7.5</v>
      </c>
    </row>
    <row r="663" spans="1:20" ht="25.5" x14ac:dyDescent="0.3">
      <c r="A663" s="187" t="s">
        <v>524</v>
      </c>
      <c r="B663" s="173" t="s">
        <v>106</v>
      </c>
      <c r="C663" s="76"/>
      <c r="D663" s="76"/>
      <c r="E663" s="142"/>
      <c r="F663" s="174">
        <f>F664+F668</f>
        <v>8620.7000000000007</v>
      </c>
      <c r="G663" s="174">
        <f>G664+G668</f>
        <v>102.4</v>
      </c>
      <c r="H663" s="171">
        <f t="shared" si="141"/>
        <v>8723.1</v>
      </c>
      <c r="I663" s="174">
        <f>I664+I668</f>
        <v>0</v>
      </c>
      <c r="J663" s="171">
        <f t="shared" si="142"/>
        <v>8723.1</v>
      </c>
      <c r="K663" s="174">
        <f>K664+K668</f>
        <v>0</v>
      </c>
      <c r="L663" s="171">
        <f t="shared" si="143"/>
        <v>8723.1</v>
      </c>
      <c r="M663" s="174">
        <f>M664+M668</f>
        <v>0</v>
      </c>
      <c r="N663" s="171">
        <f t="shared" si="144"/>
        <v>8723.1</v>
      </c>
      <c r="O663" s="174">
        <f>O664+O668</f>
        <v>0</v>
      </c>
      <c r="P663" s="171">
        <f t="shared" si="145"/>
        <v>8723.1</v>
      </c>
      <c r="Q663" s="174">
        <f>Q664+Q668</f>
        <v>196</v>
      </c>
      <c r="R663" s="171">
        <f t="shared" si="146"/>
        <v>8919.1</v>
      </c>
      <c r="S663" s="174">
        <f>S664+S668</f>
        <v>0</v>
      </c>
      <c r="T663" s="171">
        <f t="shared" si="147"/>
        <v>8919.1</v>
      </c>
    </row>
    <row r="664" spans="1:20" ht="30" x14ac:dyDescent="0.3">
      <c r="A664" s="40" t="s">
        <v>73</v>
      </c>
      <c r="B664" s="142" t="s">
        <v>107</v>
      </c>
      <c r="C664" s="142" t="s">
        <v>63</v>
      </c>
      <c r="D664" s="76"/>
      <c r="E664" s="142"/>
      <c r="F664" s="177">
        <f t="shared" ref="F664:S666" si="148">F665</f>
        <v>7424.6</v>
      </c>
      <c r="G664" s="177">
        <f t="shared" si="148"/>
        <v>0</v>
      </c>
      <c r="H664" s="178">
        <f t="shared" si="141"/>
        <v>7424.6</v>
      </c>
      <c r="I664" s="177">
        <f t="shared" si="148"/>
        <v>0</v>
      </c>
      <c r="J664" s="178">
        <f t="shared" si="142"/>
        <v>7424.6</v>
      </c>
      <c r="K664" s="177">
        <f t="shared" si="148"/>
        <v>0</v>
      </c>
      <c r="L664" s="178">
        <f t="shared" si="143"/>
        <v>7424.6</v>
      </c>
      <c r="M664" s="177">
        <f t="shared" si="148"/>
        <v>0</v>
      </c>
      <c r="N664" s="178">
        <f t="shared" si="144"/>
        <v>7424.6</v>
      </c>
      <c r="O664" s="177">
        <f t="shared" si="148"/>
        <v>0</v>
      </c>
      <c r="P664" s="178">
        <f t="shared" si="145"/>
        <v>7424.6</v>
      </c>
      <c r="Q664" s="177">
        <f t="shared" si="148"/>
        <v>196</v>
      </c>
      <c r="R664" s="178">
        <f t="shared" si="146"/>
        <v>7620.6</v>
      </c>
      <c r="S664" s="177">
        <f t="shared" si="148"/>
        <v>0</v>
      </c>
      <c r="T664" s="178">
        <f t="shared" si="147"/>
        <v>7620.6</v>
      </c>
    </row>
    <row r="665" spans="1:20" ht="45" x14ac:dyDescent="0.3">
      <c r="A665" s="40" t="s">
        <v>97</v>
      </c>
      <c r="B665" s="142" t="s">
        <v>107</v>
      </c>
      <c r="C665" s="142" t="s">
        <v>63</v>
      </c>
      <c r="D665" s="142" t="s">
        <v>98</v>
      </c>
      <c r="E665" s="142"/>
      <c r="F665" s="177">
        <f t="shared" si="148"/>
        <v>7424.6</v>
      </c>
      <c r="G665" s="177">
        <f t="shared" si="148"/>
        <v>0</v>
      </c>
      <c r="H665" s="178">
        <f t="shared" si="141"/>
        <v>7424.6</v>
      </c>
      <c r="I665" s="177">
        <f t="shared" si="148"/>
        <v>0</v>
      </c>
      <c r="J665" s="178">
        <f t="shared" si="142"/>
        <v>7424.6</v>
      </c>
      <c r="K665" s="177">
        <f t="shared" si="148"/>
        <v>0</v>
      </c>
      <c r="L665" s="178">
        <f t="shared" si="143"/>
        <v>7424.6</v>
      </c>
      <c r="M665" s="177">
        <f t="shared" si="148"/>
        <v>0</v>
      </c>
      <c r="N665" s="178">
        <f t="shared" si="144"/>
        <v>7424.6</v>
      </c>
      <c r="O665" s="177">
        <f t="shared" si="148"/>
        <v>0</v>
      </c>
      <c r="P665" s="178">
        <f t="shared" si="145"/>
        <v>7424.6</v>
      </c>
      <c r="Q665" s="177">
        <f t="shared" si="148"/>
        <v>196</v>
      </c>
      <c r="R665" s="178">
        <f t="shared" si="146"/>
        <v>7620.6</v>
      </c>
      <c r="S665" s="177">
        <f t="shared" si="148"/>
        <v>0</v>
      </c>
      <c r="T665" s="178">
        <f t="shared" si="147"/>
        <v>7620.6</v>
      </c>
    </row>
    <row r="666" spans="1:20" ht="90" x14ac:dyDescent="0.3">
      <c r="A666" s="40" t="s">
        <v>75</v>
      </c>
      <c r="B666" s="142" t="s">
        <v>107</v>
      </c>
      <c r="C666" s="142" t="s">
        <v>63</v>
      </c>
      <c r="D666" s="142" t="s">
        <v>98</v>
      </c>
      <c r="E666" s="142" t="s">
        <v>484</v>
      </c>
      <c r="F666" s="177">
        <f t="shared" si="148"/>
        <v>7424.6</v>
      </c>
      <c r="G666" s="177">
        <f t="shared" si="148"/>
        <v>0</v>
      </c>
      <c r="H666" s="178">
        <f t="shared" si="141"/>
        <v>7424.6</v>
      </c>
      <c r="I666" s="177">
        <f t="shared" si="148"/>
        <v>0</v>
      </c>
      <c r="J666" s="178">
        <f t="shared" si="142"/>
        <v>7424.6</v>
      </c>
      <c r="K666" s="177">
        <f t="shared" si="148"/>
        <v>0</v>
      </c>
      <c r="L666" s="178">
        <f t="shared" si="143"/>
        <v>7424.6</v>
      </c>
      <c r="M666" s="177">
        <f t="shared" si="148"/>
        <v>0</v>
      </c>
      <c r="N666" s="178">
        <f t="shared" si="144"/>
        <v>7424.6</v>
      </c>
      <c r="O666" s="177">
        <f t="shared" si="148"/>
        <v>0</v>
      </c>
      <c r="P666" s="178">
        <f t="shared" si="145"/>
        <v>7424.6</v>
      </c>
      <c r="Q666" s="177">
        <f t="shared" si="148"/>
        <v>196</v>
      </c>
      <c r="R666" s="178">
        <f t="shared" si="146"/>
        <v>7620.6</v>
      </c>
      <c r="S666" s="177">
        <f t="shared" si="148"/>
        <v>0</v>
      </c>
      <c r="T666" s="178">
        <f t="shared" si="147"/>
        <v>7620.6</v>
      </c>
    </row>
    <row r="667" spans="1:20" ht="30" x14ac:dyDescent="0.3">
      <c r="A667" s="40" t="s">
        <v>76</v>
      </c>
      <c r="B667" s="142" t="s">
        <v>107</v>
      </c>
      <c r="C667" s="142" t="s">
        <v>63</v>
      </c>
      <c r="D667" s="142" t="s">
        <v>98</v>
      </c>
      <c r="E667" s="142" t="s">
        <v>483</v>
      </c>
      <c r="F667" s="177">
        <v>7424.6</v>
      </c>
      <c r="G667" s="177"/>
      <c r="H667" s="178">
        <f t="shared" si="141"/>
        <v>7424.6</v>
      </c>
      <c r="I667" s="177"/>
      <c r="J667" s="178">
        <f t="shared" si="142"/>
        <v>7424.6</v>
      </c>
      <c r="K667" s="177"/>
      <c r="L667" s="178">
        <f t="shared" si="143"/>
        <v>7424.6</v>
      </c>
      <c r="M667" s="177"/>
      <c r="N667" s="178">
        <f t="shared" si="144"/>
        <v>7424.6</v>
      </c>
      <c r="O667" s="177"/>
      <c r="P667" s="178">
        <f t="shared" si="145"/>
        <v>7424.6</v>
      </c>
      <c r="Q667" s="177">
        <v>196</v>
      </c>
      <c r="R667" s="178">
        <f t="shared" si="146"/>
        <v>7620.6</v>
      </c>
      <c r="S667" s="177"/>
      <c r="T667" s="178">
        <f t="shared" si="147"/>
        <v>7620.6</v>
      </c>
    </row>
    <row r="668" spans="1:20" ht="30" x14ac:dyDescent="0.3">
      <c r="A668" s="40" t="s">
        <v>77</v>
      </c>
      <c r="B668" s="142" t="s">
        <v>525</v>
      </c>
      <c r="C668" s="76"/>
      <c r="D668" s="76"/>
      <c r="E668" s="142"/>
      <c r="F668" s="177">
        <f>F669</f>
        <v>1196.1000000000001</v>
      </c>
      <c r="G668" s="177">
        <f>G669</f>
        <v>102.4</v>
      </c>
      <c r="H668" s="178">
        <f t="shared" si="141"/>
        <v>1298.5000000000002</v>
      </c>
      <c r="I668" s="177">
        <f>I669</f>
        <v>0</v>
      </c>
      <c r="J668" s="178">
        <f t="shared" si="142"/>
        <v>1298.5000000000002</v>
      </c>
      <c r="K668" s="177">
        <f>K669</f>
        <v>0</v>
      </c>
      <c r="L668" s="178">
        <f t="shared" si="143"/>
        <v>1298.5000000000002</v>
      </c>
      <c r="M668" s="177">
        <f>M669</f>
        <v>0</v>
      </c>
      <c r="N668" s="178">
        <f t="shared" si="144"/>
        <v>1298.5000000000002</v>
      </c>
      <c r="O668" s="177">
        <f>O669</f>
        <v>0</v>
      </c>
      <c r="P668" s="178">
        <f t="shared" si="145"/>
        <v>1298.5000000000002</v>
      </c>
      <c r="Q668" s="177">
        <f>Q669</f>
        <v>0</v>
      </c>
      <c r="R668" s="178">
        <f t="shared" si="146"/>
        <v>1298.5000000000002</v>
      </c>
      <c r="S668" s="177">
        <f>S669</f>
        <v>0</v>
      </c>
      <c r="T668" s="178">
        <f t="shared" si="147"/>
        <v>1298.5000000000002</v>
      </c>
    </row>
    <row r="669" spans="1:20" x14ac:dyDescent="0.3">
      <c r="A669" s="50" t="s">
        <v>62</v>
      </c>
      <c r="B669" s="142" t="s">
        <v>525</v>
      </c>
      <c r="C669" s="142" t="s">
        <v>63</v>
      </c>
      <c r="D669" s="76"/>
      <c r="E669" s="142"/>
      <c r="F669" s="177">
        <f>F670</f>
        <v>1196.1000000000001</v>
      </c>
      <c r="G669" s="177">
        <f>G670</f>
        <v>102.4</v>
      </c>
      <c r="H669" s="178">
        <f t="shared" si="141"/>
        <v>1298.5000000000002</v>
      </c>
      <c r="I669" s="177">
        <f>I670</f>
        <v>0</v>
      </c>
      <c r="J669" s="178">
        <f t="shared" si="142"/>
        <v>1298.5000000000002</v>
      </c>
      <c r="K669" s="177">
        <f>K670</f>
        <v>0</v>
      </c>
      <c r="L669" s="178">
        <f t="shared" si="143"/>
        <v>1298.5000000000002</v>
      </c>
      <c r="M669" s="177">
        <f>M670</f>
        <v>0</v>
      </c>
      <c r="N669" s="178">
        <f t="shared" si="144"/>
        <v>1298.5000000000002</v>
      </c>
      <c r="O669" s="177">
        <f>O670</f>
        <v>0</v>
      </c>
      <c r="P669" s="178">
        <f t="shared" si="145"/>
        <v>1298.5000000000002</v>
      </c>
      <c r="Q669" s="177">
        <f>Q670</f>
        <v>0</v>
      </c>
      <c r="R669" s="178">
        <f t="shared" si="146"/>
        <v>1298.5000000000002</v>
      </c>
      <c r="S669" s="177">
        <f>S670</f>
        <v>0</v>
      </c>
      <c r="T669" s="178">
        <f t="shared" si="147"/>
        <v>1298.5000000000002</v>
      </c>
    </row>
    <row r="670" spans="1:20" ht="45" x14ac:dyDescent="0.3">
      <c r="A670" s="40" t="s">
        <v>97</v>
      </c>
      <c r="B670" s="142" t="s">
        <v>525</v>
      </c>
      <c r="C670" s="142" t="s">
        <v>63</v>
      </c>
      <c r="D670" s="142" t="s">
        <v>98</v>
      </c>
      <c r="E670" s="142"/>
      <c r="F670" s="177">
        <f>F671+F673+F675</f>
        <v>1196.1000000000001</v>
      </c>
      <c r="G670" s="177">
        <f>G671+G673+G675</f>
        <v>102.4</v>
      </c>
      <c r="H670" s="178">
        <f t="shared" si="141"/>
        <v>1298.5000000000002</v>
      </c>
      <c r="I670" s="177">
        <f>I671+I673+I675</f>
        <v>0</v>
      </c>
      <c r="J670" s="178">
        <f t="shared" si="142"/>
        <v>1298.5000000000002</v>
      </c>
      <c r="K670" s="177">
        <f>K671+K673+K675</f>
        <v>0</v>
      </c>
      <c r="L670" s="178">
        <f t="shared" si="143"/>
        <v>1298.5000000000002</v>
      </c>
      <c r="M670" s="177">
        <f>M671+M673+M675</f>
        <v>0</v>
      </c>
      <c r="N670" s="178">
        <f t="shared" si="144"/>
        <v>1298.5000000000002</v>
      </c>
      <c r="O670" s="177">
        <f>O671+O673+O675</f>
        <v>0</v>
      </c>
      <c r="P670" s="178">
        <f t="shared" si="145"/>
        <v>1298.5000000000002</v>
      </c>
      <c r="Q670" s="177">
        <f>Q671+Q673+Q675</f>
        <v>0</v>
      </c>
      <c r="R670" s="178">
        <f t="shared" si="146"/>
        <v>1298.5000000000002</v>
      </c>
      <c r="S670" s="177">
        <f>S671+S673+S675</f>
        <v>0</v>
      </c>
      <c r="T670" s="178">
        <f t="shared" si="147"/>
        <v>1298.5000000000002</v>
      </c>
    </row>
    <row r="671" spans="1:20" ht="90" x14ac:dyDescent="0.3">
      <c r="A671" s="40" t="s">
        <v>75</v>
      </c>
      <c r="B671" s="142" t="s">
        <v>525</v>
      </c>
      <c r="C671" s="142" t="s">
        <v>63</v>
      </c>
      <c r="D671" s="142" t="s">
        <v>98</v>
      </c>
      <c r="E671" s="142" t="s">
        <v>484</v>
      </c>
      <c r="F671" s="177">
        <f>F672</f>
        <v>37.5</v>
      </c>
      <c r="G671" s="177">
        <f>G672</f>
        <v>0</v>
      </c>
      <c r="H671" s="178">
        <f t="shared" si="141"/>
        <v>37.5</v>
      </c>
      <c r="I671" s="177">
        <f>I672</f>
        <v>0</v>
      </c>
      <c r="J671" s="178">
        <f t="shared" si="142"/>
        <v>37.5</v>
      </c>
      <c r="K671" s="177">
        <f>K672</f>
        <v>0</v>
      </c>
      <c r="L671" s="178">
        <f t="shared" si="143"/>
        <v>37.5</v>
      </c>
      <c r="M671" s="177">
        <f>M672</f>
        <v>0</v>
      </c>
      <c r="N671" s="178">
        <f t="shared" si="144"/>
        <v>37.5</v>
      </c>
      <c r="O671" s="177">
        <f>O672</f>
        <v>0</v>
      </c>
      <c r="P671" s="178">
        <f t="shared" si="145"/>
        <v>37.5</v>
      </c>
      <c r="Q671" s="177">
        <f>Q672</f>
        <v>0</v>
      </c>
      <c r="R671" s="178">
        <f t="shared" si="146"/>
        <v>37.5</v>
      </c>
      <c r="S671" s="177">
        <f>S672</f>
        <v>0</v>
      </c>
      <c r="T671" s="178">
        <f t="shared" si="147"/>
        <v>37.5</v>
      </c>
    </row>
    <row r="672" spans="1:20" ht="30" x14ac:dyDescent="0.3">
      <c r="A672" s="40" t="s">
        <v>76</v>
      </c>
      <c r="B672" s="142" t="s">
        <v>525</v>
      </c>
      <c r="C672" s="142" t="s">
        <v>63</v>
      </c>
      <c r="D672" s="142" t="s">
        <v>98</v>
      </c>
      <c r="E672" s="142" t="s">
        <v>483</v>
      </c>
      <c r="F672" s="177">
        <v>37.5</v>
      </c>
      <c r="G672" s="177"/>
      <c r="H672" s="178">
        <f t="shared" si="141"/>
        <v>37.5</v>
      </c>
      <c r="I672" s="177"/>
      <c r="J672" s="178">
        <f t="shared" si="142"/>
        <v>37.5</v>
      </c>
      <c r="K672" s="177"/>
      <c r="L672" s="178">
        <f t="shared" si="143"/>
        <v>37.5</v>
      </c>
      <c r="M672" s="177"/>
      <c r="N672" s="178">
        <f t="shared" si="144"/>
        <v>37.5</v>
      </c>
      <c r="O672" s="177"/>
      <c r="P672" s="178">
        <f t="shared" si="145"/>
        <v>37.5</v>
      </c>
      <c r="Q672" s="177"/>
      <c r="R672" s="178">
        <f t="shared" si="146"/>
        <v>37.5</v>
      </c>
      <c r="S672" s="177"/>
      <c r="T672" s="178">
        <f t="shared" si="147"/>
        <v>37.5</v>
      </c>
    </row>
    <row r="673" spans="1:20" ht="30" x14ac:dyDescent="0.3">
      <c r="A673" s="40" t="s">
        <v>87</v>
      </c>
      <c r="B673" s="142" t="s">
        <v>525</v>
      </c>
      <c r="C673" s="142" t="s">
        <v>63</v>
      </c>
      <c r="D673" s="142" t="s">
        <v>98</v>
      </c>
      <c r="E673" s="142" t="s">
        <v>490</v>
      </c>
      <c r="F673" s="177">
        <f>F674</f>
        <v>1157.9000000000001</v>
      </c>
      <c r="G673" s="177">
        <f>G674</f>
        <v>102.4</v>
      </c>
      <c r="H673" s="178">
        <f t="shared" si="141"/>
        <v>1260.3000000000002</v>
      </c>
      <c r="I673" s="177">
        <f>I674</f>
        <v>0</v>
      </c>
      <c r="J673" s="178">
        <f t="shared" si="142"/>
        <v>1260.3000000000002</v>
      </c>
      <c r="K673" s="177">
        <f>K674</f>
        <v>0</v>
      </c>
      <c r="L673" s="178">
        <f t="shared" si="143"/>
        <v>1260.3000000000002</v>
      </c>
      <c r="M673" s="177">
        <f>M674</f>
        <v>0</v>
      </c>
      <c r="N673" s="178">
        <f t="shared" si="144"/>
        <v>1260.3000000000002</v>
      </c>
      <c r="O673" s="177">
        <f>O674</f>
        <v>0</v>
      </c>
      <c r="P673" s="178">
        <f t="shared" si="145"/>
        <v>1260.3000000000002</v>
      </c>
      <c r="Q673" s="177">
        <f>Q674</f>
        <v>0</v>
      </c>
      <c r="R673" s="178">
        <f t="shared" si="146"/>
        <v>1260.3000000000002</v>
      </c>
      <c r="S673" s="177">
        <f>S674</f>
        <v>0</v>
      </c>
      <c r="T673" s="178">
        <f t="shared" si="147"/>
        <v>1260.3000000000002</v>
      </c>
    </row>
    <row r="674" spans="1:20" ht="45" x14ac:dyDescent="0.3">
      <c r="A674" s="40" t="s">
        <v>88</v>
      </c>
      <c r="B674" s="142" t="s">
        <v>525</v>
      </c>
      <c r="C674" s="142" t="s">
        <v>63</v>
      </c>
      <c r="D674" s="142" t="s">
        <v>98</v>
      </c>
      <c r="E674" s="142" t="s">
        <v>486</v>
      </c>
      <c r="F674" s="177">
        <v>1157.9000000000001</v>
      </c>
      <c r="G674" s="177">
        <v>102.4</v>
      </c>
      <c r="H674" s="178">
        <f t="shared" si="141"/>
        <v>1260.3000000000002</v>
      </c>
      <c r="I674" s="177"/>
      <c r="J674" s="178">
        <f t="shared" si="142"/>
        <v>1260.3000000000002</v>
      </c>
      <c r="K674" s="177"/>
      <c r="L674" s="178">
        <f t="shared" si="143"/>
        <v>1260.3000000000002</v>
      </c>
      <c r="M674" s="177"/>
      <c r="N674" s="178">
        <f t="shared" si="144"/>
        <v>1260.3000000000002</v>
      </c>
      <c r="O674" s="177"/>
      <c r="P674" s="178">
        <f t="shared" si="145"/>
        <v>1260.3000000000002</v>
      </c>
      <c r="Q674" s="177"/>
      <c r="R674" s="178">
        <f t="shared" si="146"/>
        <v>1260.3000000000002</v>
      </c>
      <c r="S674" s="177"/>
      <c r="T674" s="178">
        <f t="shared" si="147"/>
        <v>1260.3000000000002</v>
      </c>
    </row>
    <row r="675" spans="1:20" x14ac:dyDescent="0.3">
      <c r="A675" s="40" t="s">
        <v>89</v>
      </c>
      <c r="B675" s="142" t="s">
        <v>525</v>
      </c>
      <c r="C675" s="142" t="s">
        <v>63</v>
      </c>
      <c r="D675" s="142" t="s">
        <v>98</v>
      </c>
      <c r="E675" s="142" t="s">
        <v>495</v>
      </c>
      <c r="F675" s="177">
        <f>F676</f>
        <v>0.7</v>
      </c>
      <c r="G675" s="177">
        <f>G676</f>
        <v>0</v>
      </c>
      <c r="H675" s="178">
        <f t="shared" si="141"/>
        <v>0.7</v>
      </c>
      <c r="I675" s="177">
        <f>I676</f>
        <v>0</v>
      </c>
      <c r="J675" s="178">
        <f t="shared" si="142"/>
        <v>0.7</v>
      </c>
      <c r="K675" s="177">
        <f>K676</f>
        <v>0</v>
      </c>
      <c r="L675" s="178">
        <f t="shared" si="143"/>
        <v>0.7</v>
      </c>
      <c r="M675" s="177">
        <f>M676</f>
        <v>0</v>
      </c>
      <c r="N675" s="178">
        <f t="shared" si="144"/>
        <v>0.7</v>
      </c>
      <c r="O675" s="177">
        <f>O676</f>
        <v>0</v>
      </c>
      <c r="P675" s="178">
        <f t="shared" si="145"/>
        <v>0.7</v>
      </c>
      <c r="Q675" s="177">
        <f>Q676</f>
        <v>0</v>
      </c>
      <c r="R675" s="178">
        <f t="shared" si="146"/>
        <v>0.7</v>
      </c>
      <c r="S675" s="177">
        <f>S676</f>
        <v>0</v>
      </c>
      <c r="T675" s="178">
        <f t="shared" si="147"/>
        <v>0.7</v>
      </c>
    </row>
    <row r="676" spans="1:20" x14ac:dyDescent="0.3">
      <c r="A676" s="40" t="s">
        <v>90</v>
      </c>
      <c r="B676" s="142" t="s">
        <v>525</v>
      </c>
      <c r="C676" s="142" t="s">
        <v>63</v>
      </c>
      <c r="D676" s="142" t="s">
        <v>98</v>
      </c>
      <c r="E676" s="142" t="s">
        <v>518</v>
      </c>
      <c r="F676" s="177">
        <v>0.7</v>
      </c>
      <c r="G676" s="177"/>
      <c r="H676" s="178">
        <f t="shared" si="141"/>
        <v>0.7</v>
      </c>
      <c r="I676" s="177"/>
      <c r="J676" s="178">
        <f t="shared" si="142"/>
        <v>0.7</v>
      </c>
      <c r="K676" s="177"/>
      <c r="L676" s="178">
        <f t="shared" si="143"/>
        <v>0.7</v>
      </c>
      <c r="M676" s="177"/>
      <c r="N676" s="178">
        <f t="shared" si="144"/>
        <v>0.7</v>
      </c>
      <c r="O676" s="177"/>
      <c r="P676" s="178">
        <f t="shared" si="145"/>
        <v>0.7</v>
      </c>
      <c r="Q676" s="177"/>
      <c r="R676" s="178">
        <f t="shared" si="146"/>
        <v>0.7</v>
      </c>
      <c r="S676" s="177"/>
      <c r="T676" s="178">
        <f t="shared" si="147"/>
        <v>0.7</v>
      </c>
    </row>
    <row r="677" spans="1:20" x14ac:dyDescent="0.3">
      <c r="A677" s="187" t="s">
        <v>394</v>
      </c>
      <c r="B677" s="173" t="s">
        <v>526</v>
      </c>
      <c r="C677" s="76"/>
      <c r="D677" s="76"/>
      <c r="E677" s="142"/>
      <c r="F677" s="174">
        <f>F678+F766+F772</f>
        <v>52378.700000000004</v>
      </c>
      <c r="G677" s="174">
        <f>G678+G766+G772</f>
        <v>1020.2</v>
      </c>
      <c r="H677" s="171">
        <f t="shared" si="141"/>
        <v>53398.9</v>
      </c>
      <c r="I677" s="174">
        <f>I678+I766+I772</f>
        <v>556.6</v>
      </c>
      <c r="J677" s="171">
        <f t="shared" si="142"/>
        <v>53955.5</v>
      </c>
      <c r="K677" s="174">
        <f>K678+K766+K772</f>
        <v>2533.6999999999998</v>
      </c>
      <c r="L677" s="171">
        <f t="shared" si="143"/>
        <v>56489.2</v>
      </c>
      <c r="M677" s="174">
        <f>M678+M766+M772</f>
        <v>119.89999999999998</v>
      </c>
      <c r="N677" s="171">
        <f t="shared" si="144"/>
        <v>56609.1</v>
      </c>
      <c r="O677" s="174">
        <f>O678+O766+O772</f>
        <v>3763</v>
      </c>
      <c r="P677" s="171">
        <f t="shared" si="145"/>
        <v>60372.1</v>
      </c>
      <c r="Q677" s="174">
        <f>Q678+Q766+Q772</f>
        <v>5133.3999999999996</v>
      </c>
      <c r="R677" s="171">
        <f t="shared" si="146"/>
        <v>65505.5</v>
      </c>
      <c r="S677" s="174">
        <f>S678+S766+S772</f>
        <v>54262.9</v>
      </c>
      <c r="T677" s="171">
        <f t="shared" si="147"/>
        <v>119768.4</v>
      </c>
    </row>
    <row r="678" spans="1:20" ht="25.5" x14ac:dyDescent="0.3">
      <c r="A678" s="187" t="s">
        <v>132</v>
      </c>
      <c r="B678" s="173" t="s">
        <v>133</v>
      </c>
      <c r="C678" s="76"/>
      <c r="D678" s="76"/>
      <c r="E678" s="142"/>
      <c r="F678" s="174">
        <f>F684+F689+F694+F701+F711+F716+F746+F751+F706+F730+F735+F760+F765</f>
        <v>42286.600000000006</v>
      </c>
      <c r="G678" s="174">
        <f>G684+G689+G694+G701+G711+G716+G746+G751+G706+G730+G735+G760+G765+G721</f>
        <v>1020.2</v>
      </c>
      <c r="H678" s="171">
        <f t="shared" si="141"/>
        <v>43306.8</v>
      </c>
      <c r="I678" s="174">
        <f>I684+I689+I694+I701+I711+I716+I746+I751+I706+I730+I735+I760+I765+I721</f>
        <v>556.6</v>
      </c>
      <c r="J678" s="171">
        <f t="shared" si="142"/>
        <v>43863.4</v>
      </c>
      <c r="K678" s="174">
        <f>K684+K689+K694+K701+K711+K716+K746+K751+K706+K730+K735+K760+K765+K721+K740+K745</f>
        <v>2439.8000000000002</v>
      </c>
      <c r="L678" s="171">
        <f t="shared" si="143"/>
        <v>46303.200000000004</v>
      </c>
      <c r="M678" s="174">
        <f>M684+M689+M694+M701+M711+M716+M746+M751+M706+M730+M735+M760+M765+M721+M740+M745</f>
        <v>650</v>
      </c>
      <c r="N678" s="171">
        <f t="shared" si="144"/>
        <v>46953.200000000004</v>
      </c>
      <c r="O678" s="174">
        <f>O684+O689+O694+O701+O711+O716+O746+O751+O706+O730+O735+O760+O765+O721+O740+O745</f>
        <v>1832.1</v>
      </c>
      <c r="P678" s="171">
        <f t="shared" si="145"/>
        <v>48785.3</v>
      </c>
      <c r="Q678" s="174">
        <f>Q684+Q689+Q694+Q701+Q711+Q716+Q746+Q751+Q706+Q730+Q735+Q760+Q765+Q721+Q740+Q745</f>
        <v>2649.8</v>
      </c>
      <c r="R678" s="171">
        <f t="shared" si="146"/>
        <v>51435.100000000006</v>
      </c>
      <c r="S678" s="174">
        <f>S684+S689+S694+S701+S711+S716+S746+S751+S706+S730+S735+S760+S765+S721+S740+S745+S679</f>
        <v>54913</v>
      </c>
      <c r="T678" s="171">
        <f t="shared" si="147"/>
        <v>106348.1</v>
      </c>
    </row>
    <row r="679" spans="1:20" ht="75" x14ac:dyDescent="0.3">
      <c r="A679" s="40" t="s">
        <v>1278</v>
      </c>
      <c r="B679" s="142" t="s">
        <v>1232</v>
      </c>
      <c r="C679" s="76"/>
      <c r="D679" s="76"/>
      <c r="E679" s="142"/>
      <c r="F679" s="174"/>
      <c r="G679" s="174"/>
      <c r="H679" s="171"/>
      <c r="I679" s="174"/>
      <c r="J679" s="171"/>
      <c r="K679" s="174"/>
      <c r="L679" s="171"/>
      <c r="M679" s="174"/>
      <c r="N679" s="171"/>
      <c r="O679" s="174"/>
      <c r="P679" s="171"/>
      <c r="Q679" s="174"/>
      <c r="R679" s="171"/>
      <c r="S679" s="177">
        <f>S680</f>
        <v>54747.3</v>
      </c>
      <c r="T679" s="178">
        <f t="shared" si="147"/>
        <v>54747.3</v>
      </c>
    </row>
    <row r="680" spans="1:20" x14ac:dyDescent="0.3">
      <c r="A680" s="35" t="s">
        <v>218</v>
      </c>
      <c r="B680" s="142" t="s">
        <v>1232</v>
      </c>
      <c r="C680" s="201" t="s">
        <v>219</v>
      </c>
      <c r="D680" s="76"/>
      <c r="E680" s="142"/>
      <c r="F680" s="174"/>
      <c r="G680" s="174"/>
      <c r="H680" s="171"/>
      <c r="I680" s="174"/>
      <c r="J680" s="171"/>
      <c r="K680" s="174"/>
      <c r="L680" s="171"/>
      <c r="M680" s="174"/>
      <c r="N680" s="171"/>
      <c r="O680" s="174"/>
      <c r="P680" s="171"/>
      <c r="Q680" s="174"/>
      <c r="R680" s="171"/>
      <c r="S680" s="177">
        <f>S681</f>
        <v>54747.3</v>
      </c>
      <c r="T680" s="178">
        <f t="shared" si="147"/>
        <v>54747.3</v>
      </c>
    </row>
    <row r="681" spans="1:20" x14ac:dyDescent="0.3">
      <c r="A681" s="35" t="s">
        <v>220</v>
      </c>
      <c r="B681" s="142" t="s">
        <v>1232</v>
      </c>
      <c r="C681" s="142" t="s">
        <v>219</v>
      </c>
      <c r="D681" s="142" t="s">
        <v>63</v>
      </c>
      <c r="E681" s="142"/>
      <c r="F681" s="174"/>
      <c r="G681" s="174"/>
      <c r="H681" s="171"/>
      <c r="I681" s="174"/>
      <c r="J681" s="171"/>
      <c r="K681" s="174"/>
      <c r="L681" s="171"/>
      <c r="M681" s="174"/>
      <c r="N681" s="171"/>
      <c r="O681" s="174"/>
      <c r="P681" s="171"/>
      <c r="Q681" s="174"/>
      <c r="R681" s="171"/>
      <c r="S681" s="177">
        <f>S682</f>
        <v>54747.3</v>
      </c>
      <c r="T681" s="178">
        <f t="shared" si="147"/>
        <v>54747.3</v>
      </c>
    </row>
    <row r="682" spans="1:20" x14ac:dyDescent="0.3">
      <c r="A682" s="40" t="s">
        <v>146</v>
      </c>
      <c r="B682" s="142" t="s">
        <v>1232</v>
      </c>
      <c r="C682" s="201" t="s">
        <v>219</v>
      </c>
      <c r="D682" s="142" t="s">
        <v>63</v>
      </c>
      <c r="E682" s="142" t="s">
        <v>527</v>
      </c>
      <c r="F682" s="174"/>
      <c r="G682" s="174"/>
      <c r="H682" s="171"/>
      <c r="I682" s="174"/>
      <c r="J682" s="171"/>
      <c r="K682" s="174"/>
      <c r="L682" s="171"/>
      <c r="M682" s="174"/>
      <c r="N682" s="171"/>
      <c r="O682" s="174"/>
      <c r="P682" s="171"/>
      <c r="Q682" s="174"/>
      <c r="R682" s="171"/>
      <c r="S682" s="177">
        <f>S683</f>
        <v>54747.3</v>
      </c>
      <c r="T682" s="178">
        <f t="shared" si="147"/>
        <v>54747.3</v>
      </c>
    </row>
    <row r="683" spans="1:20" x14ac:dyDescent="0.3">
      <c r="A683" s="40" t="s">
        <v>55</v>
      </c>
      <c r="B683" s="142" t="s">
        <v>1232</v>
      </c>
      <c r="C683" s="142" t="s">
        <v>219</v>
      </c>
      <c r="D683" s="142" t="s">
        <v>63</v>
      </c>
      <c r="E683" s="142" t="s">
        <v>563</v>
      </c>
      <c r="F683" s="174"/>
      <c r="G683" s="174"/>
      <c r="H683" s="171"/>
      <c r="I683" s="174"/>
      <c r="J683" s="171"/>
      <c r="K683" s="174"/>
      <c r="L683" s="171"/>
      <c r="M683" s="174"/>
      <c r="N683" s="171"/>
      <c r="O683" s="174"/>
      <c r="P683" s="171"/>
      <c r="Q683" s="174"/>
      <c r="R683" s="171"/>
      <c r="S683" s="177">
        <v>54747.3</v>
      </c>
      <c r="T683" s="178">
        <f t="shared" si="147"/>
        <v>54747.3</v>
      </c>
    </row>
    <row r="684" spans="1:20" ht="75" x14ac:dyDescent="0.3">
      <c r="A684" s="40" t="s">
        <v>577</v>
      </c>
      <c r="B684" s="142" t="s">
        <v>307</v>
      </c>
      <c r="C684" s="76"/>
      <c r="D684" s="76"/>
      <c r="E684" s="142"/>
      <c r="F684" s="177">
        <f t="shared" ref="F684:S687" si="149">F685</f>
        <v>12088</v>
      </c>
      <c r="G684" s="177">
        <f t="shared" si="149"/>
        <v>0</v>
      </c>
      <c r="H684" s="178">
        <f t="shared" si="141"/>
        <v>12088</v>
      </c>
      <c r="I684" s="177">
        <f t="shared" si="149"/>
        <v>0</v>
      </c>
      <c r="J684" s="178">
        <f t="shared" si="142"/>
        <v>12088</v>
      </c>
      <c r="K684" s="177">
        <f t="shared" si="149"/>
        <v>0</v>
      </c>
      <c r="L684" s="178">
        <f t="shared" si="143"/>
        <v>12088</v>
      </c>
      <c r="M684" s="177">
        <f t="shared" si="149"/>
        <v>0</v>
      </c>
      <c r="N684" s="178">
        <f t="shared" si="144"/>
        <v>12088</v>
      </c>
      <c r="O684" s="177">
        <f t="shared" si="149"/>
        <v>0</v>
      </c>
      <c r="P684" s="178">
        <f t="shared" si="145"/>
        <v>12088</v>
      </c>
      <c r="Q684" s="177">
        <f t="shared" si="149"/>
        <v>176.2</v>
      </c>
      <c r="R684" s="178">
        <f t="shared" si="146"/>
        <v>12264.2</v>
      </c>
      <c r="S684" s="177">
        <f t="shared" si="149"/>
        <v>0</v>
      </c>
      <c r="T684" s="178">
        <f t="shared" si="147"/>
        <v>12264.2</v>
      </c>
    </row>
    <row r="685" spans="1:20" x14ac:dyDescent="0.3">
      <c r="A685" s="40" t="s">
        <v>288</v>
      </c>
      <c r="B685" s="142" t="s">
        <v>307</v>
      </c>
      <c r="C685" s="142" t="s">
        <v>193</v>
      </c>
      <c r="D685" s="76"/>
      <c r="E685" s="142"/>
      <c r="F685" s="177">
        <f t="shared" si="149"/>
        <v>12088</v>
      </c>
      <c r="G685" s="177">
        <f t="shared" si="149"/>
        <v>0</v>
      </c>
      <c r="H685" s="178">
        <f t="shared" si="141"/>
        <v>12088</v>
      </c>
      <c r="I685" s="177">
        <f t="shared" si="149"/>
        <v>0</v>
      </c>
      <c r="J685" s="178">
        <f t="shared" si="142"/>
        <v>12088</v>
      </c>
      <c r="K685" s="177">
        <f t="shared" si="149"/>
        <v>0</v>
      </c>
      <c r="L685" s="178">
        <f t="shared" si="143"/>
        <v>12088</v>
      </c>
      <c r="M685" s="177">
        <f t="shared" si="149"/>
        <v>0</v>
      </c>
      <c r="N685" s="178">
        <f t="shared" si="144"/>
        <v>12088</v>
      </c>
      <c r="O685" s="177">
        <f t="shared" si="149"/>
        <v>0</v>
      </c>
      <c r="P685" s="178">
        <f t="shared" si="145"/>
        <v>12088</v>
      </c>
      <c r="Q685" s="177">
        <f t="shared" si="149"/>
        <v>176.2</v>
      </c>
      <c r="R685" s="178">
        <f t="shared" si="146"/>
        <v>12264.2</v>
      </c>
      <c r="S685" s="177">
        <f t="shared" si="149"/>
        <v>0</v>
      </c>
      <c r="T685" s="178">
        <f t="shared" si="147"/>
        <v>12264.2</v>
      </c>
    </row>
    <row r="686" spans="1:20" x14ac:dyDescent="0.3">
      <c r="A686" s="40" t="s">
        <v>289</v>
      </c>
      <c r="B686" s="142" t="s">
        <v>307</v>
      </c>
      <c r="C686" s="142" t="s">
        <v>193</v>
      </c>
      <c r="D686" s="142" t="s">
        <v>63</v>
      </c>
      <c r="E686" s="142"/>
      <c r="F686" s="177">
        <f t="shared" si="149"/>
        <v>12088</v>
      </c>
      <c r="G686" s="177">
        <f t="shared" si="149"/>
        <v>0</v>
      </c>
      <c r="H686" s="178">
        <f t="shared" si="141"/>
        <v>12088</v>
      </c>
      <c r="I686" s="177">
        <f t="shared" si="149"/>
        <v>0</v>
      </c>
      <c r="J686" s="178">
        <f t="shared" si="142"/>
        <v>12088</v>
      </c>
      <c r="K686" s="177">
        <f t="shared" si="149"/>
        <v>0</v>
      </c>
      <c r="L686" s="178">
        <f t="shared" si="143"/>
        <v>12088</v>
      </c>
      <c r="M686" s="177">
        <f t="shared" si="149"/>
        <v>0</v>
      </c>
      <c r="N686" s="178">
        <f t="shared" si="144"/>
        <v>12088</v>
      </c>
      <c r="O686" s="177">
        <f t="shared" si="149"/>
        <v>0</v>
      </c>
      <c r="P686" s="178">
        <f t="shared" si="145"/>
        <v>12088</v>
      </c>
      <c r="Q686" s="177">
        <f t="shared" si="149"/>
        <v>176.2</v>
      </c>
      <c r="R686" s="178">
        <f t="shared" si="146"/>
        <v>12264.2</v>
      </c>
      <c r="S686" s="177">
        <f t="shared" si="149"/>
        <v>0</v>
      </c>
      <c r="T686" s="178">
        <f t="shared" si="147"/>
        <v>12264.2</v>
      </c>
    </row>
    <row r="687" spans="1:20" x14ac:dyDescent="0.3">
      <c r="A687" s="40" t="s">
        <v>146</v>
      </c>
      <c r="B687" s="142" t="s">
        <v>307</v>
      </c>
      <c r="C687" s="142" t="s">
        <v>193</v>
      </c>
      <c r="D687" s="142" t="s">
        <v>63</v>
      </c>
      <c r="E687" s="142" t="s">
        <v>527</v>
      </c>
      <c r="F687" s="177">
        <f t="shared" si="149"/>
        <v>12088</v>
      </c>
      <c r="G687" s="177">
        <f t="shared" si="149"/>
        <v>0</v>
      </c>
      <c r="H687" s="178">
        <f t="shared" si="141"/>
        <v>12088</v>
      </c>
      <c r="I687" s="177">
        <f t="shared" si="149"/>
        <v>0</v>
      </c>
      <c r="J687" s="178">
        <f t="shared" si="142"/>
        <v>12088</v>
      </c>
      <c r="K687" s="177">
        <f t="shared" si="149"/>
        <v>0</v>
      </c>
      <c r="L687" s="178">
        <f t="shared" si="143"/>
        <v>12088</v>
      </c>
      <c r="M687" s="177">
        <f t="shared" si="149"/>
        <v>0</v>
      </c>
      <c r="N687" s="178">
        <f t="shared" si="144"/>
        <v>12088</v>
      </c>
      <c r="O687" s="177">
        <f t="shared" si="149"/>
        <v>0</v>
      </c>
      <c r="P687" s="178">
        <f t="shared" si="145"/>
        <v>12088</v>
      </c>
      <c r="Q687" s="177">
        <f t="shared" si="149"/>
        <v>176.2</v>
      </c>
      <c r="R687" s="178">
        <f t="shared" si="146"/>
        <v>12264.2</v>
      </c>
      <c r="S687" s="177">
        <f t="shared" si="149"/>
        <v>0</v>
      </c>
      <c r="T687" s="178">
        <f t="shared" si="147"/>
        <v>12264.2</v>
      </c>
    </row>
    <row r="688" spans="1:20" x14ac:dyDescent="0.3">
      <c r="A688" s="40" t="s">
        <v>147</v>
      </c>
      <c r="B688" s="142" t="s">
        <v>307</v>
      </c>
      <c r="C688" s="142" t="s">
        <v>193</v>
      </c>
      <c r="D688" s="142" t="s">
        <v>63</v>
      </c>
      <c r="E688" s="142" t="s">
        <v>528</v>
      </c>
      <c r="F688" s="177">
        <v>12088</v>
      </c>
      <c r="G688" s="177"/>
      <c r="H688" s="178">
        <f t="shared" si="141"/>
        <v>12088</v>
      </c>
      <c r="I688" s="177"/>
      <c r="J688" s="178">
        <f t="shared" si="142"/>
        <v>12088</v>
      </c>
      <c r="K688" s="177"/>
      <c r="L688" s="178">
        <f t="shared" si="143"/>
        <v>12088</v>
      </c>
      <c r="M688" s="177"/>
      <c r="N688" s="178">
        <f t="shared" si="144"/>
        <v>12088</v>
      </c>
      <c r="O688" s="177"/>
      <c r="P688" s="178">
        <f t="shared" si="145"/>
        <v>12088</v>
      </c>
      <c r="Q688" s="177">
        <v>176.2</v>
      </c>
      <c r="R688" s="178">
        <f t="shared" si="146"/>
        <v>12264.2</v>
      </c>
      <c r="S688" s="177"/>
      <c r="T688" s="178">
        <f t="shared" si="147"/>
        <v>12264.2</v>
      </c>
    </row>
    <row r="689" spans="1:20" ht="30" x14ac:dyDescent="0.3">
      <c r="A689" s="40" t="s">
        <v>380</v>
      </c>
      <c r="B689" s="142" t="s">
        <v>381</v>
      </c>
      <c r="C689" s="76"/>
      <c r="D689" s="76"/>
      <c r="E689" s="142"/>
      <c r="F689" s="177">
        <f t="shared" ref="F689:S692" si="150">F690</f>
        <v>5018.2</v>
      </c>
      <c r="G689" s="177">
        <f t="shared" si="150"/>
        <v>0</v>
      </c>
      <c r="H689" s="178">
        <f t="shared" si="141"/>
        <v>5018.2</v>
      </c>
      <c r="I689" s="177">
        <f t="shared" si="150"/>
        <v>0</v>
      </c>
      <c r="J689" s="178">
        <f t="shared" si="142"/>
        <v>5018.2</v>
      </c>
      <c r="K689" s="177">
        <f t="shared" si="150"/>
        <v>0</v>
      </c>
      <c r="L689" s="178">
        <f t="shared" si="143"/>
        <v>5018.2</v>
      </c>
      <c r="M689" s="177">
        <f t="shared" si="150"/>
        <v>0</v>
      </c>
      <c r="N689" s="178">
        <f t="shared" si="144"/>
        <v>5018.2</v>
      </c>
      <c r="O689" s="177">
        <f t="shared" si="150"/>
        <v>0</v>
      </c>
      <c r="P689" s="178">
        <f t="shared" si="145"/>
        <v>5018.2</v>
      </c>
      <c r="Q689" s="177">
        <f t="shared" si="150"/>
        <v>0</v>
      </c>
      <c r="R689" s="178">
        <f t="shared" si="146"/>
        <v>5018.2</v>
      </c>
      <c r="S689" s="177">
        <f t="shared" si="150"/>
        <v>-3.5</v>
      </c>
      <c r="T689" s="178">
        <f t="shared" si="147"/>
        <v>5014.7</v>
      </c>
    </row>
    <row r="690" spans="1:20" ht="45" x14ac:dyDescent="0.3">
      <c r="A690" s="40" t="s">
        <v>377</v>
      </c>
      <c r="B690" s="142" t="s">
        <v>381</v>
      </c>
      <c r="C690" s="142" t="s">
        <v>168</v>
      </c>
      <c r="D690" s="76"/>
      <c r="E690" s="142"/>
      <c r="F690" s="177">
        <f t="shared" si="150"/>
        <v>5018.2</v>
      </c>
      <c r="G690" s="177">
        <f t="shared" si="150"/>
        <v>0</v>
      </c>
      <c r="H690" s="178">
        <f t="shared" si="141"/>
        <v>5018.2</v>
      </c>
      <c r="I690" s="177">
        <f t="shared" si="150"/>
        <v>0</v>
      </c>
      <c r="J690" s="178">
        <f t="shared" si="142"/>
        <v>5018.2</v>
      </c>
      <c r="K690" s="177">
        <f t="shared" si="150"/>
        <v>0</v>
      </c>
      <c r="L690" s="178">
        <f t="shared" si="143"/>
        <v>5018.2</v>
      </c>
      <c r="M690" s="177">
        <f t="shared" si="150"/>
        <v>0</v>
      </c>
      <c r="N690" s="178">
        <f t="shared" si="144"/>
        <v>5018.2</v>
      </c>
      <c r="O690" s="177">
        <f t="shared" si="150"/>
        <v>0</v>
      </c>
      <c r="P690" s="178">
        <f t="shared" si="145"/>
        <v>5018.2</v>
      </c>
      <c r="Q690" s="177">
        <f t="shared" si="150"/>
        <v>0</v>
      </c>
      <c r="R690" s="178">
        <f t="shared" si="146"/>
        <v>5018.2</v>
      </c>
      <c r="S690" s="177">
        <f t="shared" si="150"/>
        <v>-3.5</v>
      </c>
      <c r="T690" s="178">
        <f t="shared" si="147"/>
        <v>5014.7</v>
      </c>
    </row>
    <row r="691" spans="1:20" ht="45" x14ac:dyDescent="0.3">
      <c r="A691" s="40" t="s">
        <v>378</v>
      </c>
      <c r="B691" s="142" t="s">
        <v>381</v>
      </c>
      <c r="C691" s="142" t="s">
        <v>168</v>
      </c>
      <c r="D691" s="142" t="s">
        <v>63</v>
      </c>
      <c r="E691" s="142"/>
      <c r="F691" s="177">
        <f t="shared" si="150"/>
        <v>5018.2</v>
      </c>
      <c r="G691" s="177">
        <f t="shared" si="150"/>
        <v>0</v>
      </c>
      <c r="H691" s="178">
        <f t="shared" si="141"/>
        <v>5018.2</v>
      </c>
      <c r="I691" s="177">
        <f t="shared" si="150"/>
        <v>0</v>
      </c>
      <c r="J691" s="178">
        <f t="shared" si="142"/>
        <v>5018.2</v>
      </c>
      <c r="K691" s="177">
        <f t="shared" si="150"/>
        <v>0</v>
      </c>
      <c r="L691" s="178">
        <f t="shared" si="143"/>
        <v>5018.2</v>
      </c>
      <c r="M691" s="177">
        <f t="shared" si="150"/>
        <v>0</v>
      </c>
      <c r="N691" s="178">
        <f t="shared" si="144"/>
        <v>5018.2</v>
      </c>
      <c r="O691" s="177">
        <f t="shared" si="150"/>
        <v>0</v>
      </c>
      <c r="P691" s="178">
        <f t="shared" si="145"/>
        <v>5018.2</v>
      </c>
      <c r="Q691" s="177">
        <f t="shared" si="150"/>
        <v>0</v>
      </c>
      <c r="R691" s="178">
        <f t="shared" si="146"/>
        <v>5018.2</v>
      </c>
      <c r="S691" s="177">
        <f t="shared" si="150"/>
        <v>-3.5</v>
      </c>
      <c r="T691" s="178">
        <f t="shared" si="147"/>
        <v>5014.7</v>
      </c>
    </row>
    <row r="692" spans="1:20" x14ac:dyDescent="0.3">
      <c r="A692" s="40" t="s">
        <v>146</v>
      </c>
      <c r="B692" s="142" t="s">
        <v>381</v>
      </c>
      <c r="C692" s="142" t="s">
        <v>168</v>
      </c>
      <c r="D692" s="142" t="s">
        <v>63</v>
      </c>
      <c r="E692" s="142" t="s">
        <v>527</v>
      </c>
      <c r="F692" s="177">
        <f t="shared" si="150"/>
        <v>5018.2</v>
      </c>
      <c r="G692" s="177">
        <f t="shared" si="150"/>
        <v>0</v>
      </c>
      <c r="H692" s="178">
        <f t="shared" si="141"/>
        <v>5018.2</v>
      </c>
      <c r="I692" s="177">
        <f t="shared" si="150"/>
        <v>0</v>
      </c>
      <c r="J692" s="178">
        <f t="shared" si="142"/>
        <v>5018.2</v>
      </c>
      <c r="K692" s="177">
        <f t="shared" si="150"/>
        <v>0</v>
      </c>
      <c r="L692" s="178">
        <f t="shared" si="143"/>
        <v>5018.2</v>
      </c>
      <c r="M692" s="177">
        <f t="shared" si="150"/>
        <v>0</v>
      </c>
      <c r="N692" s="178">
        <f t="shared" si="144"/>
        <v>5018.2</v>
      </c>
      <c r="O692" s="177">
        <f t="shared" si="150"/>
        <v>0</v>
      </c>
      <c r="P692" s="178">
        <f t="shared" si="145"/>
        <v>5018.2</v>
      </c>
      <c r="Q692" s="177">
        <f t="shared" si="150"/>
        <v>0</v>
      </c>
      <c r="R692" s="178">
        <f t="shared" si="146"/>
        <v>5018.2</v>
      </c>
      <c r="S692" s="177">
        <f t="shared" si="150"/>
        <v>-3.5</v>
      </c>
      <c r="T692" s="178">
        <f t="shared" si="147"/>
        <v>5014.7</v>
      </c>
    </row>
    <row r="693" spans="1:20" x14ac:dyDescent="0.3">
      <c r="A693" s="40" t="s">
        <v>382</v>
      </c>
      <c r="B693" s="142" t="s">
        <v>381</v>
      </c>
      <c r="C693" s="142" t="s">
        <v>168</v>
      </c>
      <c r="D693" s="142" t="s">
        <v>63</v>
      </c>
      <c r="E693" s="142" t="s">
        <v>529</v>
      </c>
      <c r="F693" s="177">
        <v>5018.2</v>
      </c>
      <c r="G693" s="177"/>
      <c r="H693" s="178">
        <f t="shared" si="141"/>
        <v>5018.2</v>
      </c>
      <c r="I693" s="177"/>
      <c r="J693" s="178">
        <f t="shared" si="142"/>
        <v>5018.2</v>
      </c>
      <c r="K693" s="177"/>
      <c r="L693" s="178">
        <f t="shared" si="143"/>
        <v>5018.2</v>
      </c>
      <c r="M693" s="177"/>
      <c r="N693" s="178">
        <f t="shared" si="144"/>
        <v>5018.2</v>
      </c>
      <c r="O693" s="177"/>
      <c r="P693" s="178">
        <f t="shared" si="145"/>
        <v>5018.2</v>
      </c>
      <c r="Q693" s="177"/>
      <c r="R693" s="178">
        <f t="shared" si="146"/>
        <v>5018.2</v>
      </c>
      <c r="S693" s="177">
        <v>-3.5</v>
      </c>
      <c r="T693" s="178">
        <f t="shared" si="147"/>
        <v>5014.7</v>
      </c>
    </row>
    <row r="694" spans="1:20" ht="75" x14ac:dyDescent="0.3">
      <c r="A694" s="40" t="s">
        <v>134</v>
      </c>
      <c r="B694" s="142" t="s">
        <v>135</v>
      </c>
      <c r="C694" s="142"/>
      <c r="D694" s="142"/>
      <c r="E694" s="142"/>
      <c r="F694" s="177">
        <f>F695</f>
        <v>740</v>
      </c>
      <c r="G694" s="177">
        <f>G695</f>
        <v>0</v>
      </c>
      <c r="H694" s="178">
        <f t="shared" si="141"/>
        <v>740</v>
      </c>
      <c r="I694" s="177">
        <f>I695</f>
        <v>0</v>
      </c>
      <c r="J694" s="178">
        <f t="shared" si="142"/>
        <v>740</v>
      </c>
      <c r="K694" s="177">
        <f>K695</f>
        <v>0</v>
      </c>
      <c r="L694" s="178">
        <f t="shared" si="143"/>
        <v>740</v>
      </c>
      <c r="M694" s="177">
        <f>M695</f>
        <v>0</v>
      </c>
      <c r="N694" s="178">
        <f t="shared" si="144"/>
        <v>740</v>
      </c>
      <c r="O694" s="177">
        <f>O695</f>
        <v>0</v>
      </c>
      <c r="P694" s="178">
        <f t="shared" si="145"/>
        <v>740</v>
      </c>
      <c r="Q694" s="177">
        <f>Q695</f>
        <v>0</v>
      </c>
      <c r="R694" s="178">
        <f t="shared" si="146"/>
        <v>740</v>
      </c>
      <c r="S694" s="177">
        <f>S695</f>
        <v>0</v>
      </c>
      <c r="T694" s="178">
        <f t="shared" si="147"/>
        <v>740</v>
      </c>
    </row>
    <row r="695" spans="1:20" x14ac:dyDescent="0.3">
      <c r="A695" s="50" t="s">
        <v>62</v>
      </c>
      <c r="B695" s="142" t="s">
        <v>135</v>
      </c>
      <c r="C695" s="142" t="s">
        <v>63</v>
      </c>
      <c r="D695" s="76"/>
      <c r="E695" s="142"/>
      <c r="F695" s="177">
        <f>F696</f>
        <v>740</v>
      </c>
      <c r="G695" s="177">
        <f>G696</f>
        <v>0</v>
      </c>
      <c r="H695" s="178">
        <f t="shared" si="141"/>
        <v>740</v>
      </c>
      <c r="I695" s="177">
        <f>I696</f>
        <v>0</v>
      </c>
      <c r="J695" s="178">
        <f t="shared" si="142"/>
        <v>740</v>
      </c>
      <c r="K695" s="177">
        <f>K696</f>
        <v>0</v>
      </c>
      <c r="L695" s="178">
        <f t="shared" si="143"/>
        <v>740</v>
      </c>
      <c r="M695" s="177">
        <f>M696</f>
        <v>0</v>
      </c>
      <c r="N695" s="178">
        <f t="shared" si="144"/>
        <v>740</v>
      </c>
      <c r="O695" s="177">
        <f>O696</f>
        <v>0</v>
      </c>
      <c r="P695" s="178">
        <f t="shared" si="145"/>
        <v>740</v>
      </c>
      <c r="Q695" s="177">
        <f>Q696</f>
        <v>0</v>
      </c>
      <c r="R695" s="178">
        <f t="shared" si="146"/>
        <v>740</v>
      </c>
      <c r="S695" s="177">
        <f>S696</f>
        <v>0</v>
      </c>
      <c r="T695" s="178">
        <f t="shared" si="147"/>
        <v>740</v>
      </c>
    </row>
    <row r="696" spans="1:20" x14ac:dyDescent="0.3">
      <c r="A696" s="40" t="s">
        <v>120</v>
      </c>
      <c r="B696" s="142" t="s">
        <v>135</v>
      </c>
      <c r="C696" s="142" t="s">
        <v>63</v>
      </c>
      <c r="D696" s="142" t="s">
        <v>141</v>
      </c>
      <c r="E696" s="142"/>
      <c r="F696" s="177">
        <f>F697+F699</f>
        <v>740</v>
      </c>
      <c r="G696" s="177">
        <f>G697+G699</f>
        <v>0</v>
      </c>
      <c r="H696" s="178">
        <f t="shared" si="141"/>
        <v>740</v>
      </c>
      <c r="I696" s="177">
        <f>I697+I699</f>
        <v>0</v>
      </c>
      <c r="J696" s="178">
        <f t="shared" si="142"/>
        <v>740</v>
      </c>
      <c r="K696" s="177">
        <f>K697+K699</f>
        <v>0</v>
      </c>
      <c r="L696" s="178">
        <f t="shared" si="143"/>
        <v>740</v>
      </c>
      <c r="M696" s="177">
        <f>M697+M699</f>
        <v>0</v>
      </c>
      <c r="N696" s="178">
        <f t="shared" si="144"/>
        <v>740</v>
      </c>
      <c r="O696" s="177">
        <f>O697+O699</f>
        <v>0</v>
      </c>
      <c r="P696" s="178">
        <f t="shared" si="145"/>
        <v>740</v>
      </c>
      <c r="Q696" s="177">
        <f>Q697+Q699</f>
        <v>0</v>
      </c>
      <c r="R696" s="178">
        <f t="shared" si="146"/>
        <v>740</v>
      </c>
      <c r="S696" s="177">
        <f>S697+S699</f>
        <v>0</v>
      </c>
      <c r="T696" s="178">
        <f t="shared" si="147"/>
        <v>740</v>
      </c>
    </row>
    <row r="697" spans="1:20" ht="90" x14ac:dyDescent="0.3">
      <c r="A697" s="40" t="s">
        <v>75</v>
      </c>
      <c r="B697" s="142" t="s">
        <v>135</v>
      </c>
      <c r="C697" s="142" t="s">
        <v>63</v>
      </c>
      <c r="D697" s="142" t="s">
        <v>141</v>
      </c>
      <c r="E697" s="142" t="s">
        <v>484</v>
      </c>
      <c r="F697" s="177">
        <f>F698</f>
        <v>738</v>
      </c>
      <c r="G697" s="177">
        <f>G698</f>
        <v>0</v>
      </c>
      <c r="H697" s="178">
        <f t="shared" si="141"/>
        <v>738</v>
      </c>
      <c r="I697" s="177">
        <f>I698</f>
        <v>0</v>
      </c>
      <c r="J697" s="178">
        <f t="shared" si="142"/>
        <v>738</v>
      </c>
      <c r="K697" s="177">
        <f>K698</f>
        <v>0</v>
      </c>
      <c r="L697" s="178">
        <f t="shared" si="143"/>
        <v>738</v>
      </c>
      <c r="M697" s="177">
        <f>M698</f>
        <v>0</v>
      </c>
      <c r="N697" s="178">
        <f t="shared" si="144"/>
        <v>738</v>
      </c>
      <c r="O697" s="177">
        <f>O698</f>
        <v>-5</v>
      </c>
      <c r="P697" s="178">
        <f t="shared" si="145"/>
        <v>733</v>
      </c>
      <c r="Q697" s="177">
        <f>Q698</f>
        <v>0</v>
      </c>
      <c r="R697" s="178">
        <f t="shared" si="146"/>
        <v>733</v>
      </c>
      <c r="S697" s="177">
        <f>S698</f>
        <v>1.5</v>
      </c>
      <c r="T697" s="178">
        <f t="shared" si="147"/>
        <v>734.5</v>
      </c>
    </row>
    <row r="698" spans="1:20" ht="30" x14ac:dyDescent="0.3">
      <c r="A698" s="40" t="s">
        <v>76</v>
      </c>
      <c r="B698" s="142" t="s">
        <v>135</v>
      </c>
      <c r="C698" s="142" t="s">
        <v>63</v>
      </c>
      <c r="D698" s="142" t="s">
        <v>141</v>
      </c>
      <c r="E698" s="142" t="s">
        <v>483</v>
      </c>
      <c r="F698" s="177">
        <v>738</v>
      </c>
      <c r="G698" s="177"/>
      <c r="H698" s="178">
        <f t="shared" si="141"/>
        <v>738</v>
      </c>
      <c r="I698" s="177"/>
      <c r="J698" s="178">
        <f t="shared" si="142"/>
        <v>738</v>
      </c>
      <c r="K698" s="177"/>
      <c r="L698" s="178">
        <f t="shared" si="143"/>
        <v>738</v>
      </c>
      <c r="M698" s="177"/>
      <c r="N698" s="178">
        <f t="shared" si="144"/>
        <v>738</v>
      </c>
      <c r="O698" s="177">
        <v>-5</v>
      </c>
      <c r="P698" s="178">
        <f t="shared" si="145"/>
        <v>733</v>
      </c>
      <c r="Q698" s="177"/>
      <c r="R698" s="178">
        <f t="shared" si="146"/>
        <v>733</v>
      </c>
      <c r="S698" s="177">
        <v>1.5</v>
      </c>
      <c r="T698" s="178">
        <f t="shared" si="147"/>
        <v>734.5</v>
      </c>
    </row>
    <row r="699" spans="1:20" ht="30" x14ac:dyDescent="0.3">
      <c r="A699" s="40" t="s">
        <v>87</v>
      </c>
      <c r="B699" s="142" t="s">
        <v>135</v>
      </c>
      <c r="C699" s="142" t="s">
        <v>63</v>
      </c>
      <c r="D699" s="142" t="s">
        <v>141</v>
      </c>
      <c r="E699" s="142" t="s">
        <v>490</v>
      </c>
      <c r="F699" s="177">
        <f>F700</f>
        <v>2</v>
      </c>
      <c r="G699" s="177">
        <f>G700</f>
        <v>0</v>
      </c>
      <c r="H699" s="178">
        <f t="shared" si="141"/>
        <v>2</v>
      </c>
      <c r="I699" s="177">
        <f>I700</f>
        <v>0</v>
      </c>
      <c r="J699" s="178">
        <f t="shared" si="142"/>
        <v>2</v>
      </c>
      <c r="K699" s="177">
        <f>K700</f>
        <v>0</v>
      </c>
      <c r="L699" s="178">
        <f t="shared" si="143"/>
        <v>2</v>
      </c>
      <c r="M699" s="177">
        <f>M700</f>
        <v>0</v>
      </c>
      <c r="N699" s="178">
        <f t="shared" si="144"/>
        <v>2</v>
      </c>
      <c r="O699" s="177">
        <f>O700</f>
        <v>5</v>
      </c>
      <c r="P699" s="178">
        <f t="shared" si="145"/>
        <v>7</v>
      </c>
      <c r="Q699" s="177">
        <f>Q700</f>
        <v>0</v>
      </c>
      <c r="R699" s="178">
        <f t="shared" si="146"/>
        <v>7</v>
      </c>
      <c r="S699" s="177">
        <f>S700</f>
        <v>-1.5</v>
      </c>
      <c r="T699" s="178">
        <f t="shared" si="147"/>
        <v>5.5</v>
      </c>
    </row>
    <row r="700" spans="1:20" ht="45" x14ac:dyDescent="0.3">
      <c r="A700" s="40" t="s">
        <v>88</v>
      </c>
      <c r="B700" s="142" t="s">
        <v>135</v>
      </c>
      <c r="C700" s="142" t="s">
        <v>63</v>
      </c>
      <c r="D700" s="142" t="s">
        <v>141</v>
      </c>
      <c r="E700" s="142" t="s">
        <v>486</v>
      </c>
      <c r="F700" s="177">
        <v>2</v>
      </c>
      <c r="G700" s="177"/>
      <c r="H700" s="178">
        <f t="shared" si="141"/>
        <v>2</v>
      </c>
      <c r="I700" s="177"/>
      <c r="J700" s="178">
        <f t="shared" si="142"/>
        <v>2</v>
      </c>
      <c r="K700" s="177"/>
      <c r="L700" s="178">
        <f t="shared" si="143"/>
        <v>2</v>
      </c>
      <c r="M700" s="177"/>
      <c r="N700" s="178">
        <f t="shared" si="144"/>
        <v>2</v>
      </c>
      <c r="O700" s="177">
        <v>5</v>
      </c>
      <c r="P700" s="178">
        <f t="shared" si="145"/>
        <v>7</v>
      </c>
      <c r="Q700" s="177"/>
      <c r="R700" s="178">
        <f t="shared" si="146"/>
        <v>7</v>
      </c>
      <c r="S700" s="177">
        <v>-1.5</v>
      </c>
      <c r="T700" s="178">
        <f t="shared" si="147"/>
        <v>5.5</v>
      </c>
    </row>
    <row r="701" spans="1:20" ht="45" x14ac:dyDescent="0.3">
      <c r="A701" s="40" t="s">
        <v>144</v>
      </c>
      <c r="B701" s="142" t="s">
        <v>145</v>
      </c>
      <c r="C701" s="76"/>
      <c r="D701" s="76"/>
      <c r="E701" s="142"/>
      <c r="F701" s="177">
        <f t="shared" ref="F701:S704" si="151">F702</f>
        <v>2702.7</v>
      </c>
      <c r="G701" s="177">
        <f t="shared" si="151"/>
        <v>0</v>
      </c>
      <c r="H701" s="178">
        <f t="shared" si="141"/>
        <v>2702.7</v>
      </c>
      <c r="I701" s="177">
        <f t="shared" si="151"/>
        <v>0</v>
      </c>
      <c r="J701" s="178">
        <f t="shared" si="142"/>
        <v>2702.7</v>
      </c>
      <c r="K701" s="177">
        <f t="shared" si="151"/>
        <v>0</v>
      </c>
      <c r="L701" s="178">
        <f t="shared" si="143"/>
        <v>2702.7</v>
      </c>
      <c r="M701" s="177">
        <f t="shared" si="151"/>
        <v>0</v>
      </c>
      <c r="N701" s="178">
        <f t="shared" si="144"/>
        <v>2702.7</v>
      </c>
      <c r="O701" s="177">
        <f t="shared" si="151"/>
        <v>0</v>
      </c>
      <c r="P701" s="178">
        <f t="shared" si="145"/>
        <v>2702.7</v>
      </c>
      <c r="Q701" s="177">
        <f t="shared" si="151"/>
        <v>0</v>
      </c>
      <c r="R701" s="178">
        <f t="shared" si="146"/>
        <v>2702.7</v>
      </c>
      <c r="S701" s="177">
        <f t="shared" si="151"/>
        <v>0</v>
      </c>
      <c r="T701" s="178">
        <f t="shared" si="147"/>
        <v>2702.7</v>
      </c>
    </row>
    <row r="702" spans="1:20" x14ac:dyDescent="0.3">
      <c r="A702" s="40" t="s">
        <v>142</v>
      </c>
      <c r="B702" s="142" t="s">
        <v>145</v>
      </c>
      <c r="C702" s="142" t="s">
        <v>68</v>
      </c>
      <c r="D702" s="76"/>
      <c r="E702" s="142"/>
      <c r="F702" s="177">
        <f t="shared" si="151"/>
        <v>2702.7</v>
      </c>
      <c r="G702" s="177">
        <f t="shared" si="151"/>
        <v>0</v>
      </c>
      <c r="H702" s="178">
        <f t="shared" si="141"/>
        <v>2702.7</v>
      </c>
      <c r="I702" s="177">
        <f t="shared" si="151"/>
        <v>0</v>
      </c>
      <c r="J702" s="178">
        <f t="shared" si="142"/>
        <v>2702.7</v>
      </c>
      <c r="K702" s="177">
        <f t="shared" si="151"/>
        <v>0</v>
      </c>
      <c r="L702" s="178">
        <f t="shared" si="143"/>
        <v>2702.7</v>
      </c>
      <c r="M702" s="177">
        <f t="shared" si="151"/>
        <v>0</v>
      </c>
      <c r="N702" s="178">
        <f t="shared" si="144"/>
        <v>2702.7</v>
      </c>
      <c r="O702" s="177">
        <f t="shared" si="151"/>
        <v>0</v>
      </c>
      <c r="P702" s="178">
        <f t="shared" si="145"/>
        <v>2702.7</v>
      </c>
      <c r="Q702" s="177">
        <f t="shared" si="151"/>
        <v>0</v>
      </c>
      <c r="R702" s="178">
        <f t="shared" si="146"/>
        <v>2702.7</v>
      </c>
      <c r="S702" s="177">
        <f t="shared" si="151"/>
        <v>0</v>
      </c>
      <c r="T702" s="178">
        <f t="shared" si="147"/>
        <v>2702.7</v>
      </c>
    </row>
    <row r="703" spans="1:20" x14ac:dyDescent="0.3">
      <c r="A703" s="40" t="s">
        <v>143</v>
      </c>
      <c r="B703" s="142" t="s">
        <v>145</v>
      </c>
      <c r="C703" s="142" t="s">
        <v>68</v>
      </c>
      <c r="D703" s="142" t="s">
        <v>80</v>
      </c>
      <c r="E703" s="142"/>
      <c r="F703" s="177">
        <f t="shared" si="151"/>
        <v>2702.7</v>
      </c>
      <c r="G703" s="177">
        <f t="shared" si="151"/>
        <v>0</v>
      </c>
      <c r="H703" s="178">
        <f t="shared" si="141"/>
        <v>2702.7</v>
      </c>
      <c r="I703" s="177">
        <f t="shared" si="151"/>
        <v>0</v>
      </c>
      <c r="J703" s="178">
        <f t="shared" si="142"/>
        <v>2702.7</v>
      </c>
      <c r="K703" s="177">
        <f t="shared" si="151"/>
        <v>0</v>
      </c>
      <c r="L703" s="178">
        <f t="shared" si="143"/>
        <v>2702.7</v>
      </c>
      <c r="M703" s="177">
        <f t="shared" si="151"/>
        <v>0</v>
      </c>
      <c r="N703" s="178">
        <f t="shared" si="144"/>
        <v>2702.7</v>
      </c>
      <c r="O703" s="177">
        <f t="shared" si="151"/>
        <v>0</v>
      </c>
      <c r="P703" s="178">
        <f t="shared" si="145"/>
        <v>2702.7</v>
      </c>
      <c r="Q703" s="177">
        <f t="shared" si="151"/>
        <v>0</v>
      </c>
      <c r="R703" s="178">
        <f t="shared" si="146"/>
        <v>2702.7</v>
      </c>
      <c r="S703" s="177">
        <f t="shared" si="151"/>
        <v>0</v>
      </c>
      <c r="T703" s="178">
        <f t="shared" si="147"/>
        <v>2702.7</v>
      </c>
    </row>
    <row r="704" spans="1:20" x14ac:dyDescent="0.3">
      <c r="A704" s="40" t="s">
        <v>146</v>
      </c>
      <c r="B704" s="142" t="s">
        <v>145</v>
      </c>
      <c r="C704" s="142" t="s">
        <v>68</v>
      </c>
      <c r="D704" s="142" t="s">
        <v>80</v>
      </c>
      <c r="E704" s="142" t="s">
        <v>527</v>
      </c>
      <c r="F704" s="177">
        <f t="shared" si="151"/>
        <v>2702.7</v>
      </c>
      <c r="G704" s="177">
        <f t="shared" si="151"/>
        <v>0</v>
      </c>
      <c r="H704" s="178">
        <f t="shared" si="141"/>
        <v>2702.7</v>
      </c>
      <c r="I704" s="177">
        <f t="shared" si="151"/>
        <v>0</v>
      </c>
      <c r="J704" s="178">
        <f t="shared" si="142"/>
        <v>2702.7</v>
      </c>
      <c r="K704" s="177">
        <f t="shared" si="151"/>
        <v>0</v>
      </c>
      <c r="L704" s="178">
        <f t="shared" si="143"/>
        <v>2702.7</v>
      </c>
      <c r="M704" s="177">
        <f t="shared" si="151"/>
        <v>0</v>
      </c>
      <c r="N704" s="178">
        <f t="shared" si="144"/>
        <v>2702.7</v>
      </c>
      <c r="O704" s="177">
        <f t="shared" si="151"/>
        <v>0</v>
      </c>
      <c r="P704" s="178">
        <f t="shared" si="145"/>
        <v>2702.7</v>
      </c>
      <c r="Q704" s="177">
        <f t="shared" si="151"/>
        <v>0</v>
      </c>
      <c r="R704" s="178">
        <f t="shared" si="146"/>
        <v>2702.7</v>
      </c>
      <c r="S704" s="177">
        <f t="shared" si="151"/>
        <v>0</v>
      </c>
      <c r="T704" s="178">
        <f t="shared" si="147"/>
        <v>2702.7</v>
      </c>
    </row>
    <row r="705" spans="1:20" x14ac:dyDescent="0.3">
      <c r="A705" s="40" t="s">
        <v>147</v>
      </c>
      <c r="B705" s="142" t="s">
        <v>145</v>
      </c>
      <c r="C705" s="142" t="s">
        <v>68</v>
      </c>
      <c r="D705" s="142" t="s">
        <v>80</v>
      </c>
      <c r="E705" s="142" t="s">
        <v>528</v>
      </c>
      <c r="F705" s="177">
        <v>2702.7</v>
      </c>
      <c r="G705" s="177"/>
      <c r="H705" s="178">
        <f t="shared" si="141"/>
        <v>2702.7</v>
      </c>
      <c r="I705" s="177"/>
      <c r="J705" s="178">
        <f t="shared" si="142"/>
        <v>2702.7</v>
      </c>
      <c r="K705" s="177"/>
      <c r="L705" s="178">
        <f t="shared" si="143"/>
        <v>2702.7</v>
      </c>
      <c r="M705" s="177"/>
      <c r="N705" s="178">
        <f t="shared" si="144"/>
        <v>2702.7</v>
      </c>
      <c r="O705" s="177"/>
      <c r="P705" s="178">
        <f t="shared" si="145"/>
        <v>2702.7</v>
      </c>
      <c r="Q705" s="177"/>
      <c r="R705" s="178">
        <f t="shared" si="146"/>
        <v>2702.7</v>
      </c>
      <c r="S705" s="177"/>
      <c r="T705" s="178">
        <f t="shared" si="147"/>
        <v>2702.7</v>
      </c>
    </row>
    <row r="706" spans="1:20" ht="90" x14ac:dyDescent="0.3">
      <c r="A706" s="40" t="s">
        <v>541</v>
      </c>
      <c r="B706" s="53" t="s">
        <v>542</v>
      </c>
      <c r="C706" s="142"/>
      <c r="D706" s="142"/>
      <c r="E706" s="142"/>
      <c r="F706" s="177">
        <f t="shared" ref="F706:S709" si="152">F707</f>
        <v>0</v>
      </c>
      <c r="G706" s="177">
        <f t="shared" si="152"/>
        <v>0</v>
      </c>
      <c r="H706" s="178">
        <f t="shared" si="141"/>
        <v>0</v>
      </c>
      <c r="I706" s="177">
        <f t="shared" si="152"/>
        <v>0</v>
      </c>
      <c r="J706" s="178">
        <f t="shared" si="142"/>
        <v>0</v>
      </c>
      <c r="K706" s="177">
        <f t="shared" si="152"/>
        <v>0</v>
      </c>
      <c r="L706" s="178">
        <f t="shared" si="143"/>
        <v>0</v>
      </c>
      <c r="M706" s="177">
        <f t="shared" si="152"/>
        <v>0</v>
      </c>
      <c r="N706" s="178">
        <f t="shared" si="144"/>
        <v>0</v>
      </c>
      <c r="O706" s="177">
        <f t="shared" si="152"/>
        <v>0</v>
      </c>
      <c r="P706" s="178">
        <f t="shared" si="145"/>
        <v>0</v>
      </c>
      <c r="Q706" s="177">
        <f t="shared" si="152"/>
        <v>0</v>
      </c>
      <c r="R706" s="178">
        <f t="shared" si="146"/>
        <v>0</v>
      </c>
      <c r="S706" s="177">
        <f t="shared" si="152"/>
        <v>0</v>
      </c>
      <c r="T706" s="178">
        <f t="shared" si="147"/>
        <v>0</v>
      </c>
    </row>
    <row r="707" spans="1:20" x14ac:dyDescent="0.3">
      <c r="A707" s="50" t="s">
        <v>62</v>
      </c>
      <c r="B707" s="53" t="s">
        <v>542</v>
      </c>
      <c r="C707" s="142" t="s">
        <v>63</v>
      </c>
      <c r="D707" s="142"/>
      <c r="E707" s="142"/>
      <c r="F707" s="177">
        <f t="shared" si="152"/>
        <v>0</v>
      </c>
      <c r="G707" s="177">
        <f t="shared" si="152"/>
        <v>0</v>
      </c>
      <c r="H707" s="178">
        <f t="shared" si="141"/>
        <v>0</v>
      </c>
      <c r="I707" s="177">
        <f t="shared" si="152"/>
        <v>0</v>
      </c>
      <c r="J707" s="178">
        <f t="shared" si="142"/>
        <v>0</v>
      </c>
      <c r="K707" s="177">
        <f t="shared" si="152"/>
        <v>0</v>
      </c>
      <c r="L707" s="178">
        <f t="shared" si="143"/>
        <v>0</v>
      </c>
      <c r="M707" s="177">
        <f t="shared" si="152"/>
        <v>0</v>
      </c>
      <c r="N707" s="178">
        <f t="shared" si="144"/>
        <v>0</v>
      </c>
      <c r="O707" s="177">
        <f t="shared" si="152"/>
        <v>0</v>
      </c>
      <c r="P707" s="178">
        <f t="shared" si="145"/>
        <v>0</v>
      </c>
      <c r="Q707" s="177">
        <f t="shared" si="152"/>
        <v>0</v>
      </c>
      <c r="R707" s="178">
        <f t="shared" si="146"/>
        <v>0</v>
      </c>
      <c r="S707" s="177">
        <f t="shared" si="152"/>
        <v>0</v>
      </c>
      <c r="T707" s="178">
        <f t="shared" si="147"/>
        <v>0</v>
      </c>
    </row>
    <row r="708" spans="1:20" x14ac:dyDescent="0.3">
      <c r="A708" s="40" t="s">
        <v>540</v>
      </c>
      <c r="B708" s="53" t="s">
        <v>542</v>
      </c>
      <c r="C708" s="142" t="s">
        <v>63</v>
      </c>
      <c r="D708" s="142" t="s">
        <v>219</v>
      </c>
      <c r="E708" s="142"/>
      <c r="F708" s="177">
        <f t="shared" si="152"/>
        <v>0</v>
      </c>
      <c r="G708" s="177">
        <f t="shared" si="152"/>
        <v>0</v>
      </c>
      <c r="H708" s="178">
        <f t="shared" si="141"/>
        <v>0</v>
      </c>
      <c r="I708" s="177">
        <f t="shared" si="152"/>
        <v>0</v>
      </c>
      <c r="J708" s="178">
        <f t="shared" si="142"/>
        <v>0</v>
      </c>
      <c r="K708" s="177">
        <f t="shared" si="152"/>
        <v>0</v>
      </c>
      <c r="L708" s="178">
        <f t="shared" si="143"/>
        <v>0</v>
      </c>
      <c r="M708" s="177">
        <f t="shared" si="152"/>
        <v>0</v>
      </c>
      <c r="N708" s="178">
        <f t="shared" si="144"/>
        <v>0</v>
      </c>
      <c r="O708" s="177">
        <f t="shared" si="152"/>
        <v>0</v>
      </c>
      <c r="P708" s="178">
        <f t="shared" si="145"/>
        <v>0</v>
      </c>
      <c r="Q708" s="177">
        <f t="shared" si="152"/>
        <v>0</v>
      </c>
      <c r="R708" s="178">
        <f t="shared" si="146"/>
        <v>0</v>
      </c>
      <c r="S708" s="177">
        <f t="shared" si="152"/>
        <v>0</v>
      </c>
      <c r="T708" s="178">
        <f t="shared" si="147"/>
        <v>0</v>
      </c>
    </row>
    <row r="709" spans="1:20" ht="30" x14ac:dyDescent="0.3">
      <c r="A709" s="40" t="s">
        <v>87</v>
      </c>
      <c r="B709" s="53" t="s">
        <v>542</v>
      </c>
      <c r="C709" s="142" t="s">
        <v>63</v>
      </c>
      <c r="D709" s="142" t="s">
        <v>219</v>
      </c>
      <c r="E709" s="142" t="s">
        <v>490</v>
      </c>
      <c r="F709" s="177">
        <f t="shared" si="152"/>
        <v>0</v>
      </c>
      <c r="G709" s="177">
        <f t="shared" si="152"/>
        <v>0</v>
      </c>
      <c r="H709" s="178">
        <f t="shared" si="141"/>
        <v>0</v>
      </c>
      <c r="I709" s="177">
        <f t="shared" si="152"/>
        <v>0</v>
      </c>
      <c r="J709" s="178">
        <f t="shared" si="142"/>
        <v>0</v>
      </c>
      <c r="K709" s="177">
        <f t="shared" si="152"/>
        <v>0</v>
      </c>
      <c r="L709" s="178">
        <f t="shared" si="143"/>
        <v>0</v>
      </c>
      <c r="M709" s="177">
        <f t="shared" si="152"/>
        <v>0</v>
      </c>
      <c r="N709" s="178">
        <f t="shared" si="144"/>
        <v>0</v>
      </c>
      <c r="O709" s="177">
        <f t="shared" si="152"/>
        <v>0</v>
      </c>
      <c r="P709" s="178">
        <f t="shared" si="145"/>
        <v>0</v>
      </c>
      <c r="Q709" s="177">
        <f t="shared" si="152"/>
        <v>0</v>
      </c>
      <c r="R709" s="178">
        <f t="shared" si="146"/>
        <v>0</v>
      </c>
      <c r="S709" s="177">
        <f t="shared" si="152"/>
        <v>0</v>
      </c>
      <c r="T709" s="178">
        <f t="shared" si="147"/>
        <v>0</v>
      </c>
    </row>
    <row r="710" spans="1:20" ht="45" x14ac:dyDescent="0.3">
      <c r="A710" s="40" t="s">
        <v>88</v>
      </c>
      <c r="B710" s="53" t="s">
        <v>542</v>
      </c>
      <c r="C710" s="142" t="s">
        <v>63</v>
      </c>
      <c r="D710" s="142" t="s">
        <v>219</v>
      </c>
      <c r="E710" s="142" t="s">
        <v>486</v>
      </c>
      <c r="F710" s="177"/>
      <c r="G710" s="177"/>
      <c r="H710" s="178">
        <f t="shared" si="141"/>
        <v>0</v>
      </c>
      <c r="I710" s="177"/>
      <c r="J710" s="178">
        <f t="shared" si="142"/>
        <v>0</v>
      </c>
      <c r="K710" s="177"/>
      <c r="L710" s="178">
        <f t="shared" si="143"/>
        <v>0</v>
      </c>
      <c r="M710" s="177"/>
      <c r="N710" s="178">
        <f t="shared" si="144"/>
        <v>0</v>
      </c>
      <c r="O710" s="177"/>
      <c r="P710" s="178">
        <f t="shared" si="145"/>
        <v>0</v>
      </c>
      <c r="Q710" s="177"/>
      <c r="R710" s="178">
        <f t="shared" si="146"/>
        <v>0</v>
      </c>
      <c r="S710" s="177"/>
      <c r="T710" s="178">
        <f t="shared" si="147"/>
        <v>0</v>
      </c>
    </row>
    <row r="711" spans="1:20" ht="75" x14ac:dyDescent="0.3">
      <c r="A711" s="40" t="s">
        <v>708</v>
      </c>
      <c r="B711" s="142" t="s">
        <v>395</v>
      </c>
      <c r="C711" s="76"/>
      <c r="D711" s="76"/>
      <c r="E711" s="142"/>
      <c r="F711" s="177">
        <f t="shared" ref="F711:S714" si="153">F712</f>
        <v>7050.2</v>
      </c>
      <c r="G711" s="177">
        <f t="shared" si="153"/>
        <v>0</v>
      </c>
      <c r="H711" s="178">
        <f t="shared" si="141"/>
        <v>7050.2</v>
      </c>
      <c r="I711" s="177">
        <f t="shared" si="153"/>
        <v>0</v>
      </c>
      <c r="J711" s="178">
        <f t="shared" si="142"/>
        <v>7050.2</v>
      </c>
      <c r="K711" s="177">
        <f t="shared" si="153"/>
        <v>2385</v>
      </c>
      <c r="L711" s="178">
        <f t="shared" si="143"/>
        <v>9435.2000000000007</v>
      </c>
      <c r="M711" s="177">
        <f t="shared" si="153"/>
        <v>0</v>
      </c>
      <c r="N711" s="178">
        <f t="shared" si="144"/>
        <v>9435.2000000000007</v>
      </c>
      <c r="O711" s="177">
        <f t="shared" si="153"/>
        <v>1832.1</v>
      </c>
      <c r="P711" s="178">
        <f t="shared" si="145"/>
        <v>11267.300000000001</v>
      </c>
      <c r="Q711" s="177">
        <f t="shared" si="153"/>
        <v>1511</v>
      </c>
      <c r="R711" s="178">
        <f t="shared" si="146"/>
        <v>12778.300000000001</v>
      </c>
      <c r="S711" s="177">
        <f t="shared" si="153"/>
        <v>241.3</v>
      </c>
      <c r="T711" s="178">
        <f t="shared" si="147"/>
        <v>13019.6</v>
      </c>
    </row>
    <row r="712" spans="1:20" ht="45" x14ac:dyDescent="0.3">
      <c r="A712" s="40" t="s">
        <v>377</v>
      </c>
      <c r="B712" s="142" t="s">
        <v>395</v>
      </c>
      <c r="C712" s="142" t="s">
        <v>168</v>
      </c>
      <c r="D712" s="76"/>
      <c r="E712" s="142"/>
      <c r="F712" s="177">
        <f t="shared" si="153"/>
        <v>7050.2</v>
      </c>
      <c r="G712" s="177">
        <f t="shared" si="153"/>
        <v>0</v>
      </c>
      <c r="H712" s="178">
        <f t="shared" si="141"/>
        <v>7050.2</v>
      </c>
      <c r="I712" s="177">
        <f t="shared" si="153"/>
        <v>0</v>
      </c>
      <c r="J712" s="178">
        <f t="shared" si="142"/>
        <v>7050.2</v>
      </c>
      <c r="K712" s="177">
        <f t="shared" si="153"/>
        <v>2385</v>
      </c>
      <c r="L712" s="178">
        <f t="shared" si="143"/>
        <v>9435.2000000000007</v>
      </c>
      <c r="M712" s="177">
        <f t="shared" si="153"/>
        <v>0</v>
      </c>
      <c r="N712" s="178">
        <f t="shared" si="144"/>
        <v>9435.2000000000007</v>
      </c>
      <c r="O712" s="177">
        <f t="shared" si="153"/>
        <v>1832.1</v>
      </c>
      <c r="P712" s="178">
        <f t="shared" si="145"/>
        <v>11267.300000000001</v>
      </c>
      <c r="Q712" s="177">
        <f t="shared" si="153"/>
        <v>1511</v>
      </c>
      <c r="R712" s="178">
        <f t="shared" si="146"/>
        <v>12778.300000000001</v>
      </c>
      <c r="S712" s="177">
        <f t="shared" si="153"/>
        <v>241.3</v>
      </c>
      <c r="T712" s="178">
        <f t="shared" si="147"/>
        <v>13019.6</v>
      </c>
    </row>
    <row r="713" spans="1:20" ht="30" x14ac:dyDescent="0.3">
      <c r="A713" s="40" t="s">
        <v>385</v>
      </c>
      <c r="B713" s="142" t="s">
        <v>395</v>
      </c>
      <c r="C713" s="142" t="s">
        <v>168</v>
      </c>
      <c r="D713" s="142" t="s">
        <v>80</v>
      </c>
      <c r="E713" s="142"/>
      <c r="F713" s="177">
        <f t="shared" si="153"/>
        <v>7050.2</v>
      </c>
      <c r="G713" s="177">
        <f t="shared" si="153"/>
        <v>0</v>
      </c>
      <c r="H713" s="178">
        <f t="shared" si="141"/>
        <v>7050.2</v>
      </c>
      <c r="I713" s="177">
        <f t="shared" si="153"/>
        <v>0</v>
      </c>
      <c r="J713" s="178">
        <f t="shared" si="142"/>
        <v>7050.2</v>
      </c>
      <c r="K713" s="177">
        <f t="shared" si="153"/>
        <v>2385</v>
      </c>
      <c r="L713" s="178">
        <f t="shared" si="143"/>
        <v>9435.2000000000007</v>
      </c>
      <c r="M713" s="177">
        <f t="shared" si="153"/>
        <v>0</v>
      </c>
      <c r="N713" s="178">
        <f t="shared" si="144"/>
        <v>9435.2000000000007</v>
      </c>
      <c r="O713" s="177">
        <f t="shared" si="153"/>
        <v>1832.1</v>
      </c>
      <c r="P713" s="178">
        <f t="shared" si="145"/>
        <v>11267.300000000001</v>
      </c>
      <c r="Q713" s="177">
        <f t="shared" si="153"/>
        <v>1511</v>
      </c>
      <c r="R713" s="178">
        <f t="shared" si="146"/>
        <v>12778.300000000001</v>
      </c>
      <c r="S713" s="177">
        <f t="shared" si="153"/>
        <v>241.3</v>
      </c>
      <c r="T713" s="178">
        <f t="shared" si="147"/>
        <v>13019.6</v>
      </c>
    </row>
    <row r="714" spans="1:20" x14ac:dyDescent="0.3">
      <c r="A714" s="40" t="s">
        <v>146</v>
      </c>
      <c r="B714" s="142" t="s">
        <v>395</v>
      </c>
      <c r="C714" s="142" t="s">
        <v>168</v>
      </c>
      <c r="D714" s="142" t="s">
        <v>80</v>
      </c>
      <c r="E714" s="142" t="s">
        <v>527</v>
      </c>
      <c r="F714" s="177">
        <f t="shared" si="153"/>
        <v>7050.2</v>
      </c>
      <c r="G714" s="177">
        <f t="shared" si="153"/>
        <v>0</v>
      </c>
      <c r="H714" s="178">
        <f t="shared" si="141"/>
        <v>7050.2</v>
      </c>
      <c r="I714" s="177">
        <f t="shared" si="153"/>
        <v>0</v>
      </c>
      <c r="J714" s="178">
        <f t="shared" si="142"/>
        <v>7050.2</v>
      </c>
      <c r="K714" s="177">
        <f t="shared" si="153"/>
        <v>2385</v>
      </c>
      <c r="L714" s="178">
        <f t="shared" si="143"/>
        <v>9435.2000000000007</v>
      </c>
      <c r="M714" s="177">
        <f t="shared" si="153"/>
        <v>0</v>
      </c>
      <c r="N714" s="178">
        <f t="shared" si="144"/>
        <v>9435.2000000000007</v>
      </c>
      <c r="O714" s="177">
        <f t="shared" si="153"/>
        <v>1832.1</v>
      </c>
      <c r="P714" s="178">
        <f t="shared" si="145"/>
        <v>11267.300000000001</v>
      </c>
      <c r="Q714" s="177">
        <f t="shared" si="153"/>
        <v>1511</v>
      </c>
      <c r="R714" s="178">
        <f t="shared" si="146"/>
        <v>12778.300000000001</v>
      </c>
      <c r="S714" s="177">
        <f t="shared" si="153"/>
        <v>241.3</v>
      </c>
      <c r="T714" s="178">
        <f t="shared" si="147"/>
        <v>13019.6</v>
      </c>
    </row>
    <row r="715" spans="1:20" x14ac:dyDescent="0.3">
      <c r="A715" s="40" t="s">
        <v>147</v>
      </c>
      <c r="B715" s="142" t="s">
        <v>395</v>
      </c>
      <c r="C715" s="142" t="s">
        <v>168</v>
      </c>
      <c r="D715" s="142" t="s">
        <v>80</v>
      </c>
      <c r="E715" s="142" t="s">
        <v>528</v>
      </c>
      <c r="F715" s="177">
        <v>7050.2</v>
      </c>
      <c r="G715" s="177"/>
      <c r="H715" s="178">
        <f t="shared" si="141"/>
        <v>7050.2</v>
      </c>
      <c r="I715" s="177"/>
      <c r="J715" s="178">
        <f t="shared" si="142"/>
        <v>7050.2</v>
      </c>
      <c r="K715" s="177">
        <v>2385</v>
      </c>
      <c r="L715" s="178">
        <f t="shared" si="143"/>
        <v>9435.2000000000007</v>
      </c>
      <c r="M715" s="177"/>
      <c r="N715" s="178">
        <f t="shared" si="144"/>
        <v>9435.2000000000007</v>
      </c>
      <c r="O715" s="177">
        <v>1832.1</v>
      </c>
      <c r="P715" s="178">
        <f t="shared" si="145"/>
        <v>11267.300000000001</v>
      </c>
      <c r="Q715" s="177">
        <v>1511</v>
      </c>
      <c r="R715" s="178">
        <f t="shared" si="146"/>
        <v>12778.300000000001</v>
      </c>
      <c r="S715" s="177">
        <v>241.3</v>
      </c>
      <c r="T715" s="178">
        <f t="shared" si="147"/>
        <v>13019.6</v>
      </c>
    </row>
    <row r="716" spans="1:20" ht="30" x14ac:dyDescent="0.3">
      <c r="A716" s="40" t="s">
        <v>383</v>
      </c>
      <c r="B716" s="142" t="s">
        <v>384</v>
      </c>
      <c r="C716" s="76"/>
      <c r="D716" s="76"/>
      <c r="E716" s="142"/>
      <c r="F716" s="177">
        <f t="shared" ref="F716:S719" si="154">F717</f>
        <v>13005.1</v>
      </c>
      <c r="G716" s="177">
        <f t="shared" si="154"/>
        <v>0</v>
      </c>
      <c r="H716" s="178">
        <f t="shared" si="141"/>
        <v>13005.1</v>
      </c>
      <c r="I716" s="177">
        <f t="shared" si="154"/>
        <v>0</v>
      </c>
      <c r="J716" s="178">
        <f t="shared" si="142"/>
        <v>13005.1</v>
      </c>
      <c r="K716" s="177">
        <f t="shared" si="154"/>
        <v>0</v>
      </c>
      <c r="L716" s="178">
        <f t="shared" si="143"/>
        <v>13005.1</v>
      </c>
      <c r="M716" s="177">
        <f t="shared" si="154"/>
        <v>0</v>
      </c>
      <c r="N716" s="178">
        <f t="shared" si="144"/>
        <v>13005.1</v>
      </c>
      <c r="O716" s="177">
        <f t="shared" si="154"/>
        <v>0</v>
      </c>
      <c r="P716" s="178">
        <f t="shared" si="145"/>
        <v>13005.1</v>
      </c>
      <c r="Q716" s="177">
        <f t="shared" si="154"/>
        <v>0</v>
      </c>
      <c r="R716" s="178">
        <f t="shared" si="146"/>
        <v>13005.1</v>
      </c>
      <c r="S716" s="177">
        <f t="shared" si="154"/>
        <v>-72.099999999999994</v>
      </c>
      <c r="T716" s="178">
        <f t="shared" si="147"/>
        <v>12933</v>
      </c>
    </row>
    <row r="717" spans="1:20" ht="45" x14ac:dyDescent="0.3">
      <c r="A717" s="40" t="s">
        <v>377</v>
      </c>
      <c r="B717" s="142" t="s">
        <v>384</v>
      </c>
      <c r="C717" s="142" t="s">
        <v>168</v>
      </c>
      <c r="D717" s="76"/>
      <c r="E717" s="142"/>
      <c r="F717" s="177">
        <f t="shared" si="154"/>
        <v>13005.1</v>
      </c>
      <c r="G717" s="177">
        <f t="shared" si="154"/>
        <v>0</v>
      </c>
      <c r="H717" s="178">
        <f t="shared" si="141"/>
        <v>13005.1</v>
      </c>
      <c r="I717" s="177">
        <f t="shared" si="154"/>
        <v>0</v>
      </c>
      <c r="J717" s="178">
        <f t="shared" si="142"/>
        <v>13005.1</v>
      </c>
      <c r="K717" s="177">
        <f t="shared" si="154"/>
        <v>0</v>
      </c>
      <c r="L717" s="178">
        <f t="shared" si="143"/>
        <v>13005.1</v>
      </c>
      <c r="M717" s="177">
        <f t="shared" si="154"/>
        <v>0</v>
      </c>
      <c r="N717" s="178">
        <f t="shared" si="144"/>
        <v>13005.1</v>
      </c>
      <c r="O717" s="177">
        <f t="shared" si="154"/>
        <v>0</v>
      </c>
      <c r="P717" s="178">
        <f t="shared" si="145"/>
        <v>13005.1</v>
      </c>
      <c r="Q717" s="177">
        <f t="shared" si="154"/>
        <v>0</v>
      </c>
      <c r="R717" s="178">
        <f t="shared" si="146"/>
        <v>13005.1</v>
      </c>
      <c r="S717" s="177">
        <f t="shared" si="154"/>
        <v>-72.099999999999994</v>
      </c>
      <c r="T717" s="178">
        <f t="shared" si="147"/>
        <v>12933</v>
      </c>
    </row>
    <row r="718" spans="1:20" ht="45" x14ac:dyDescent="0.3">
      <c r="A718" s="40" t="s">
        <v>378</v>
      </c>
      <c r="B718" s="142" t="s">
        <v>384</v>
      </c>
      <c r="C718" s="142" t="s">
        <v>168</v>
      </c>
      <c r="D718" s="142" t="s">
        <v>63</v>
      </c>
      <c r="E718" s="142"/>
      <c r="F718" s="177">
        <f t="shared" si="154"/>
        <v>13005.1</v>
      </c>
      <c r="G718" s="177">
        <f t="shared" si="154"/>
        <v>0</v>
      </c>
      <c r="H718" s="178">
        <f t="shared" si="141"/>
        <v>13005.1</v>
      </c>
      <c r="I718" s="177">
        <f t="shared" si="154"/>
        <v>0</v>
      </c>
      <c r="J718" s="178">
        <f t="shared" si="142"/>
        <v>13005.1</v>
      </c>
      <c r="K718" s="177">
        <f t="shared" si="154"/>
        <v>0</v>
      </c>
      <c r="L718" s="178">
        <f t="shared" si="143"/>
        <v>13005.1</v>
      </c>
      <c r="M718" s="177">
        <f t="shared" si="154"/>
        <v>0</v>
      </c>
      <c r="N718" s="178">
        <f t="shared" si="144"/>
        <v>13005.1</v>
      </c>
      <c r="O718" s="177">
        <f t="shared" si="154"/>
        <v>0</v>
      </c>
      <c r="P718" s="178">
        <f t="shared" si="145"/>
        <v>13005.1</v>
      </c>
      <c r="Q718" s="177">
        <f t="shared" si="154"/>
        <v>0</v>
      </c>
      <c r="R718" s="178">
        <f t="shared" si="146"/>
        <v>13005.1</v>
      </c>
      <c r="S718" s="177">
        <f t="shared" si="154"/>
        <v>-72.099999999999994</v>
      </c>
      <c r="T718" s="178">
        <f t="shared" si="147"/>
        <v>12933</v>
      </c>
    </row>
    <row r="719" spans="1:20" x14ac:dyDescent="0.3">
      <c r="A719" s="40" t="s">
        <v>146</v>
      </c>
      <c r="B719" s="142" t="s">
        <v>384</v>
      </c>
      <c r="C719" s="142" t="s">
        <v>168</v>
      </c>
      <c r="D719" s="142" t="s">
        <v>63</v>
      </c>
      <c r="E719" s="142" t="s">
        <v>527</v>
      </c>
      <c r="F719" s="177">
        <f t="shared" si="154"/>
        <v>13005.1</v>
      </c>
      <c r="G719" s="177">
        <f t="shared" si="154"/>
        <v>0</v>
      </c>
      <c r="H719" s="178">
        <f t="shared" si="141"/>
        <v>13005.1</v>
      </c>
      <c r="I719" s="177">
        <f t="shared" si="154"/>
        <v>0</v>
      </c>
      <c r="J719" s="178">
        <f t="shared" si="142"/>
        <v>13005.1</v>
      </c>
      <c r="K719" s="177">
        <f t="shared" si="154"/>
        <v>0</v>
      </c>
      <c r="L719" s="178">
        <f t="shared" si="143"/>
        <v>13005.1</v>
      </c>
      <c r="M719" s="177">
        <f t="shared" si="154"/>
        <v>0</v>
      </c>
      <c r="N719" s="178">
        <f t="shared" si="144"/>
        <v>13005.1</v>
      </c>
      <c r="O719" s="177">
        <f t="shared" si="154"/>
        <v>0</v>
      </c>
      <c r="P719" s="178">
        <f t="shared" si="145"/>
        <v>13005.1</v>
      </c>
      <c r="Q719" s="177">
        <f t="shared" si="154"/>
        <v>0</v>
      </c>
      <c r="R719" s="178">
        <f t="shared" si="146"/>
        <v>13005.1</v>
      </c>
      <c r="S719" s="177">
        <f t="shared" si="154"/>
        <v>-72.099999999999994</v>
      </c>
      <c r="T719" s="178">
        <f t="shared" si="147"/>
        <v>12933</v>
      </c>
    </row>
    <row r="720" spans="1:20" x14ac:dyDescent="0.3">
      <c r="A720" s="40" t="s">
        <v>382</v>
      </c>
      <c r="B720" s="142" t="s">
        <v>384</v>
      </c>
      <c r="C720" s="142" t="s">
        <v>168</v>
      </c>
      <c r="D720" s="142" t="s">
        <v>63</v>
      </c>
      <c r="E720" s="142" t="s">
        <v>529</v>
      </c>
      <c r="F720" s="177">
        <v>13005.1</v>
      </c>
      <c r="G720" s="177"/>
      <c r="H720" s="178">
        <f t="shared" ref="H720:H824" si="155">F720+G720</f>
        <v>13005.1</v>
      </c>
      <c r="I720" s="177"/>
      <c r="J720" s="178">
        <f t="shared" ref="J720:J824" si="156">H720+I720</f>
        <v>13005.1</v>
      </c>
      <c r="K720" s="177"/>
      <c r="L720" s="178">
        <f t="shared" ref="L720:L824" si="157">J720+K720</f>
        <v>13005.1</v>
      </c>
      <c r="M720" s="177"/>
      <c r="N720" s="178">
        <f t="shared" ref="N720:N824" si="158">L720+M720</f>
        <v>13005.1</v>
      </c>
      <c r="O720" s="177"/>
      <c r="P720" s="178">
        <f t="shared" ref="P720:P824" si="159">N720+O720</f>
        <v>13005.1</v>
      </c>
      <c r="Q720" s="177"/>
      <c r="R720" s="178">
        <f t="shared" ref="R720:R824" si="160">P720+Q720</f>
        <v>13005.1</v>
      </c>
      <c r="S720" s="177">
        <v>-72.099999999999994</v>
      </c>
      <c r="T720" s="178">
        <f t="shared" si="147"/>
        <v>12933</v>
      </c>
    </row>
    <row r="721" spans="1:20" ht="60" x14ac:dyDescent="0.3">
      <c r="A721" s="40" t="s">
        <v>897</v>
      </c>
      <c r="B721" s="142" t="s">
        <v>898</v>
      </c>
      <c r="C721" s="142"/>
      <c r="D721" s="142"/>
      <c r="E721" s="142"/>
      <c r="F721" s="177"/>
      <c r="G721" s="177">
        <f>G722</f>
        <v>160</v>
      </c>
      <c r="H721" s="178">
        <f t="shared" si="155"/>
        <v>160</v>
      </c>
      <c r="I721" s="177">
        <f>I722</f>
        <v>0</v>
      </c>
      <c r="J721" s="178">
        <f t="shared" si="156"/>
        <v>160</v>
      </c>
      <c r="K721" s="177">
        <f>K722</f>
        <v>0</v>
      </c>
      <c r="L721" s="178">
        <f t="shared" si="157"/>
        <v>160</v>
      </c>
      <c r="M721" s="177">
        <f>M722</f>
        <v>650</v>
      </c>
      <c r="N721" s="178">
        <f t="shared" si="158"/>
        <v>810</v>
      </c>
      <c r="O721" s="177">
        <f>O722</f>
        <v>0</v>
      </c>
      <c r="P721" s="178">
        <f t="shared" si="159"/>
        <v>810</v>
      </c>
      <c r="Q721" s="177">
        <f>Q722</f>
        <v>962.6</v>
      </c>
      <c r="R721" s="178">
        <f t="shared" si="160"/>
        <v>1772.6</v>
      </c>
      <c r="S721" s="177">
        <f>S722</f>
        <v>0</v>
      </c>
      <c r="T721" s="178">
        <f t="shared" si="147"/>
        <v>1772.6</v>
      </c>
    </row>
    <row r="722" spans="1:20" ht="45" x14ac:dyDescent="0.3">
      <c r="A722" s="40" t="s">
        <v>377</v>
      </c>
      <c r="B722" s="142" t="s">
        <v>898</v>
      </c>
      <c r="C722" s="142" t="s">
        <v>168</v>
      </c>
      <c r="D722" s="76"/>
      <c r="E722" s="142"/>
      <c r="F722" s="177"/>
      <c r="G722" s="177">
        <f>G723</f>
        <v>160</v>
      </c>
      <c r="H722" s="178">
        <f t="shared" si="155"/>
        <v>160</v>
      </c>
      <c r="I722" s="177">
        <f>I723</f>
        <v>0</v>
      </c>
      <c r="J722" s="178">
        <f t="shared" si="156"/>
        <v>160</v>
      </c>
      <c r="K722" s="177">
        <f>K723</f>
        <v>0</v>
      </c>
      <c r="L722" s="178">
        <f t="shared" si="157"/>
        <v>160</v>
      </c>
      <c r="M722" s="177">
        <f>M723</f>
        <v>650</v>
      </c>
      <c r="N722" s="178">
        <f t="shared" si="158"/>
        <v>810</v>
      </c>
      <c r="O722" s="177">
        <f>O723</f>
        <v>0</v>
      </c>
      <c r="P722" s="178">
        <f t="shared" si="159"/>
        <v>810</v>
      </c>
      <c r="Q722" s="177">
        <f>Q723</f>
        <v>962.6</v>
      </c>
      <c r="R722" s="178">
        <f t="shared" si="160"/>
        <v>1772.6</v>
      </c>
      <c r="S722" s="177">
        <f>S723</f>
        <v>0</v>
      </c>
      <c r="T722" s="178">
        <f t="shared" si="147"/>
        <v>1772.6</v>
      </c>
    </row>
    <row r="723" spans="1:20" ht="30" x14ac:dyDescent="0.3">
      <c r="A723" s="40" t="s">
        <v>385</v>
      </c>
      <c r="B723" s="142" t="s">
        <v>898</v>
      </c>
      <c r="C723" s="142" t="s">
        <v>168</v>
      </c>
      <c r="D723" s="142" t="s">
        <v>80</v>
      </c>
      <c r="E723" s="142"/>
      <c r="F723" s="177"/>
      <c r="G723" s="177">
        <f>G724</f>
        <v>160</v>
      </c>
      <c r="H723" s="178">
        <f t="shared" si="155"/>
        <v>160</v>
      </c>
      <c r="I723" s="177">
        <f>I724</f>
        <v>0</v>
      </c>
      <c r="J723" s="178">
        <f t="shared" si="156"/>
        <v>160</v>
      </c>
      <c r="K723" s="177">
        <f>K724</f>
        <v>0</v>
      </c>
      <c r="L723" s="178">
        <f t="shared" si="157"/>
        <v>160</v>
      </c>
      <c r="M723" s="177">
        <f>M724</f>
        <v>650</v>
      </c>
      <c r="N723" s="178">
        <f t="shared" si="158"/>
        <v>810</v>
      </c>
      <c r="O723" s="177">
        <f>O724</f>
        <v>0</v>
      </c>
      <c r="P723" s="178">
        <f t="shared" si="159"/>
        <v>810</v>
      </c>
      <c r="Q723" s="177">
        <f>Q724</f>
        <v>962.6</v>
      </c>
      <c r="R723" s="178">
        <f t="shared" si="160"/>
        <v>1772.6</v>
      </c>
      <c r="S723" s="177">
        <f>S724</f>
        <v>0</v>
      </c>
      <c r="T723" s="178">
        <f t="shared" si="147"/>
        <v>1772.6</v>
      </c>
    </row>
    <row r="724" spans="1:20" x14ac:dyDescent="0.3">
      <c r="A724" s="40" t="s">
        <v>146</v>
      </c>
      <c r="B724" s="142" t="s">
        <v>898</v>
      </c>
      <c r="C724" s="142" t="s">
        <v>168</v>
      </c>
      <c r="D724" s="142" t="s">
        <v>80</v>
      </c>
      <c r="E724" s="142" t="s">
        <v>527</v>
      </c>
      <c r="F724" s="177"/>
      <c r="G724" s="177">
        <f>G725</f>
        <v>160</v>
      </c>
      <c r="H724" s="178">
        <f t="shared" si="155"/>
        <v>160</v>
      </c>
      <c r="I724" s="177">
        <f>I725</f>
        <v>0</v>
      </c>
      <c r="J724" s="178">
        <f t="shared" si="156"/>
        <v>160</v>
      </c>
      <c r="K724" s="177">
        <f>K725</f>
        <v>0</v>
      </c>
      <c r="L724" s="178">
        <f t="shared" si="157"/>
        <v>160</v>
      </c>
      <c r="M724" s="177">
        <f>M725</f>
        <v>650</v>
      </c>
      <c r="N724" s="178">
        <f t="shared" si="158"/>
        <v>810</v>
      </c>
      <c r="O724" s="177">
        <f>O725</f>
        <v>0</v>
      </c>
      <c r="P724" s="178">
        <f t="shared" si="159"/>
        <v>810</v>
      </c>
      <c r="Q724" s="177">
        <f>Q725</f>
        <v>962.6</v>
      </c>
      <c r="R724" s="178">
        <f t="shared" si="160"/>
        <v>1772.6</v>
      </c>
      <c r="S724" s="177">
        <f>S725</f>
        <v>0</v>
      </c>
      <c r="T724" s="178">
        <f t="shared" si="147"/>
        <v>1772.6</v>
      </c>
    </row>
    <row r="725" spans="1:20" x14ac:dyDescent="0.3">
      <c r="A725" s="40" t="s">
        <v>55</v>
      </c>
      <c r="B725" s="142" t="s">
        <v>898</v>
      </c>
      <c r="C725" s="142" t="s">
        <v>168</v>
      </c>
      <c r="D725" s="142" t="s">
        <v>80</v>
      </c>
      <c r="E725" s="142" t="s">
        <v>563</v>
      </c>
      <c r="F725" s="177"/>
      <c r="G725" s="177">
        <v>160</v>
      </c>
      <c r="H725" s="178">
        <f t="shared" si="155"/>
        <v>160</v>
      </c>
      <c r="I725" s="177"/>
      <c r="J725" s="178">
        <f t="shared" si="156"/>
        <v>160</v>
      </c>
      <c r="K725" s="177"/>
      <c r="L725" s="178">
        <f t="shared" si="157"/>
        <v>160</v>
      </c>
      <c r="M725" s="177">
        <v>650</v>
      </c>
      <c r="N725" s="178">
        <f t="shared" si="158"/>
        <v>810</v>
      </c>
      <c r="O725" s="177">
        <v>0</v>
      </c>
      <c r="P725" s="178">
        <f t="shared" si="159"/>
        <v>810</v>
      </c>
      <c r="Q725" s="177">
        <v>962.6</v>
      </c>
      <c r="R725" s="178">
        <f t="shared" si="160"/>
        <v>1772.6</v>
      </c>
      <c r="S725" s="177"/>
      <c r="T725" s="178">
        <f t="shared" si="147"/>
        <v>1772.6</v>
      </c>
    </row>
    <row r="726" spans="1:20" ht="45" x14ac:dyDescent="0.3">
      <c r="A726" s="40" t="s">
        <v>836</v>
      </c>
      <c r="B726" s="142" t="s">
        <v>837</v>
      </c>
      <c r="C726" s="142"/>
      <c r="D726" s="142"/>
      <c r="E726" s="142"/>
      <c r="F726" s="177">
        <f t="shared" ref="F726:S729" si="161">F727</f>
        <v>311.39999999999998</v>
      </c>
      <c r="G726" s="177">
        <f t="shared" si="161"/>
        <v>0</v>
      </c>
      <c r="H726" s="178">
        <f t="shared" si="155"/>
        <v>311.39999999999998</v>
      </c>
      <c r="I726" s="177">
        <f t="shared" si="161"/>
        <v>550.5</v>
      </c>
      <c r="J726" s="178">
        <f t="shared" si="156"/>
        <v>861.9</v>
      </c>
      <c r="K726" s="177">
        <f t="shared" si="161"/>
        <v>0</v>
      </c>
      <c r="L726" s="178">
        <f t="shared" si="157"/>
        <v>861.9</v>
      </c>
      <c r="M726" s="177">
        <f t="shared" si="161"/>
        <v>0</v>
      </c>
      <c r="N726" s="178">
        <f t="shared" si="158"/>
        <v>861.9</v>
      </c>
      <c r="O726" s="177">
        <f t="shared" si="161"/>
        <v>0</v>
      </c>
      <c r="P726" s="178">
        <f t="shared" si="159"/>
        <v>861.9</v>
      </c>
      <c r="Q726" s="177">
        <f t="shared" si="161"/>
        <v>0</v>
      </c>
      <c r="R726" s="178">
        <f t="shared" si="160"/>
        <v>861.9</v>
      </c>
      <c r="S726" s="177">
        <f t="shared" si="161"/>
        <v>0</v>
      </c>
      <c r="T726" s="178">
        <f t="shared" ref="T726:T830" si="162">R726+S726</f>
        <v>861.9</v>
      </c>
    </row>
    <row r="727" spans="1:20" x14ac:dyDescent="0.3">
      <c r="A727" s="40" t="s">
        <v>288</v>
      </c>
      <c r="B727" s="142" t="s">
        <v>837</v>
      </c>
      <c r="C727" s="142" t="s">
        <v>193</v>
      </c>
      <c r="D727" s="142"/>
      <c r="E727" s="142"/>
      <c r="F727" s="177">
        <f t="shared" si="161"/>
        <v>311.39999999999998</v>
      </c>
      <c r="G727" s="177">
        <f t="shared" si="161"/>
        <v>0</v>
      </c>
      <c r="H727" s="178">
        <f t="shared" si="155"/>
        <v>311.39999999999998</v>
      </c>
      <c r="I727" s="177">
        <f t="shared" si="161"/>
        <v>550.5</v>
      </c>
      <c r="J727" s="178">
        <f t="shared" si="156"/>
        <v>861.9</v>
      </c>
      <c r="K727" s="177">
        <f t="shared" si="161"/>
        <v>0</v>
      </c>
      <c r="L727" s="178">
        <f t="shared" si="157"/>
        <v>861.9</v>
      </c>
      <c r="M727" s="177">
        <f t="shared" si="161"/>
        <v>0</v>
      </c>
      <c r="N727" s="178">
        <f t="shared" si="158"/>
        <v>861.9</v>
      </c>
      <c r="O727" s="177">
        <f t="shared" si="161"/>
        <v>0</v>
      </c>
      <c r="P727" s="178">
        <f t="shared" si="159"/>
        <v>861.9</v>
      </c>
      <c r="Q727" s="177">
        <f t="shared" si="161"/>
        <v>0</v>
      </c>
      <c r="R727" s="178">
        <f t="shared" si="160"/>
        <v>861.9</v>
      </c>
      <c r="S727" s="177">
        <f t="shared" si="161"/>
        <v>0</v>
      </c>
      <c r="T727" s="178">
        <f t="shared" si="162"/>
        <v>861.9</v>
      </c>
    </row>
    <row r="728" spans="1:20" x14ac:dyDescent="0.3">
      <c r="A728" s="40" t="s">
        <v>289</v>
      </c>
      <c r="B728" s="142" t="s">
        <v>837</v>
      </c>
      <c r="C728" s="142" t="s">
        <v>193</v>
      </c>
      <c r="D728" s="142" t="s">
        <v>63</v>
      </c>
      <c r="E728" s="142"/>
      <c r="F728" s="177">
        <f t="shared" si="161"/>
        <v>311.39999999999998</v>
      </c>
      <c r="G728" s="177">
        <f t="shared" si="161"/>
        <v>0</v>
      </c>
      <c r="H728" s="178">
        <f t="shared" si="155"/>
        <v>311.39999999999998</v>
      </c>
      <c r="I728" s="177">
        <f t="shared" si="161"/>
        <v>550.5</v>
      </c>
      <c r="J728" s="178">
        <f t="shared" si="156"/>
        <v>861.9</v>
      </c>
      <c r="K728" s="177">
        <f t="shared" si="161"/>
        <v>0</v>
      </c>
      <c r="L728" s="178">
        <f t="shared" si="157"/>
        <v>861.9</v>
      </c>
      <c r="M728" s="177">
        <f t="shared" si="161"/>
        <v>0</v>
      </c>
      <c r="N728" s="178">
        <f t="shared" si="158"/>
        <v>861.9</v>
      </c>
      <c r="O728" s="177">
        <f t="shared" si="161"/>
        <v>0</v>
      </c>
      <c r="P728" s="178">
        <f t="shared" si="159"/>
        <v>861.9</v>
      </c>
      <c r="Q728" s="177">
        <f t="shared" si="161"/>
        <v>0</v>
      </c>
      <c r="R728" s="178">
        <f t="shared" si="160"/>
        <v>861.9</v>
      </c>
      <c r="S728" s="177">
        <f t="shared" si="161"/>
        <v>0</v>
      </c>
      <c r="T728" s="178">
        <f t="shared" si="162"/>
        <v>861.9</v>
      </c>
    </row>
    <row r="729" spans="1:20" x14ac:dyDescent="0.3">
      <c r="A729" s="40" t="s">
        <v>146</v>
      </c>
      <c r="B729" s="142" t="s">
        <v>837</v>
      </c>
      <c r="C729" s="142" t="s">
        <v>193</v>
      </c>
      <c r="D729" s="142" t="s">
        <v>63</v>
      </c>
      <c r="E729" s="142" t="s">
        <v>527</v>
      </c>
      <c r="F729" s="177">
        <f t="shared" si="161"/>
        <v>311.39999999999998</v>
      </c>
      <c r="G729" s="177">
        <f t="shared" si="161"/>
        <v>0</v>
      </c>
      <c r="H729" s="178">
        <f t="shared" si="155"/>
        <v>311.39999999999998</v>
      </c>
      <c r="I729" s="177">
        <f t="shared" si="161"/>
        <v>550.5</v>
      </c>
      <c r="J729" s="178">
        <f t="shared" si="156"/>
        <v>861.9</v>
      </c>
      <c r="K729" s="177">
        <f t="shared" si="161"/>
        <v>0</v>
      </c>
      <c r="L729" s="178">
        <f t="shared" si="157"/>
        <v>861.9</v>
      </c>
      <c r="M729" s="177">
        <f t="shared" si="161"/>
        <v>0</v>
      </c>
      <c r="N729" s="178">
        <f t="shared" si="158"/>
        <v>861.9</v>
      </c>
      <c r="O729" s="177">
        <f t="shared" si="161"/>
        <v>0</v>
      </c>
      <c r="P729" s="178">
        <f t="shared" si="159"/>
        <v>861.9</v>
      </c>
      <c r="Q729" s="177">
        <f t="shared" si="161"/>
        <v>0</v>
      </c>
      <c r="R729" s="178">
        <f t="shared" si="160"/>
        <v>861.9</v>
      </c>
      <c r="S729" s="177">
        <f t="shared" si="161"/>
        <v>0</v>
      </c>
      <c r="T729" s="178">
        <f t="shared" si="162"/>
        <v>861.9</v>
      </c>
    </row>
    <row r="730" spans="1:20" x14ac:dyDescent="0.3">
      <c r="A730" s="40" t="s">
        <v>55</v>
      </c>
      <c r="B730" s="142" t="s">
        <v>837</v>
      </c>
      <c r="C730" s="142" t="s">
        <v>193</v>
      </c>
      <c r="D730" s="142" t="s">
        <v>63</v>
      </c>
      <c r="E730" s="142" t="s">
        <v>563</v>
      </c>
      <c r="F730" s="177">
        <v>311.39999999999998</v>
      </c>
      <c r="G730" s="177"/>
      <c r="H730" s="178">
        <f t="shared" si="155"/>
        <v>311.39999999999998</v>
      </c>
      <c r="I730" s="177">
        <v>550.5</v>
      </c>
      <c r="J730" s="178">
        <f t="shared" si="156"/>
        <v>861.9</v>
      </c>
      <c r="K730" s="177">
        <v>0</v>
      </c>
      <c r="L730" s="178">
        <f t="shared" si="157"/>
        <v>861.9</v>
      </c>
      <c r="M730" s="177">
        <v>0</v>
      </c>
      <c r="N730" s="178">
        <f t="shared" si="158"/>
        <v>861.9</v>
      </c>
      <c r="O730" s="177">
        <v>0</v>
      </c>
      <c r="P730" s="178">
        <f t="shared" si="159"/>
        <v>861.9</v>
      </c>
      <c r="Q730" s="177"/>
      <c r="R730" s="178">
        <f t="shared" si="160"/>
        <v>861.9</v>
      </c>
      <c r="S730" s="177"/>
      <c r="T730" s="178">
        <f t="shared" si="162"/>
        <v>861.9</v>
      </c>
    </row>
    <row r="731" spans="1:20" ht="45" x14ac:dyDescent="0.3">
      <c r="A731" s="40" t="s">
        <v>838</v>
      </c>
      <c r="B731" s="142" t="s">
        <v>837</v>
      </c>
      <c r="C731" s="142"/>
      <c r="D731" s="142"/>
      <c r="E731" s="142"/>
      <c r="F731" s="177">
        <f t="shared" ref="F731:S734" si="163">F732</f>
        <v>2</v>
      </c>
      <c r="G731" s="177">
        <f t="shared" si="163"/>
        <v>0</v>
      </c>
      <c r="H731" s="178">
        <f t="shared" si="155"/>
        <v>2</v>
      </c>
      <c r="I731" s="177">
        <f t="shared" si="163"/>
        <v>6.1</v>
      </c>
      <c r="J731" s="178">
        <f t="shared" si="156"/>
        <v>8.1</v>
      </c>
      <c r="K731" s="177">
        <f t="shared" si="163"/>
        <v>0</v>
      </c>
      <c r="L731" s="178">
        <f t="shared" si="157"/>
        <v>8.1</v>
      </c>
      <c r="M731" s="177">
        <f t="shared" si="163"/>
        <v>0</v>
      </c>
      <c r="N731" s="178">
        <f t="shared" si="158"/>
        <v>8.1</v>
      </c>
      <c r="O731" s="177">
        <f t="shared" si="163"/>
        <v>0</v>
      </c>
      <c r="P731" s="178">
        <f t="shared" si="159"/>
        <v>8.1</v>
      </c>
      <c r="Q731" s="177">
        <f t="shared" si="163"/>
        <v>0</v>
      </c>
      <c r="R731" s="178">
        <f t="shared" si="160"/>
        <v>8.1</v>
      </c>
      <c r="S731" s="177">
        <f t="shared" si="163"/>
        <v>0</v>
      </c>
      <c r="T731" s="178">
        <f t="shared" si="162"/>
        <v>8.1</v>
      </c>
    </row>
    <row r="732" spans="1:20" x14ac:dyDescent="0.3">
      <c r="A732" s="40" t="s">
        <v>288</v>
      </c>
      <c r="B732" s="142" t="s">
        <v>837</v>
      </c>
      <c r="C732" s="142" t="s">
        <v>193</v>
      </c>
      <c r="D732" s="142"/>
      <c r="E732" s="142"/>
      <c r="F732" s="177">
        <f t="shared" si="163"/>
        <v>2</v>
      </c>
      <c r="G732" s="177">
        <f t="shared" si="163"/>
        <v>0</v>
      </c>
      <c r="H732" s="178">
        <f t="shared" si="155"/>
        <v>2</v>
      </c>
      <c r="I732" s="177">
        <f t="shared" si="163"/>
        <v>6.1</v>
      </c>
      <c r="J732" s="178">
        <f t="shared" si="156"/>
        <v>8.1</v>
      </c>
      <c r="K732" s="177">
        <f t="shared" si="163"/>
        <v>0</v>
      </c>
      <c r="L732" s="178">
        <f t="shared" si="157"/>
        <v>8.1</v>
      </c>
      <c r="M732" s="177">
        <f t="shared" si="163"/>
        <v>0</v>
      </c>
      <c r="N732" s="178">
        <f t="shared" si="158"/>
        <v>8.1</v>
      </c>
      <c r="O732" s="177">
        <f t="shared" si="163"/>
        <v>0</v>
      </c>
      <c r="P732" s="178">
        <f t="shared" si="159"/>
        <v>8.1</v>
      </c>
      <c r="Q732" s="177">
        <f t="shared" si="163"/>
        <v>0</v>
      </c>
      <c r="R732" s="178">
        <f t="shared" si="160"/>
        <v>8.1</v>
      </c>
      <c r="S732" s="177">
        <f t="shared" si="163"/>
        <v>0</v>
      </c>
      <c r="T732" s="178">
        <f t="shared" si="162"/>
        <v>8.1</v>
      </c>
    </row>
    <row r="733" spans="1:20" x14ac:dyDescent="0.3">
      <c r="A733" s="40" t="s">
        <v>289</v>
      </c>
      <c r="B733" s="142" t="s">
        <v>837</v>
      </c>
      <c r="C733" s="142" t="s">
        <v>193</v>
      </c>
      <c r="D733" s="142" t="s">
        <v>63</v>
      </c>
      <c r="E733" s="142"/>
      <c r="F733" s="177">
        <f t="shared" si="163"/>
        <v>2</v>
      </c>
      <c r="G733" s="177">
        <f t="shared" si="163"/>
        <v>0</v>
      </c>
      <c r="H733" s="178">
        <f t="shared" si="155"/>
        <v>2</v>
      </c>
      <c r="I733" s="177">
        <f t="shared" si="163"/>
        <v>6.1</v>
      </c>
      <c r="J733" s="178">
        <f t="shared" si="156"/>
        <v>8.1</v>
      </c>
      <c r="K733" s="177">
        <f t="shared" si="163"/>
        <v>0</v>
      </c>
      <c r="L733" s="178">
        <f t="shared" si="157"/>
        <v>8.1</v>
      </c>
      <c r="M733" s="177">
        <f t="shared" si="163"/>
        <v>0</v>
      </c>
      <c r="N733" s="178">
        <f t="shared" si="158"/>
        <v>8.1</v>
      </c>
      <c r="O733" s="177">
        <f t="shared" si="163"/>
        <v>0</v>
      </c>
      <c r="P733" s="178">
        <f t="shared" si="159"/>
        <v>8.1</v>
      </c>
      <c r="Q733" s="177">
        <f t="shared" si="163"/>
        <v>0</v>
      </c>
      <c r="R733" s="178">
        <f t="shared" si="160"/>
        <v>8.1</v>
      </c>
      <c r="S733" s="177">
        <f t="shared" si="163"/>
        <v>0</v>
      </c>
      <c r="T733" s="178">
        <f t="shared" si="162"/>
        <v>8.1</v>
      </c>
    </row>
    <row r="734" spans="1:20" x14ac:dyDescent="0.3">
      <c r="A734" s="40" t="s">
        <v>146</v>
      </c>
      <c r="B734" s="142" t="s">
        <v>837</v>
      </c>
      <c r="C734" s="142" t="s">
        <v>193</v>
      </c>
      <c r="D734" s="142" t="s">
        <v>63</v>
      </c>
      <c r="E734" s="142" t="s">
        <v>527</v>
      </c>
      <c r="F734" s="177">
        <f t="shared" si="163"/>
        <v>2</v>
      </c>
      <c r="G734" s="177">
        <f t="shared" si="163"/>
        <v>0</v>
      </c>
      <c r="H734" s="178">
        <f t="shared" si="155"/>
        <v>2</v>
      </c>
      <c r="I734" s="177">
        <f t="shared" si="163"/>
        <v>6.1</v>
      </c>
      <c r="J734" s="178">
        <f t="shared" si="156"/>
        <v>8.1</v>
      </c>
      <c r="K734" s="177">
        <f t="shared" si="163"/>
        <v>0</v>
      </c>
      <c r="L734" s="178">
        <f t="shared" si="157"/>
        <v>8.1</v>
      </c>
      <c r="M734" s="177">
        <f t="shared" si="163"/>
        <v>0</v>
      </c>
      <c r="N734" s="178">
        <f t="shared" si="158"/>
        <v>8.1</v>
      </c>
      <c r="O734" s="177">
        <f t="shared" si="163"/>
        <v>0</v>
      </c>
      <c r="P734" s="178">
        <f t="shared" si="159"/>
        <v>8.1</v>
      </c>
      <c r="Q734" s="177">
        <f t="shared" si="163"/>
        <v>0</v>
      </c>
      <c r="R734" s="178">
        <f t="shared" si="160"/>
        <v>8.1</v>
      </c>
      <c r="S734" s="177">
        <f t="shared" si="163"/>
        <v>0</v>
      </c>
      <c r="T734" s="178">
        <f t="shared" si="162"/>
        <v>8.1</v>
      </c>
    </row>
    <row r="735" spans="1:20" x14ac:dyDescent="0.3">
      <c r="A735" s="40" t="s">
        <v>55</v>
      </c>
      <c r="B735" s="142" t="s">
        <v>837</v>
      </c>
      <c r="C735" s="142" t="s">
        <v>193</v>
      </c>
      <c r="D735" s="142" t="s">
        <v>63</v>
      </c>
      <c r="E735" s="142" t="s">
        <v>563</v>
      </c>
      <c r="F735" s="177">
        <v>2</v>
      </c>
      <c r="G735" s="177"/>
      <c r="H735" s="178">
        <f t="shared" si="155"/>
        <v>2</v>
      </c>
      <c r="I735" s="177">
        <v>6.1</v>
      </c>
      <c r="J735" s="178">
        <f t="shared" si="156"/>
        <v>8.1</v>
      </c>
      <c r="K735" s="177">
        <v>0</v>
      </c>
      <c r="L735" s="178">
        <f t="shared" si="157"/>
        <v>8.1</v>
      </c>
      <c r="M735" s="177">
        <v>0</v>
      </c>
      <c r="N735" s="178">
        <f t="shared" si="158"/>
        <v>8.1</v>
      </c>
      <c r="O735" s="177">
        <v>0</v>
      </c>
      <c r="P735" s="178">
        <f t="shared" si="159"/>
        <v>8.1</v>
      </c>
      <c r="Q735" s="177"/>
      <c r="R735" s="178">
        <f t="shared" si="160"/>
        <v>8.1</v>
      </c>
      <c r="S735" s="177"/>
      <c r="T735" s="178">
        <f t="shared" si="162"/>
        <v>8.1</v>
      </c>
    </row>
    <row r="736" spans="1:20" ht="45" x14ac:dyDescent="0.3">
      <c r="A736" s="185" t="s">
        <v>928</v>
      </c>
      <c r="B736" s="142" t="s">
        <v>929</v>
      </c>
      <c r="C736" s="142"/>
      <c r="D736" s="142"/>
      <c r="E736" s="142"/>
      <c r="F736" s="177"/>
      <c r="G736" s="177"/>
      <c r="H736" s="178"/>
      <c r="I736" s="177"/>
      <c r="J736" s="178"/>
      <c r="K736" s="177">
        <f>K737</f>
        <v>53.8</v>
      </c>
      <c r="L736" s="178">
        <f t="shared" si="157"/>
        <v>53.8</v>
      </c>
      <c r="M736" s="177">
        <f>M737</f>
        <v>0</v>
      </c>
      <c r="N736" s="178">
        <f t="shared" si="158"/>
        <v>53.8</v>
      </c>
      <c r="O736" s="177">
        <f>O737</f>
        <v>0</v>
      </c>
      <c r="P736" s="178">
        <f t="shared" si="159"/>
        <v>53.8</v>
      </c>
      <c r="Q736" s="177">
        <f>Q737</f>
        <v>0</v>
      </c>
      <c r="R736" s="178">
        <f t="shared" si="160"/>
        <v>53.8</v>
      </c>
      <c r="S736" s="177">
        <f>S737</f>
        <v>0</v>
      </c>
      <c r="T736" s="178">
        <f t="shared" si="162"/>
        <v>53.8</v>
      </c>
    </row>
    <row r="737" spans="1:20" x14ac:dyDescent="0.3">
      <c r="A737" s="40" t="s">
        <v>288</v>
      </c>
      <c r="B737" s="142" t="s">
        <v>929</v>
      </c>
      <c r="C737" s="142" t="s">
        <v>193</v>
      </c>
      <c r="D737" s="142"/>
      <c r="E737" s="142"/>
      <c r="F737" s="177"/>
      <c r="G737" s="177"/>
      <c r="H737" s="178"/>
      <c r="I737" s="177"/>
      <c r="J737" s="178"/>
      <c r="K737" s="177">
        <f>K738</f>
        <v>53.8</v>
      </c>
      <c r="L737" s="178">
        <f t="shared" si="157"/>
        <v>53.8</v>
      </c>
      <c r="M737" s="177">
        <f>M738</f>
        <v>0</v>
      </c>
      <c r="N737" s="178">
        <f t="shared" si="158"/>
        <v>53.8</v>
      </c>
      <c r="O737" s="177">
        <f>O738</f>
        <v>0</v>
      </c>
      <c r="P737" s="178">
        <f t="shared" si="159"/>
        <v>53.8</v>
      </c>
      <c r="Q737" s="177">
        <f>Q738</f>
        <v>0</v>
      </c>
      <c r="R737" s="178">
        <f t="shared" si="160"/>
        <v>53.8</v>
      </c>
      <c r="S737" s="177">
        <f>S738</f>
        <v>0</v>
      </c>
      <c r="T737" s="178">
        <f t="shared" si="162"/>
        <v>53.8</v>
      </c>
    </row>
    <row r="738" spans="1:20" x14ac:dyDescent="0.3">
      <c r="A738" s="40" t="s">
        <v>289</v>
      </c>
      <c r="B738" s="142" t="s">
        <v>929</v>
      </c>
      <c r="C738" s="142" t="s">
        <v>193</v>
      </c>
      <c r="D738" s="142" t="s">
        <v>63</v>
      </c>
      <c r="E738" s="142"/>
      <c r="F738" s="177"/>
      <c r="G738" s="177"/>
      <c r="H738" s="178"/>
      <c r="I738" s="177"/>
      <c r="J738" s="178"/>
      <c r="K738" s="177">
        <f>K739</f>
        <v>53.8</v>
      </c>
      <c r="L738" s="178">
        <f t="shared" si="157"/>
        <v>53.8</v>
      </c>
      <c r="M738" s="177">
        <f>M739</f>
        <v>0</v>
      </c>
      <c r="N738" s="178">
        <f t="shared" si="158"/>
        <v>53.8</v>
      </c>
      <c r="O738" s="177">
        <f>O739</f>
        <v>0</v>
      </c>
      <c r="P738" s="178">
        <f t="shared" si="159"/>
        <v>53.8</v>
      </c>
      <c r="Q738" s="177">
        <f>Q739</f>
        <v>0</v>
      </c>
      <c r="R738" s="178">
        <f t="shared" si="160"/>
        <v>53.8</v>
      </c>
      <c r="S738" s="177">
        <f>S739</f>
        <v>0</v>
      </c>
      <c r="T738" s="178">
        <f t="shared" si="162"/>
        <v>53.8</v>
      </c>
    </row>
    <row r="739" spans="1:20" x14ac:dyDescent="0.3">
      <c r="A739" s="40" t="s">
        <v>146</v>
      </c>
      <c r="B739" s="142" t="s">
        <v>929</v>
      </c>
      <c r="C739" s="142" t="s">
        <v>193</v>
      </c>
      <c r="D739" s="142" t="s">
        <v>63</v>
      </c>
      <c r="E739" s="142" t="s">
        <v>527</v>
      </c>
      <c r="F739" s="177"/>
      <c r="G739" s="177"/>
      <c r="H739" s="178"/>
      <c r="I739" s="177"/>
      <c r="J739" s="178"/>
      <c r="K739" s="177">
        <f>K740</f>
        <v>53.8</v>
      </c>
      <c r="L739" s="178">
        <f t="shared" si="157"/>
        <v>53.8</v>
      </c>
      <c r="M739" s="177">
        <f>M740</f>
        <v>0</v>
      </c>
      <c r="N739" s="178">
        <f t="shared" si="158"/>
        <v>53.8</v>
      </c>
      <c r="O739" s="177">
        <f>O740</f>
        <v>0</v>
      </c>
      <c r="P739" s="178">
        <f t="shared" si="159"/>
        <v>53.8</v>
      </c>
      <c r="Q739" s="177">
        <f>Q740</f>
        <v>0</v>
      </c>
      <c r="R739" s="178">
        <f t="shared" si="160"/>
        <v>53.8</v>
      </c>
      <c r="S739" s="177">
        <f>S740</f>
        <v>0</v>
      </c>
      <c r="T739" s="178">
        <f t="shared" si="162"/>
        <v>53.8</v>
      </c>
    </row>
    <row r="740" spans="1:20" x14ac:dyDescent="0.3">
      <c r="A740" s="40" t="s">
        <v>55</v>
      </c>
      <c r="B740" s="142" t="s">
        <v>929</v>
      </c>
      <c r="C740" s="142" t="s">
        <v>193</v>
      </c>
      <c r="D740" s="142" t="s">
        <v>63</v>
      </c>
      <c r="E740" s="142" t="s">
        <v>563</v>
      </c>
      <c r="F740" s="177"/>
      <c r="G740" s="177"/>
      <c r="H740" s="178"/>
      <c r="I740" s="177"/>
      <c r="J740" s="178"/>
      <c r="K740" s="177">
        <v>53.8</v>
      </c>
      <c r="L740" s="178">
        <f t="shared" si="157"/>
        <v>53.8</v>
      </c>
      <c r="M740" s="177"/>
      <c r="N740" s="178">
        <f t="shared" si="158"/>
        <v>53.8</v>
      </c>
      <c r="O740" s="177"/>
      <c r="P740" s="178">
        <f t="shared" si="159"/>
        <v>53.8</v>
      </c>
      <c r="Q740" s="177"/>
      <c r="R740" s="178">
        <f t="shared" si="160"/>
        <v>53.8</v>
      </c>
      <c r="S740" s="177"/>
      <c r="T740" s="178">
        <f t="shared" si="162"/>
        <v>53.8</v>
      </c>
    </row>
    <row r="741" spans="1:20" ht="30" x14ac:dyDescent="0.3">
      <c r="A741" s="185" t="s">
        <v>934</v>
      </c>
      <c r="B741" s="142" t="s">
        <v>931</v>
      </c>
      <c r="C741" s="142"/>
      <c r="D741" s="142"/>
      <c r="E741" s="142"/>
      <c r="F741" s="177"/>
      <c r="G741" s="177"/>
      <c r="H741" s="178"/>
      <c r="I741" s="177"/>
      <c r="J741" s="178"/>
      <c r="K741" s="177">
        <f>K742</f>
        <v>1</v>
      </c>
      <c r="L741" s="178">
        <f t="shared" si="157"/>
        <v>1</v>
      </c>
      <c r="M741" s="177">
        <f>M742</f>
        <v>0</v>
      </c>
      <c r="N741" s="178">
        <f t="shared" si="158"/>
        <v>1</v>
      </c>
      <c r="O741" s="177">
        <f>O742</f>
        <v>0</v>
      </c>
      <c r="P741" s="178">
        <f t="shared" si="159"/>
        <v>1</v>
      </c>
      <c r="Q741" s="177">
        <f>Q742</f>
        <v>0</v>
      </c>
      <c r="R741" s="178">
        <f t="shared" si="160"/>
        <v>1</v>
      </c>
      <c r="S741" s="177">
        <f>S742</f>
        <v>0</v>
      </c>
      <c r="T741" s="178">
        <f t="shared" si="162"/>
        <v>1</v>
      </c>
    </row>
    <row r="742" spans="1:20" x14ac:dyDescent="0.3">
      <c r="A742" s="40" t="s">
        <v>288</v>
      </c>
      <c r="B742" s="142" t="s">
        <v>931</v>
      </c>
      <c r="C742" s="142" t="s">
        <v>193</v>
      </c>
      <c r="D742" s="142"/>
      <c r="E742" s="142"/>
      <c r="F742" s="177"/>
      <c r="G742" s="177"/>
      <c r="H742" s="178"/>
      <c r="I742" s="177"/>
      <c r="J742" s="178"/>
      <c r="K742" s="177">
        <f>K743</f>
        <v>1</v>
      </c>
      <c r="L742" s="178">
        <f t="shared" si="157"/>
        <v>1</v>
      </c>
      <c r="M742" s="177">
        <f>M743</f>
        <v>0</v>
      </c>
      <c r="N742" s="178">
        <f t="shared" si="158"/>
        <v>1</v>
      </c>
      <c r="O742" s="177">
        <f>O743</f>
        <v>0</v>
      </c>
      <c r="P742" s="178">
        <f t="shared" si="159"/>
        <v>1</v>
      </c>
      <c r="Q742" s="177">
        <f>Q743</f>
        <v>0</v>
      </c>
      <c r="R742" s="178">
        <f t="shared" si="160"/>
        <v>1</v>
      </c>
      <c r="S742" s="177">
        <f>S743</f>
        <v>0</v>
      </c>
      <c r="T742" s="178">
        <f t="shared" si="162"/>
        <v>1</v>
      </c>
    </row>
    <row r="743" spans="1:20" x14ac:dyDescent="0.3">
      <c r="A743" s="40" t="s">
        <v>289</v>
      </c>
      <c r="B743" s="142" t="s">
        <v>931</v>
      </c>
      <c r="C743" s="142" t="s">
        <v>193</v>
      </c>
      <c r="D743" s="142" t="s">
        <v>63</v>
      </c>
      <c r="E743" s="142"/>
      <c r="F743" s="177"/>
      <c r="G743" s="177"/>
      <c r="H743" s="178"/>
      <c r="I743" s="177"/>
      <c r="J743" s="178"/>
      <c r="K743" s="177">
        <f>K744</f>
        <v>1</v>
      </c>
      <c r="L743" s="178">
        <f t="shared" si="157"/>
        <v>1</v>
      </c>
      <c r="M743" s="177">
        <f>M744</f>
        <v>0</v>
      </c>
      <c r="N743" s="178">
        <f t="shared" si="158"/>
        <v>1</v>
      </c>
      <c r="O743" s="177">
        <f>O744</f>
        <v>0</v>
      </c>
      <c r="P743" s="178">
        <f t="shared" si="159"/>
        <v>1</v>
      </c>
      <c r="Q743" s="177">
        <f>Q744</f>
        <v>0</v>
      </c>
      <c r="R743" s="178">
        <f t="shared" si="160"/>
        <v>1</v>
      </c>
      <c r="S743" s="177">
        <f>S744</f>
        <v>0</v>
      </c>
      <c r="T743" s="178">
        <f t="shared" si="162"/>
        <v>1</v>
      </c>
    </row>
    <row r="744" spans="1:20" x14ac:dyDescent="0.3">
      <c r="A744" s="40" t="s">
        <v>146</v>
      </c>
      <c r="B744" s="142" t="s">
        <v>931</v>
      </c>
      <c r="C744" s="142" t="s">
        <v>193</v>
      </c>
      <c r="D744" s="142" t="s">
        <v>63</v>
      </c>
      <c r="E744" s="142" t="s">
        <v>527</v>
      </c>
      <c r="F744" s="177"/>
      <c r="G744" s="177"/>
      <c r="H744" s="178"/>
      <c r="I744" s="177"/>
      <c r="J744" s="178"/>
      <c r="K744" s="177">
        <f>K745</f>
        <v>1</v>
      </c>
      <c r="L744" s="178">
        <f t="shared" si="157"/>
        <v>1</v>
      </c>
      <c r="M744" s="177">
        <f>M745</f>
        <v>0</v>
      </c>
      <c r="N744" s="178">
        <f t="shared" si="158"/>
        <v>1</v>
      </c>
      <c r="O744" s="177">
        <f>O745</f>
        <v>0</v>
      </c>
      <c r="P744" s="178">
        <f t="shared" si="159"/>
        <v>1</v>
      </c>
      <c r="Q744" s="177">
        <f>Q745</f>
        <v>0</v>
      </c>
      <c r="R744" s="178">
        <f t="shared" si="160"/>
        <v>1</v>
      </c>
      <c r="S744" s="177">
        <f>S745</f>
        <v>0</v>
      </c>
      <c r="T744" s="178">
        <f t="shared" si="162"/>
        <v>1</v>
      </c>
    </row>
    <row r="745" spans="1:20" x14ac:dyDescent="0.3">
      <c r="A745" s="40" t="s">
        <v>55</v>
      </c>
      <c r="B745" s="142" t="s">
        <v>931</v>
      </c>
      <c r="C745" s="142" t="s">
        <v>193</v>
      </c>
      <c r="D745" s="142" t="s">
        <v>63</v>
      </c>
      <c r="E745" s="142" t="s">
        <v>563</v>
      </c>
      <c r="F745" s="177"/>
      <c r="G745" s="177"/>
      <c r="H745" s="178"/>
      <c r="I745" s="177"/>
      <c r="J745" s="178"/>
      <c r="K745" s="177">
        <v>1</v>
      </c>
      <c r="L745" s="178">
        <f t="shared" si="157"/>
        <v>1</v>
      </c>
      <c r="M745" s="177"/>
      <c r="N745" s="178">
        <f t="shared" si="158"/>
        <v>1</v>
      </c>
      <c r="O745" s="177"/>
      <c r="P745" s="178">
        <f t="shared" si="159"/>
        <v>1</v>
      </c>
      <c r="Q745" s="177"/>
      <c r="R745" s="178">
        <f t="shared" si="160"/>
        <v>1</v>
      </c>
      <c r="S745" s="177"/>
      <c r="T745" s="178">
        <f t="shared" si="162"/>
        <v>1</v>
      </c>
    </row>
    <row r="746" spans="1:20" ht="45" x14ac:dyDescent="0.3">
      <c r="A746" s="40" t="s">
        <v>231</v>
      </c>
      <c r="B746" s="53" t="s">
        <v>499</v>
      </c>
      <c r="C746" s="76"/>
      <c r="D746" s="76"/>
      <c r="E746" s="142"/>
      <c r="F746" s="177">
        <f t="shared" ref="F746:S749" si="164">F747</f>
        <v>1300</v>
      </c>
      <c r="G746" s="177">
        <f t="shared" si="164"/>
        <v>0</v>
      </c>
      <c r="H746" s="178">
        <f t="shared" si="155"/>
        <v>1300</v>
      </c>
      <c r="I746" s="177">
        <f t="shared" si="164"/>
        <v>0</v>
      </c>
      <c r="J746" s="178">
        <f t="shared" si="156"/>
        <v>1300</v>
      </c>
      <c r="K746" s="177">
        <f t="shared" si="164"/>
        <v>0</v>
      </c>
      <c r="L746" s="178">
        <f t="shared" si="157"/>
        <v>1300</v>
      </c>
      <c r="M746" s="177">
        <f t="shared" si="164"/>
        <v>0</v>
      </c>
      <c r="N746" s="178">
        <f t="shared" si="158"/>
        <v>1300</v>
      </c>
      <c r="O746" s="177">
        <f t="shared" si="164"/>
        <v>0</v>
      </c>
      <c r="P746" s="178">
        <f t="shared" si="159"/>
        <v>1300</v>
      </c>
      <c r="Q746" s="177">
        <f t="shared" si="164"/>
        <v>0</v>
      </c>
      <c r="R746" s="178">
        <f t="shared" si="160"/>
        <v>1300</v>
      </c>
      <c r="S746" s="177">
        <f t="shared" si="164"/>
        <v>0</v>
      </c>
      <c r="T746" s="178">
        <f t="shared" si="162"/>
        <v>1300</v>
      </c>
    </row>
    <row r="747" spans="1:20" x14ac:dyDescent="0.3">
      <c r="A747" s="40" t="s">
        <v>218</v>
      </c>
      <c r="B747" s="53" t="s">
        <v>499</v>
      </c>
      <c r="C747" s="142" t="s">
        <v>219</v>
      </c>
      <c r="D747" s="76"/>
      <c r="E747" s="142"/>
      <c r="F747" s="177">
        <f t="shared" si="164"/>
        <v>1300</v>
      </c>
      <c r="G747" s="177">
        <f t="shared" si="164"/>
        <v>0</v>
      </c>
      <c r="H747" s="178">
        <f t="shared" si="155"/>
        <v>1300</v>
      </c>
      <c r="I747" s="177">
        <f t="shared" si="164"/>
        <v>0</v>
      </c>
      <c r="J747" s="178">
        <f t="shared" si="156"/>
        <v>1300</v>
      </c>
      <c r="K747" s="177">
        <f t="shared" si="164"/>
        <v>0</v>
      </c>
      <c r="L747" s="178">
        <f t="shared" si="157"/>
        <v>1300</v>
      </c>
      <c r="M747" s="177">
        <f t="shared" si="164"/>
        <v>0</v>
      </c>
      <c r="N747" s="178">
        <f t="shared" si="158"/>
        <v>1300</v>
      </c>
      <c r="O747" s="177">
        <f t="shared" si="164"/>
        <v>0</v>
      </c>
      <c r="P747" s="178">
        <f t="shared" si="159"/>
        <v>1300</v>
      </c>
      <c r="Q747" s="177">
        <f t="shared" si="164"/>
        <v>0</v>
      </c>
      <c r="R747" s="178">
        <f t="shared" si="160"/>
        <v>1300</v>
      </c>
      <c r="S747" s="177">
        <f t="shared" si="164"/>
        <v>0</v>
      </c>
      <c r="T747" s="178">
        <f t="shared" si="162"/>
        <v>1300</v>
      </c>
    </row>
    <row r="748" spans="1:20" x14ac:dyDescent="0.3">
      <c r="A748" s="40" t="s">
        <v>221</v>
      </c>
      <c r="B748" s="53" t="s">
        <v>499</v>
      </c>
      <c r="C748" s="142" t="s">
        <v>219</v>
      </c>
      <c r="D748" s="142" t="s">
        <v>68</v>
      </c>
      <c r="E748" s="142"/>
      <c r="F748" s="177">
        <f t="shared" si="164"/>
        <v>1300</v>
      </c>
      <c r="G748" s="177">
        <f t="shared" si="164"/>
        <v>0</v>
      </c>
      <c r="H748" s="178">
        <f t="shared" si="155"/>
        <v>1300</v>
      </c>
      <c r="I748" s="177">
        <f t="shared" si="164"/>
        <v>0</v>
      </c>
      <c r="J748" s="178">
        <f t="shared" si="156"/>
        <v>1300</v>
      </c>
      <c r="K748" s="177">
        <f t="shared" si="164"/>
        <v>0</v>
      </c>
      <c r="L748" s="178">
        <f t="shared" si="157"/>
        <v>1300</v>
      </c>
      <c r="M748" s="177">
        <f t="shared" si="164"/>
        <v>0</v>
      </c>
      <c r="N748" s="178">
        <f t="shared" si="158"/>
        <v>1300</v>
      </c>
      <c r="O748" s="177">
        <f t="shared" si="164"/>
        <v>0</v>
      </c>
      <c r="P748" s="178">
        <f t="shared" si="159"/>
        <v>1300</v>
      </c>
      <c r="Q748" s="177">
        <f t="shared" si="164"/>
        <v>0</v>
      </c>
      <c r="R748" s="178">
        <f t="shared" si="160"/>
        <v>1300</v>
      </c>
      <c r="S748" s="177">
        <f t="shared" si="164"/>
        <v>0</v>
      </c>
      <c r="T748" s="178">
        <f t="shared" si="162"/>
        <v>1300</v>
      </c>
    </row>
    <row r="749" spans="1:20" x14ac:dyDescent="0.3">
      <c r="A749" s="40" t="s">
        <v>89</v>
      </c>
      <c r="B749" s="53" t="s">
        <v>499</v>
      </c>
      <c r="C749" s="142" t="s">
        <v>219</v>
      </c>
      <c r="D749" s="142" t="s">
        <v>68</v>
      </c>
      <c r="E749" s="142" t="s">
        <v>495</v>
      </c>
      <c r="F749" s="177">
        <f t="shared" si="164"/>
        <v>1300</v>
      </c>
      <c r="G749" s="177">
        <f t="shared" si="164"/>
        <v>0</v>
      </c>
      <c r="H749" s="178">
        <f t="shared" si="155"/>
        <v>1300</v>
      </c>
      <c r="I749" s="177">
        <f t="shared" si="164"/>
        <v>0</v>
      </c>
      <c r="J749" s="178">
        <f t="shared" si="156"/>
        <v>1300</v>
      </c>
      <c r="K749" s="177">
        <f t="shared" si="164"/>
        <v>0</v>
      </c>
      <c r="L749" s="178">
        <f t="shared" si="157"/>
        <v>1300</v>
      </c>
      <c r="M749" s="177">
        <f t="shared" si="164"/>
        <v>0</v>
      </c>
      <c r="N749" s="178">
        <f t="shared" si="158"/>
        <v>1300</v>
      </c>
      <c r="O749" s="177">
        <f t="shared" si="164"/>
        <v>0</v>
      </c>
      <c r="P749" s="178">
        <f t="shared" si="159"/>
        <v>1300</v>
      </c>
      <c r="Q749" s="177">
        <f t="shared" si="164"/>
        <v>0</v>
      </c>
      <c r="R749" s="178">
        <f t="shared" si="160"/>
        <v>1300</v>
      </c>
      <c r="S749" s="177">
        <f t="shared" si="164"/>
        <v>0</v>
      </c>
      <c r="T749" s="178">
        <f t="shared" si="162"/>
        <v>1300</v>
      </c>
    </row>
    <row r="750" spans="1:20" ht="75" x14ac:dyDescent="0.3">
      <c r="A750" s="40" t="s">
        <v>194</v>
      </c>
      <c r="B750" s="53" t="s">
        <v>499</v>
      </c>
      <c r="C750" s="142" t="s">
        <v>219</v>
      </c>
      <c r="D750" s="142" t="s">
        <v>68</v>
      </c>
      <c r="E750" s="142" t="s">
        <v>496</v>
      </c>
      <c r="F750" s="177">
        <v>1300</v>
      </c>
      <c r="G750" s="177"/>
      <c r="H750" s="178">
        <f t="shared" si="155"/>
        <v>1300</v>
      </c>
      <c r="I750" s="177"/>
      <c r="J750" s="178">
        <f t="shared" si="156"/>
        <v>1300</v>
      </c>
      <c r="K750" s="177"/>
      <c r="L750" s="178">
        <f t="shared" si="157"/>
        <v>1300</v>
      </c>
      <c r="M750" s="177"/>
      <c r="N750" s="178">
        <f t="shared" si="158"/>
        <v>1300</v>
      </c>
      <c r="O750" s="177"/>
      <c r="P750" s="178">
        <f t="shared" si="159"/>
        <v>1300</v>
      </c>
      <c r="Q750" s="177"/>
      <c r="R750" s="178">
        <f t="shared" si="160"/>
        <v>1300</v>
      </c>
      <c r="S750" s="177"/>
      <c r="T750" s="178">
        <f t="shared" si="162"/>
        <v>1300</v>
      </c>
    </row>
    <row r="751" spans="1:20" ht="60" x14ac:dyDescent="0.3">
      <c r="A751" s="40" t="s">
        <v>497</v>
      </c>
      <c r="B751" s="53" t="s">
        <v>530</v>
      </c>
      <c r="C751" s="76"/>
      <c r="D751" s="76"/>
      <c r="E751" s="142"/>
      <c r="F751" s="177">
        <f t="shared" ref="F751:S754" si="165">F752</f>
        <v>68.5</v>
      </c>
      <c r="G751" s="177">
        <f t="shared" si="165"/>
        <v>0</v>
      </c>
      <c r="H751" s="178">
        <f t="shared" si="155"/>
        <v>68.5</v>
      </c>
      <c r="I751" s="177">
        <f t="shared" si="165"/>
        <v>0</v>
      </c>
      <c r="J751" s="178">
        <f t="shared" si="156"/>
        <v>68.5</v>
      </c>
      <c r="K751" s="177">
        <f t="shared" si="165"/>
        <v>0</v>
      </c>
      <c r="L751" s="178">
        <f t="shared" si="157"/>
        <v>68.5</v>
      </c>
      <c r="M751" s="177">
        <f t="shared" si="165"/>
        <v>0</v>
      </c>
      <c r="N751" s="178">
        <f t="shared" si="158"/>
        <v>68.5</v>
      </c>
      <c r="O751" s="177">
        <f t="shared" si="165"/>
        <v>0</v>
      </c>
      <c r="P751" s="178">
        <f t="shared" si="159"/>
        <v>68.5</v>
      </c>
      <c r="Q751" s="177">
        <f t="shared" si="165"/>
        <v>0</v>
      </c>
      <c r="R751" s="178">
        <f t="shared" si="160"/>
        <v>68.5</v>
      </c>
      <c r="S751" s="177">
        <f t="shared" si="165"/>
        <v>0</v>
      </c>
      <c r="T751" s="178">
        <f t="shared" si="162"/>
        <v>68.5</v>
      </c>
    </row>
    <row r="752" spans="1:20" x14ac:dyDescent="0.3">
      <c r="A752" s="40" t="s">
        <v>218</v>
      </c>
      <c r="B752" s="53" t="s">
        <v>530</v>
      </c>
      <c r="C752" s="142" t="s">
        <v>219</v>
      </c>
      <c r="D752" s="76"/>
      <c r="E752" s="142"/>
      <c r="F752" s="177">
        <f t="shared" si="165"/>
        <v>68.5</v>
      </c>
      <c r="G752" s="177">
        <f t="shared" si="165"/>
        <v>0</v>
      </c>
      <c r="H752" s="178">
        <f t="shared" si="155"/>
        <v>68.5</v>
      </c>
      <c r="I752" s="177">
        <f t="shared" si="165"/>
        <v>0</v>
      </c>
      <c r="J752" s="178">
        <f t="shared" si="156"/>
        <v>68.5</v>
      </c>
      <c r="K752" s="177">
        <f t="shared" si="165"/>
        <v>0</v>
      </c>
      <c r="L752" s="178">
        <f t="shared" si="157"/>
        <v>68.5</v>
      </c>
      <c r="M752" s="177">
        <f t="shared" si="165"/>
        <v>0</v>
      </c>
      <c r="N752" s="178">
        <f t="shared" si="158"/>
        <v>68.5</v>
      </c>
      <c r="O752" s="177">
        <f t="shared" si="165"/>
        <v>0</v>
      </c>
      <c r="P752" s="178">
        <f t="shared" si="159"/>
        <v>68.5</v>
      </c>
      <c r="Q752" s="177">
        <f t="shared" si="165"/>
        <v>0</v>
      </c>
      <c r="R752" s="178">
        <f t="shared" si="160"/>
        <v>68.5</v>
      </c>
      <c r="S752" s="177">
        <f t="shared" si="165"/>
        <v>0</v>
      </c>
      <c r="T752" s="178">
        <f t="shared" si="162"/>
        <v>68.5</v>
      </c>
    </row>
    <row r="753" spans="1:20" x14ac:dyDescent="0.3">
      <c r="A753" s="40" t="s">
        <v>221</v>
      </c>
      <c r="B753" s="53" t="s">
        <v>530</v>
      </c>
      <c r="C753" s="142" t="s">
        <v>219</v>
      </c>
      <c r="D753" s="142" t="s">
        <v>68</v>
      </c>
      <c r="E753" s="142"/>
      <c r="F753" s="177">
        <f t="shared" si="165"/>
        <v>68.5</v>
      </c>
      <c r="G753" s="177">
        <f t="shared" si="165"/>
        <v>0</v>
      </c>
      <c r="H753" s="178">
        <f t="shared" si="155"/>
        <v>68.5</v>
      </c>
      <c r="I753" s="177">
        <f t="shared" si="165"/>
        <v>0</v>
      </c>
      <c r="J753" s="178">
        <f t="shared" si="156"/>
        <v>68.5</v>
      </c>
      <c r="K753" s="177">
        <f t="shared" si="165"/>
        <v>0</v>
      </c>
      <c r="L753" s="178">
        <f t="shared" si="157"/>
        <v>68.5</v>
      </c>
      <c r="M753" s="177">
        <f t="shared" si="165"/>
        <v>0</v>
      </c>
      <c r="N753" s="178">
        <f t="shared" si="158"/>
        <v>68.5</v>
      </c>
      <c r="O753" s="177">
        <f t="shared" si="165"/>
        <v>0</v>
      </c>
      <c r="P753" s="178">
        <f t="shared" si="159"/>
        <v>68.5</v>
      </c>
      <c r="Q753" s="177">
        <f t="shared" si="165"/>
        <v>0</v>
      </c>
      <c r="R753" s="178">
        <f t="shared" si="160"/>
        <v>68.5</v>
      </c>
      <c r="S753" s="177">
        <f t="shared" si="165"/>
        <v>0</v>
      </c>
      <c r="T753" s="178">
        <f t="shared" si="162"/>
        <v>68.5</v>
      </c>
    </row>
    <row r="754" spans="1:20" x14ac:dyDescent="0.3">
      <c r="A754" s="40" t="s">
        <v>89</v>
      </c>
      <c r="B754" s="53" t="s">
        <v>530</v>
      </c>
      <c r="C754" s="142" t="s">
        <v>219</v>
      </c>
      <c r="D754" s="142" t="s">
        <v>68</v>
      </c>
      <c r="E754" s="142" t="s">
        <v>495</v>
      </c>
      <c r="F754" s="177">
        <f t="shared" si="165"/>
        <v>68.5</v>
      </c>
      <c r="G754" s="177">
        <f t="shared" si="165"/>
        <v>0</v>
      </c>
      <c r="H754" s="178">
        <f t="shared" si="155"/>
        <v>68.5</v>
      </c>
      <c r="I754" s="177">
        <f t="shared" si="165"/>
        <v>0</v>
      </c>
      <c r="J754" s="178">
        <f t="shared" si="156"/>
        <v>68.5</v>
      </c>
      <c r="K754" s="177">
        <f t="shared" si="165"/>
        <v>0</v>
      </c>
      <c r="L754" s="178">
        <f t="shared" si="157"/>
        <v>68.5</v>
      </c>
      <c r="M754" s="177">
        <f t="shared" si="165"/>
        <v>0</v>
      </c>
      <c r="N754" s="178">
        <f t="shared" si="158"/>
        <v>68.5</v>
      </c>
      <c r="O754" s="177">
        <f t="shared" si="165"/>
        <v>0</v>
      </c>
      <c r="P754" s="178">
        <f t="shared" si="159"/>
        <v>68.5</v>
      </c>
      <c r="Q754" s="177">
        <f t="shared" si="165"/>
        <v>0</v>
      </c>
      <c r="R754" s="178">
        <f t="shared" si="160"/>
        <v>68.5</v>
      </c>
      <c r="S754" s="177">
        <f t="shared" si="165"/>
        <v>0</v>
      </c>
      <c r="T754" s="178">
        <f t="shared" si="162"/>
        <v>68.5</v>
      </c>
    </row>
    <row r="755" spans="1:20" ht="65.25" customHeight="1" x14ac:dyDescent="0.3">
      <c r="A755" s="40" t="s">
        <v>194</v>
      </c>
      <c r="B755" s="53" t="s">
        <v>530</v>
      </c>
      <c r="C755" s="142" t="s">
        <v>219</v>
      </c>
      <c r="D755" s="142" t="s">
        <v>68</v>
      </c>
      <c r="E755" s="142" t="s">
        <v>496</v>
      </c>
      <c r="F755" s="177">
        <v>68.5</v>
      </c>
      <c r="G755" s="177"/>
      <c r="H755" s="178">
        <f t="shared" si="155"/>
        <v>68.5</v>
      </c>
      <c r="I755" s="177"/>
      <c r="J755" s="178">
        <f t="shared" si="156"/>
        <v>68.5</v>
      </c>
      <c r="K755" s="177"/>
      <c r="L755" s="178">
        <f t="shared" si="157"/>
        <v>68.5</v>
      </c>
      <c r="M755" s="177"/>
      <c r="N755" s="178">
        <f t="shared" si="158"/>
        <v>68.5</v>
      </c>
      <c r="O755" s="177"/>
      <c r="P755" s="178">
        <f t="shared" si="159"/>
        <v>68.5</v>
      </c>
      <c r="Q755" s="177"/>
      <c r="R755" s="178">
        <f t="shared" si="160"/>
        <v>68.5</v>
      </c>
      <c r="S755" s="177"/>
      <c r="T755" s="178">
        <f t="shared" si="162"/>
        <v>68.5</v>
      </c>
    </row>
    <row r="756" spans="1:20" ht="45" x14ac:dyDescent="0.3">
      <c r="A756" s="40" t="s">
        <v>886</v>
      </c>
      <c r="B756" s="142" t="s">
        <v>887</v>
      </c>
      <c r="C756" s="142"/>
      <c r="D756" s="142"/>
      <c r="E756" s="142"/>
      <c r="F756" s="177">
        <f t="shared" ref="F756:S759" si="166">F757</f>
        <v>0</v>
      </c>
      <c r="G756" s="177">
        <f t="shared" si="166"/>
        <v>860.2</v>
      </c>
      <c r="H756" s="178">
        <f t="shared" si="155"/>
        <v>860.2</v>
      </c>
      <c r="I756" s="177">
        <f t="shared" si="166"/>
        <v>0</v>
      </c>
      <c r="J756" s="178">
        <f t="shared" si="156"/>
        <v>860.2</v>
      </c>
      <c r="K756" s="177">
        <f t="shared" si="166"/>
        <v>0</v>
      </c>
      <c r="L756" s="178">
        <f t="shared" si="157"/>
        <v>860.2</v>
      </c>
      <c r="M756" s="177">
        <f t="shared" si="166"/>
        <v>0</v>
      </c>
      <c r="N756" s="178">
        <f t="shared" si="158"/>
        <v>860.2</v>
      </c>
      <c r="O756" s="177">
        <f t="shared" si="166"/>
        <v>0</v>
      </c>
      <c r="P756" s="178">
        <f t="shared" si="159"/>
        <v>860.2</v>
      </c>
      <c r="Q756" s="177">
        <f t="shared" si="166"/>
        <v>0</v>
      </c>
      <c r="R756" s="178">
        <f t="shared" si="160"/>
        <v>860.2</v>
      </c>
      <c r="S756" s="177">
        <f t="shared" si="166"/>
        <v>0</v>
      </c>
      <c r="T756" s="178">
        <f t="shared" si="162"/>
        <v>860.2</v>
      </c>
    </row>
    <row r="757" spans="1:20" x14ac:dyDescent="0.3">
      <c r="A757" s="40" t="s">
        <v>288</v>
      </c>
      <c r="B757" s="142" t="s">
        <v>887</v>
      </c>
      <c r="C757" s="142" t="s">
        <v>193</v>
      </c>
      <c r="D757" s="142"/>
      <c r="E757" s="142"/>
      <c r="F757" s="177">
        <f t="shared" si="166"/>
        <v>0</v>
      </c>
      <c r="G757" s="177">
        <f t="shared" si="166"/>
        <v>860.2</v>
      </c>
      <c r="H757" s="178">
        <f t="shared" si="155"/>
        <v>860.2</v>
      </c>
      <c r="I757" s="177">
        <f t="shared" si="166"/>
        <v>0</v>
      </c>
      <c r="J757" s="178">
        <f t="shared" si="156"/>
        <v>860.2</v>
      </c>
      <c r="K757" s="177">
        <f t="shared" si="166"/>
        <v>0</v>
      </c>
      <c r="L757" s="178">
        <f t="shared" si="157"/>
        <v>860.2</v>
      </c>
      <c r="M757" s="177">
        <f t="shared" si="166"/>
        <v>0</v>
      </c>
      <c r="N757" s="178">
        <f t="shared" si="158"/>
        <v>860.2</v>
      </c>
      <c r="O757" s="177">
        <f t="shared" si="166"/>
        <v>0</v>
      </c>
      <c r="P757" s="178">
        <f t="shared" si="159"/>
        <v>860.2</v>
      </c>
      <c r="Q757" s="177">
        <f t="shared" si="166"/>
        <v>0</v>
      </c>
      <c r="R757" s="178">
        <f t="shared" si="160"/>
        <v>860.2</v>
      </c>
      <c r="S757" s="177">
        <f t="shared" si="166"/>
        <v>0</v>
      </c>
      <c r="T757" s="178">
        <f t="shared" si="162"/>
        <v>860.2</v>
      </c>
    </row>
    <row r="758" spans="1:20" ht="30" x14ac:dyDescent="0.3">
      <c r="A758" s="40" t="s">
        <v>308</v>
      </c>
      <c r="B758" s="142" t="s">
        <v>887</v>
      </c>
      <c r="C758" s="142" t="s">
        <v>193</v>
      </c>
      <c r="D758" s="142" t="s">
        <v>92</v>
      </c>
      <c r="E758" s="142"/>
      <c r="F758" s="177">
        <f t="shared" si="166"/>
        <v>0</v>
      </c>
      <c r="G758" s="177">
        <f t="shared" si="166"/>
        <v>860.2</v>
      </c>
      <c r="H758" s="178">
        <f t="shared" si="155"/>
        <v>860.2</v>
      </c>
      <c r="I758" s="177">
        <f t="shared" si="166"/>
        <v>0</v>
      </c>
      <c r="J758" s="178">
        <f t="shared" si="156"/>
        <v>860.2</v>
      </c>
      <c r="K758" s="177">
        <f t="shared" si="166"/>
        <v>0</v>
      </c>
      <c r="L758" s="178">
        <f t="shared" si="157"/>
        <v>860.2</v>
      </c>
      <c r="M758" s="177">
        <f t="shared" si="166"/>
        <v>0</v>
      </c>
      <c r="N758" s="178">
        <f t="shared" si="158"/>
        <v>860.2</v>
      </c>
      <c r="O758" s="177">
        <f t="shared" si="166"/>
        <v>0</v>
      </c>
      <c r="P758" s="178">
        <f t="shared" si="159"/>
        <v>860.2</v>
      </c>
      <c r="Q758" s="177">
        <f t="shared" si="166"/>
        <v>0</v>
      </c>
      <c r="R758" s="178">
        <f t="shared" si="160"/>
        <v>860.2</v>
      </c>
      <c r="S758" s="177">
        <f t="shared" si="166"/>
        <v>0</v>
      </c>
      <c r="T758" s="178">
        <f t="shared" si="162"/>
        <v>860.2</v>
      </c>
    </row>
    <row r="759" spans="1:20" x14ac:dyDescent="0.3">
      <c r="A759" s="40" t="s">
        <v>146</v>
      </c>
      <c r="B759" s="142" t="s">
        <v>887</v>
      </c>
      <c r="C759" s="142" t="s">
        <v>193</v>
      </c>
      <c r="D759" s="142" t="s">
        <v>92</v>
      </c>
      <c r="E759" s="142" t="s">
        <v>527</v>
      </c>
      <c r="F759" s="177">
        <f t="shared" si="166"/>
        <v>0</v>
      </c>
      <c r="G759" s="177">
        <f t="shared" si="166"/>
        <v>860.2</v>
      </c>
      <c r="H759" s="178">
        <f t="shared" si="155"/>
        <v>860.2</v>
      </c>
      <c r="I759" s="177">
        <f t="shared" si="166"/>
        <v>0</v>
      </c>
      <c r="J759" s="178">
        <f t="shared" si="156"/>
        <v>860.2</v>
      </c>
      <c r="K759" s="177">
        <f t="shared" si="166"/>
        <v>0</v>
      </c>
      <c r="L759" s="178">
        <f t="shared" si="157"/>
        <v>860.2</v>
      </c>
      <c r="M759" s="177">
        <f t="shared" si="166"/>
        <v>0</v>
      </c>
      <c r="N759" s="178">
        <f t="shared" si="158"/>
        <v>860.2</v>
      </c>
      <c r="O759" s="177">
        <f t="shared" si="166"/>
        <v>0</v>
      </c>
      <c r="P759" s="178">
        <f t="shared" si="159"/>
        <v>860.2</v>
      </c>
      <c r="Q759" s="177">
        <f t="shared" si="166"/>
        <v>0</v>
      </c>
      <c r="R759" s="178">
        <f t="shared" si="160"/>
        <v>860.2</v>
      </c>
      <c r="S759" s="177">
        <f t="shared" si="166"/>
        <v>0</v>
      </c>
      <c r="T759" s="178">
        <f t="shared" si="162"/>
        <v>860.2</v>
      </c>
    </row>
    <row r="760" spans="1:20" x14ac:dyDescent="0.3">
      <c r="A760" s="40" t="s">
        <v>55</v>
      </c>
      <c r="B760" s="142" t="s">
        <v>887</v>
      </c>
      <c r="C760" s="142" t="s">
        <v>193</v>
      </c>
      <c r="D760" s="142" t="s">
        <v>92</v>
      </c>
      <c r="E760" s="142" t="s">
        <v>563</v>
      </c>
      <c r="F760" s="177">
        <v>0</v>
      </c>
      <c r="G760" s="177">
        <v>860.2</v>
      </c>
      <c r="H760" s="178">
        <f t="shared" si="155"/>
        <v>860.2</v>
      </c>
      <c r="I760" s="177"/>
      <c r="J760" s="178">
        <f t="shared" si="156"/>
        <v>860.2</v>
      </c>
      <c r="K760" s="177"/>
      <c r="L760" s="178">
        <f t="shared" si="157"/>
        <v>860.2</v>
      </c>
      <c r="M760" s="177"/>
      <c r="N760" s="178">
        <f t="shared" si="158"/>
        <v>860.2</v>
      </c>
      <c r="O760" s="177"/>
      <c r="P760" s="178">
        <f t="shared" si="159"/>
        <v>860.2</v>
      </c>
      <c r="Q760" s="177"/>
      <c r="R760" s="178">
        <f t="shared" si="160"/>
        <v>860.2</v>
      </c>
      <c r="S760" s="177"/>
      <c r="T760" s="178">
        <f t="shared" si="162"/>
        <v>860.2</v>
      </c>
    </row>
    <row r="761" spans="1:20" ht="45" x14ac:dyDescent="0.3">
      <c r="A761" s="40" t="s">
        <v>888</v>
      </c>
      <c r="B761" s="142" t="s">
        <v>889</v>
      </c>
      <c r="C761" s="142"/>
      <c r="D761" s="142"/>
      <c r="E761" s="142"/>
      <c r="F761" s="177">
        <f t="shared" ref="F761:S764" si="167">F762</f>
        <v>0.5</v>
      </c>
      <c r="G761" s="177">
        <f t="shared" si="167"/>
        <v>0</v>
      </c>
      <c r="H761" s="178">
        <f t="shared" si="155"/>
        <v>0.5</v>
      </c>
      <c r="I761" s="177">
        <f t="shared" si="167"/>
        <v>0</v>
      </c>
      <c r="J761" s="178">
        <f t="shared" si="156"/>
        <v>0.5</v>
      </c>
      <c r="K761" s="177">
        <f t="shared" si="167"/>
        <v>0</v>
      </c>
      <c r="L761" s="178">
        <f t="shared" si="157"/>
        <v>0.5</v>
      </c>
      <c r="M761" s="177">
        <f t="shared" si="167"/>
        <v>0</v>
      </c>
      <c r="N761" s="178">
        <f t="shared" si="158"/>
        <v>0.5</v>
      </c>
      <c r="O761" s="177">
        <f t="shared" si="167"/>
        <v>0</v>
      </c>
      <c r="P761" s="178">
        <f t="shared" si="159"/>
        <v>0.5</v>
      </c>
      <c r="Q761" s="177">
        <f t="shared" si="167"/>
        <v>0</v>
      </c>
      <c r="R761" s="178">
        <f t="shared" si="160"/>
        <v>0.5</v>
      </c>
      <c r="S761" s="177">
        <f t="shared" si="167"/>
        <v>0</v>
      </c>
      <c r="T761" s="178">
        <f t="shared" si="162"/>
        <v>0.5</v>
      </c>
    </row>
    <row r="762" spans="1:20" x14ac:dyDescent="0.3">
      <c r="A762" s="40" t="s">
        <v>288</v>
      </c>
      <c r="B762" s="142" t="s">
        <v>889</v>
      </c>
      <c r="C762" s="142" t="s">
        <v>193</v>
      </c>
      <c r="D762" s="142"/>
      <c r="E762" s="142"/>
      <c r="F762" s="177">
        <f t="shared" si="167"/>
        <v>0.5</v>
      </c>
      <c r="G762" s="177">
        <f t="shared" si="167"/>
        <v>0</v>
      </c>
      <c r="H762" s="178">
        <f t="shared" si="155"/>
        <v>0.5</v>
      </c>
      <c r="I762" s="177">
        <f t="shared" si="167"/>
        <v>0</v>
      </c>
      <c r="J762" s="178">
        <f t="shared" si="156"/>
        <v>0.5</v>
      </c>
      <c r="K762" s="177">
        <f t="shared" si="167"/>
        <v>0</v>
      </c>
      <c r="L762" s="178">
        <f t="shared" si="157"/>
        <v>0.5</v>
      </c>
      <c r="M762" s="177">
        <f t="shared" si="167"/>
        <v>0</v>
      </c>
      <c r="N762" s="178">
        <f t="shared" si="158"/>
        <v>0.5</v>
      </c>
      <c r="O762" s="177">
        <f t="shared" si="167"/>
        <v>0</v>
      </c>
      <c r="P762" s="178">
        <f t="shared" si="159"/>
        <v>0.5</v>
      </c>
      <c r="Q762" s="177">
        <f t="shared" si="167"/>
        <v>0</v>
      </c>
      <c r="R762" s="178">
        <f t="shared" si="160"/>
        <v>0.5</v>
      </c>
      <c r="S762" s="177">
        <f t="shared" si="167"/>
        <v>0</v>
      </c>
      <c r="T762" s="178">
        <f t="shared" si="162"/>
        <v>0.5</v>
      </c>
    </row>
    <row r="763" spans="1:20" ht="30" x14ac:dyDescent="0.3">
      <c r="A763" s="40" t="s">
        <v>308</v>
      </c>
      <c r="B763" s="142" t="s">
        <v>889</v>
      </c>
      <c r="C763" s="142" t="s">
        <v>193</v>
      </c>
      <c r="D763" s="142" t="s">
        <v>92</v>
      </c>
      <c r="E763" s="142"/>
      <c r="F763" s="177">
        <f t="shared" si="167"/>
        <v>0.5</v>
      </c>
      <c r="G763" s="177">
        <f t="shared" si="167"/>
        <v>0</v>
      </c>
      <c r="H763" s="178">
        <f t="shared" si="155"/>
        <v>0.5</v>
      </c>
      <c r="I763" s="177">
        <f t="shared" si="167"/>
        <v>0</v>
      </c>
      <c r="J763" s="178">
        <f t="shared" si="156"/>
        <v>0.5</v>
      </c>
      <c r="K763" s="177">
        <f t="shared" si="167"/>
        <v>0</v>
      </c>
      <c r="L763" s="178">
        <f t="shared" si="157"/>
        <v>0.5</v>
      </c>
      <c r="M763" s="177">
        <f t="shared" si="167"/>
        <v>0</v>
      </c>
      <c r="N763" s="178">
        <f t="shared" si="158"/>
        <v>0.5</v>
      </c>
      <c r="O763" s="177">
        <f t="shared" si="167"/>
        <v>0</v>
      </c>
      <c r="P763" s="178">
        <f t="shared" si="159"/>
        <v>0.5</v>
      </c>
      <c r="Q763" s="177">
        <f t="shared" si="167"/>
        <v>0</v>
      </c>
      <c r="R763" s="178">
        <f t="shared" si="160"/>
        <v>0.5</v>
      </c>
      <c r="S763" s="177">
        <f t="shared" si="167"/>
        <v>0</v>
      </c>
      <c r="T763" s="178">
        <f t="shared" si="162"/>
        <v>0.5</v>
      </c>
    </row>
    <row r="764" spans="1:20" x14ac:dyDescent="0.3">
      <c r="A764" s="40" t="s">
        <v>146</v>
      </c>
      <c r="B764" s="142" t="s">
        <v>889</v>
      </c>
      <c r="C764" s="142" t="s">
        <v>193</v>
      </c>
      <c r="D764" s="142" t="s">
        <v>92</v>
      </c>
      <c r="E764" s="142" t="s">
        <v>527</v>
      </c>
      <c r="F764" s="177">
        <f t="shared" si="167"/>
        <v>0.5</v>
      </c>
      <c r="G764" s="177">
        <f t="shared" si="167"/>
        <v>0</v>
      </c>
      <c r="H764" s="178">
        <f t="shared" si="155"/>
        <v>0.5</v>
      </c>
      <c r="I764" s="177">
        <f t="shared" si="167"/>
        <v>0</v>
      </c>
      <c r="J764" s="178">
        <f t="shared" si="156"/>
        <v>0.5</v>
      </c>
      <c r="K764" s="177">
        <f t="shared" si="167"/>
        <v>0</v>
      </c>
      <c r="L764" s="178">
        <f t="shared" si="157"/>
        <v>0.5</v>
      </c>
      <c r="M764" s="177">
        <f t="shared" si="167"/>
        <v>0</v>
      </c>
      <c r="N764" s="178">
        <f t="shared" si="158"/>
        <v>0.5</v>
      </c>
      <c r="O764" s="177">
        <f t="shared" si="167"/>
        <v>0</v>
      </c>
      <c r="P764" s="178">
        <f t="shared" si="159"/>
        <v>0.5</v>
      </c>
      <c r="Q764" s="177">
        <f t="shared" si="167"/>
        <v>0</v>
      </c>
      <c r="R764" s="178">
        <f t="shared" si="160"/>
        <v>0.5</v>
      </c>
      <c r="S764" s="177">
        <f t="shared" si="167"/>
        <v>0</v>
      </c>
      <c r="T764" s="178">
        <f t="shared" si="162"/>
        <v>0.5</v>
      </c>
    </row>
    <row r="765" spans="1:20" x14ac:dyDescent="0.3">
      <c r="A765" s="40" t="s">
        <v>55</v>
      </c>
      <c r="B765" s="142" t="s">
        <v>889</v>
      </c>
      <c r="C765" s="142" t="s">
        <v>193</v>
      </c>
      <c r="D765" s="142" t="s">
        <v>92</v>
      </c>
      <c r="E765" s="142" t="s">
        <v>563</v>
      </c>
      <c r="F765" s="177">
        <v>0.5</v>
      </c>
      <c r="G765" s="177">
        <v>0</v>
      </c>
      <c r="H765" s="178">
        <f t="shared" si="155"/>
        <v>0.5</v>
      </c>
      <c r="I765" s="177">
        <v>0</v>
      </c>
      <c r="J765" s="178">
        <f t="shared" si="156"/>
        <v>0.5</v>
      </c>
      <c r="K765" s="177">
        <v>0</v>
      </c>
      <c r="L765" s="178">
        <f t="shared" si="157"/>
        <v>0.5</v>
      </c>
      <c r="M765" s="177">
        <v>0</v>
      </c>
      <c r="N765" s="178">
        <f t="shared" si="158"/>
        <v>0.5</v>
      </c>
      <c r="O765" s="177">
        <v>0</v>
      </c>
      <c r="P765" s="178">
        <f t="shared" si="159"/>
        <v>0.5</v>
      </c>
      <c r="Q765" s="177"/>
      <c r="R765" s="178">
        <f t="shared" si="160"/>
        <v>0.5</v>
      </c>
      <c r="S765" s="177"/>
      <c r="T765" s="178">
        <f t="shared" si="162"/>
        <v>0.5</v>
      </c>
    </row>
    <row r="766" spans="1:20" ht="25.5" x14ac:dyDescent="0.3">
      <c r="A766" s="187" t="s">
        <v>117</v>
      </c>
      <c r="B766" s="173" t="s">
        <v>531</v>
      </c>
      <c r="C766" s="76"/>
      <c r="D766" s="76"/>
      <c r="E766" s="142"/>
      <c r="F766" s="174">
        <f t="shared" ref="F766:S770" si="168">F767</f>
        <v>1000</v>
      </c>
      <c r="G766" s="174">
        <f t="shared" si="168"/>
        <v>0</v>
      </c>
      <c r="H766" s="171">
        <f t="shared" si="155"/>
        <v>1000</v>
      </c>
      <c r="I766" s="174">
        <f t="shared" si="168"/>
        <v>0</v>
      </c>
      <c r="J766" s="171">
        <f t="shared" si="156"/>
        <v>1000</v>
      </c>
      <c r="K766" s="174">
        <f t="shared" si="168"/>
        <v>-63.3</v>
      </c>
      <c r="L766" s="171">
        <f t="shared" si="157"/>
        <v>936.7</v>
      </c>
      <c r="M766" s="174">
        <f t="shared" si="168"/>
        <v>0</v>
      </c>
      <c r="N766" s="171">
        <f t="shared" si="158"/>
        <v>936.7</v>
      </c>
      <c r="O766" s="174">
        <f t="shared" si="168"/>
        <v>0</v>
      </c>
      <c r="P766" s="171">
        <f t="shared" si="159"/>
        <v>936.7</v>
      </c>
      <c r="Q766" s="174">
        <f t="shared" si="168"/>
        <v>0</v>
      </c>
      <c r="R766" s="171">
        <f t="shared" si="160"/>
        <v>936.7</v>
      </c>
      <c r="S766" s="174">
        <f t="shared" si="168"/>
        <v>0</v>
      </c>
      <c r="T766" s="171">
        <f t="shared" si="162"/>
        <v>936.7</v>
      </c>
    </row>
    <row r="767" spans="1:20" ht="30" x14ac:dyDescent="0.3">
      <c r="A767" s="40" t="s">
        <v>117</v>
      </c>
      <c r="B767" s="53" t="s">
        <v>118</v>
      </c>
      <c r="C767" s="76"/>
      <c r="D767" s="76"/>
      <c r="E767" s="142"/>
      <c r="F767" s="177">
        <f t="shared" si="168"/>
        <v>1000</v>
      </c>
      <c r="G767" s="177">
        <f t="shared" si="168"/>
        <v>0</v>
      </c>
      <c r="H767" s="178">
        <f t="shared" si="155"/>
        <v>1000</v>
      </c>
      <c r="I767" s="177">
        <f t="shared" si="168"/>
        <v>0</v>
      </c>
      <c r="J767" s="178">
        <f t="shared" si="156"/>
        <v>1000</v>
      </c>
      <c r="K767" s="177">
        <f t="shared" si="168"/>
        <v>-63.3</v>
      </c>
      <c r="L767" s="178">
        <f t="shared" si="157"/>
        <v>936.7</v>
      </c>
      <c r="M767" s="177">
        <f t="shared" si="168"/>
        <v>0</v>
      </c>
      <c r="N767" s="178">
        <f t="shared" si="158"/>
        <v>936.7</v>
      </c>
      <c r="O767" s="177">
        <f t="shared" si="168"/>
        <v>0</v>
      </c>
      <c r="P767" s="178">
        <f t="shared" si="159"/>
        <v>936.7</v>
      </c>
      <c r="Q767" s="177">
        <f t="shared" si="168"/>
        <v>0</v>
      </c>
      <c r="R767" s="178">
        <f t="shared" si="160"/>
        <v>936.7</v>
      </c>
      <c r="S767" s="177">
        <f t="shared" si="168"/>
        <v>0</v>
      </c>
      <c r="T767" s="178">
        <f t="shared" si="162"/>
        <v>936.7</v>
      </c>
    </row>
    <row r="768" spans="1:20" x14ac:dyDescent="0.3">
      <c r="A768" s="40" t="s">
        <v>62</v>
      </c>
      <c r="B768" s="53" t="s">
        <v>118</v>
      </c>
      <c r="C768" s="142" t="s">
        <v>63</v>
      </c>
      <c r="D768" s="76"/>
      <c r="E768" s="142"/>
      <c r="F768" s="177">
        <f t="shared" si="168"/>
        <v>1000</v>
      </c>
      <c r="G768" s="177">
        <f t="shared" si="168"/>
        <v>0</v>
      </c>
      <c r="H768" s="178">
        <f t="shared" si="155"/>
        <v>1000</v>
      </c>
      <c r="I768" s="177">
        <f t="shared" si="168"/>
        <v>0</v>
      </c>
      <c r="J768" s="178">
        <f t="shared" si="156"/>
        <v>1000</v>
      </c>
      <c r="K768" s="177">
        <f t="shared" si="168"/>
        <v>-63.3</v>
      </c>
      <c r="L768" s="178">
        <f t="shared" si="157"/>
        <v>936.7</v>
      </c>
      <c r="M768" s="177">
        <f t="shared" si="168"/>
        <v>0</v>
      </c>
      <c r="N768" s="178">
        <f t="shared" si="158"/>
        <v>936.7</v>
      </c>
      <c r="O768" s="177">
        <f t="shared" si="168"/>
        <v>0</v>
      </c>
      <c r="P768" s="178">
        <f t="shared" si="159"/>
        <v>936.7</v>
      </c>
      <c r="Q768" s="177">
        <f t="shared" si="168"/>
        <v>0</v>
      </c>
      <c r="R768" s="178">
        <f t="shared" si="160"/>
        <v>936.7</v>
      </c>
      <c r="S768" s="177">
        <f t="shared" si="168"/>
        <v>0</v>
      </c>
      <c r="T768" s="178">
        <f t="shared" si="162"/>
        <v>936.7</v>
      </c>
    </row>
    <row r="769" spans="1:20" x14ac:dyDescent="0.3">
      <c r="A769" s="40" t="s">
        <v>116</v>
      </c>
      <c r="B769" s="53" t="s">
        <v>118</v>
      </c>
      <c r="C769" s="142" t="s">
        <v>63</v>
      </c>
      <c r="D769" s="142" t="s">
        <v>347</v>
      </c>
      <c r="E769" s="142"/>
      <c r="F769" s="177">
        <f t="shared" si="168"/>
        <v>1000</v>
      </c>
      <c r="G769" s="177">
        <f t="shared" si="168"/>
        <v>0</v>
      </c>
      <c r="H769" s="178">
        <f t="shared" si="155"/>
        <v>1000</v>
      </c>
      <c r="I769" s="177">
        <f t="shared" si="168"/>
        <v>0</v>
      </c>
      <c r="J769" s="178">
        <f t="shared" si="156"/>
        <v>1000</v>
      </c>
      <c r="K769" s="177">
        <f t="shared" si="168"/>
        <v>-63.3</v>
      </c>
      <c r="L769" s="178">
        <f t="shared" si="157"/>
        <v>936.7</v>
      </c>
      <c r="M769" s="177">
        <f t="shared" si="168"/>
        <v>0</v>
      </c>
      <c r="N769" s="178">
        <f t="shared" si="158"/>
        <v>936.7</v>
      </c>
      <c r="O769" s="177">
        <f t="shared" si="168"/>
        <v>0</v>
      </c>
      <c r="P769" s="178">
        <f t="shared" si="159"/>
        <v>936.7</v>
      </c>
      <c r="Q769" s="177">
        <f t="shared" si="168"/>
        <v>0</v>
      </c>
      <c r="R769" s="178">
        <f t="shared" si="160"/>
        <v>936.7</v>
      </c>
      <c r="S769" s="177">
        <f t="shared" si="168"/>
        <v>0</v>
      </c>
      <c r="T769" s="178">
        <f t="shared" si="162"/>
        <v>936.7</v>
      </c>
    </row>
    <row r="770" spans="1:20" x14ac:dyDescent="0.3">
      <c r="A770" s="40" t="s">
        <v>89</v>
      </c>
      <c r="B770" s="53" t="s">
        <v>118</v>
      </c>
      <c r="C770" s="142" t="s">
        <v>63</v>
      </c>
      <c r="D770" s="142" t="s">
        <v>347</v>
      </c>
      <c r="E770" s="142" t="s">
        <v>495</v>
      </c>
      <c r="F770" s="177">
        <f t="shared" si="168"/>
        <v>1000</v>
      </c>
      <c r="G770" s="177">
        <f t="shared" si="168"/>
        <v>0</v>
      </c>
      <c r="H770" s="178">
        <f t="shared" si="155"/>
        <v>1000</v>
      </c>
      <c r="I770" s="177">
        <f t="shared" si="168"/>
        <v>0</v>
      </c>
      <c r="J770" s="178">
        <f t="shared" si="156"/>
        <v>1000</v>
      </c>
      <c r="K770" s="177">
        <f t="shared" si="168"/>
        <v>-63.3</v>
      </c>
      <c r="L770" s="178">
        <f t="shared" si="157"/>
        <v>936.7</v>
      </c>
      <c r="M770" s="177">
        <f t="shared" si="168"/>
        <v>0</v>
      </c>
      <c r="N770" s="178">
        <f t="shared" si="158"/>
        <v>936.7</v>
      </c>
      <c r="O770" s="177">
        <f t="shared" si="168"/>
        <v>0</v>
      </c>
      <c r="P770" s="178">
        <f t="shared" si="159"/>
        <v>936.7</v>
      </c>
      <c r="Q770" s="177">
        <f t="shared" si="168"/>
        <v>0</v>
      </c>
      <c r="R770" s="178">
        <f t="shared" si="160"/>
        <v>936.7</v>
      </c>
      <c r="S770" s="177">
        <f t="shared" si="168"/>
        <v>0</v>
      </c>
      <c r="T770" s="178">
        <f t="shared" si="162"/>
        <v>936.7</v>
      </c>
    </row>
    <row r="771" spans="1:20" x14ac:dyDescent="0.3">
      <c r="A771" s="40" t="s">
        <v>119</v>
      </c>
      <c r="B771" s="53" t="s">
        <v>118</v>
      </c>
      <c r="C771" s="142" t="s">
        <v>63</v>
      </c>
      <c r="D771" s="142" t="s">
        <v>347</v>
      </c>
      <c r="E771" s="142" t="s">
        <v>532</v>
      </c>
      <c r="F771" s="177">
        <v>1000</v>
      </c>
      <c r="G771" s="177"/>
      <c r="H771" s="178">
        <f t="shared" si="155"/>
        <v>1000</v>
      </c>
      <c r="I771" s="177"/>
      <c r="J771" s="178">
        <f t="shared" si="156"/>
        <v>1000</v>
      </c>
      <c r="K771" s="177">
        <v>-63.3</v>
      </c>
      <c r="L771" s="178">
        <f t="shared" si="157"/>
        <v>936.7</v>
      </c>
      <c r="M771" s="177"/>
      <c r="N771" s="178">
        <f t="shared" si="158"/>
        <v>936.7</v>
      </c>
      <c r="O771" s="177"/>
      <c r="P771" s="178">
        <f t="shared" si="159"/>
        <v>936.7</v>
      </c>
      <c r="Q771" s="177"/>
      <c r="R771" s="178">
        <f t="shared" si="160"/>
        <v>936.7</v>
      </c>
      <c r="S771" s="177"/>
      <c r="T771" s="178">
        <f t="shared" si="162"/>
        <v>936.7</v>
      </c>
    </row>
    <row r="772" spans="1:20" x14ac:dyDescent="0.3">
      <c r="A772" s="187" t="s">
        <v>113</v>
      </c>
      <c r="B772" s="173" t="s">
        <v>114</v>
      </c>
      <c r="C772" s="76"/>
      <c r="D772" s="76"/>
      <c r="E772" s="142"/>
      <c r="F772" s="174">
        <f>F773+F782+F811+F816+F821+F830+F835+F840</f>
        <v>9092.1</v>
      </c>
      <c r="G772" s="174">
        <f>G773+G782+G811+G816+G821+G830+G835+G840</f>
        <v>0</v>
      </c>
      <c r="H772" s="171">
        <f t="shared" si="155"/>
        <v>9092.1</v>
      </c>
      <c r="I772" s="174">
        <f>I773+I782+I811+I816+I821+I830+I835+I840</f>
        <v>0</v>
      </c>
      <c r="J772" s="171">
        <f t="shared" si="156"/>
        <v>9092.1</v>
      </c>
      <c r="K772" s="174">
        <f>K773+K782+K811+K816+K821+K830+K835+K840</f>
        <v>157.19999999999999</v>
      </c>
      <c r="L772" s="171">
        <f t="shared" si="157"/>
        <v>9249.3000000000011</v>
      </c>
      <c r="M772" s="174">
        <f>M773+M782+M811+M816+M821+M830+M835+M840</f>
        <v>-530.1</v>
      </c>
      <c r="N772" s="171">
        <f t="shared" si="158"/>
        <v>8719.2000000000007</v>
      </c>
      <c r="O772" s="174">
        <f>O773+O782+O811+O816+O821+O830+O835+O840+O787</f>
        <v>1930.8999999999999</v>
      </c>
      <c r="P772" s="171">
        <f t="shared" si="159"/>
        <v>10650.1</v>
      </c>
      <c r="Q772" s="174">
        <f>Q773+Q782+Q811+Q816+Q821+Q830+Q835+Q840+Q787+Q792</f>
        <v>2483.6</v>
      </c>
      <c r="R772" s="171">
        <f t="shared" si="160"/>
        <v>13133.7</v>
      </c>
      <c r="S772" s="174">
        <f>S773+S782+S811+S816+S821+S830+S835+S840+S787+S792</f>
        <v>-650.1</v>
      </c>
      <c r="T772" s="171">
        <f t="shared" si="162"/>
        <v>12483.6</v>
      </c>
    </row>
    <row r="773" spans="1:20" ht="90" x14ac:dyDescent="0.3">
      <c r="A773" s="40" t="s">
        <v>786</v>
      </c>
      <c r="B773" s="53" t="s">
        <v>136</v>
      </c>
      <c r="C773" s="76"/>
      <c r="D773" s="76"/>
      <c r="E773" s="142"/>
      <c r="F773" s="177">
        <f>F774</f>
        <v>4900.7000000000007</v>
      </c>
      <c r="G773" s="177">
        <f>G774</f>
        <v>0</v>
      </c>
      <c r="H773" s="178">
        <f t="shared" si="155"/>
        <v>4900.7000000000007</v>
      </c>
      <c r="I773" s="177">
        <f>I774</f>
        <v>0</v>
      </c>
      <c r="J773" s="178">
        <f t="shared" si="156"/>
        <v>4900.7000000000007</v>
      </c>
      <c r="K773" s="177">
        <f>K774</f>
        <v>94.9</v>
      </c>
      <c r="L773" s="178">
        <f t="shared" si="157"/>
        <v>4995.6000000000004</v>
      </c>
      <c r="M773" s="177">
        <f>M774</f>
        <v>0</v>
      </c>
      <c r="N773" s="178">
        <f t="shared" si="158"/>
        <v>4995.6000000000004</v>
      </c>
      <c r="O773" s="177">
        <f>O774</f>
        <v>132.9</v>
      </c>
      <c r="P773" s="178">
        <f t="shared" si="159"/>
        <v>5128.5</v>
      </c>
      <c r="Q773" s="177">
        <f>Q774</f>
        <v>384.40000000000003</v>
      </c>
      <c r="R773" s="178">
        <f t="shared" si="160"/>
        <v>5512.9</v>
      </c>
      <c r="S773" s="177">
        <f>S774</f>
        <v>0</v>
      </c>
      <c r="T773" s="178">
        <f t="shared" si="162"/>
        <v>5512.9</v>
      </c>
    </row>
    <row r="774" spans="1:20" x14ac:dyDescent="0.3">
      <c r="A774" s="40" t="s">
        <v>62</v>
      </c>
      <c r="B774" s="53" t="s">
        <v>136</v>
      </c>
      <c r="C774" s="142" t="s">
        <v>63</v>
      </c>
      <c r="D774" s="76"/>
      <c r="E774" s="142"/>
      <c r="F774" s="177">
        <f>F775</f>
        <v>4900.7000000000007</v>
      </c>
      <c r="G774" s="177">
        <f>G775</f>
        <v>0</v>
      </c>
      <c r="H774" s="178">
        <f t="shared" si="155"/>
        <v>4900.7000000000007</v>
      </c>
      <c r="I774" s="177">
        <f>I775</f>
        <v>0</v>
      </c>
      <c r="J774" s="178">
        <f t="shared" si="156"/>
        <v>4900.7000000000007</v>
      </c>
      <c r="K774" s="177">
        <f>K775</f>
        <v>94.9</v>
      </c>
      <c r="L774" s="178">
        <f t="shared" si="157"/>
        <v>4995.6000000000004</v>
      </c>
      <c r="M774" s="177">
        <f>M775</f>
        <v>0</v>
      </c>
      <c r="N774" s="178">
        <f t="shared" si="158"/>
        <v>4995.6000000000004</v>
      </c>
      <c r="O774" s="177">
        <f>O775</f>
        <v>132.9</v>
      </c>
      <c r="P774" s="178">
        <f t="shared" si="159"/>
        <v>5128.5</v>
      </c>
      <c r="Q774" s="177">
        <f>Q775</f>
        <v>384.40000000000003</v>
      </c>
      <c r="R774" s="178">
        <f t="shared" si="160"/>
        <v>5512.9</v>
      </c>
      <c r="S774" s="177">
        <f>S775</f>
        <v>0</v>
      </c>
      <c r="T774" s="178">
        <f t="shared" si="162"/>
        <v>5512.9</v>
      </c>
    </row>
    <row r="775" spans="1:20" x14ac:dyDescent="0.3">
      <c r="A775" s="40" t="s">
        <v>120</v>
      </c>
      <c r="B775" s="53" t="s">
        <v>136</v>
      </c>
      <c r="C775" s="142" t="s">
        <v>63</v>
      </c>
      <c r="D775" s="142" t="s">
        <v>141</v>
      </c>
      <c r="E775" s="142"/>
      <c r="F775" s="177">
        <f>F776+F778</f>
        <v>4900.7000000000007</v>
      </c>
      <c r="G775" s="177">
        <f>G776+G778</f>
        <v>0</v>
      </c>
      <c r="H775" s="178">
        <f t="shared" si="155"/>
        <v>4900.7000000000007</v>
      </c>
      <c r="I775" s="177">
        <f>I776+I778</f>
        <v>0</v>
      </c>
      <c r="J775" s="178">
        <f t="shared" si="156"/>
        <v>4900.7000000000007</v>
      </c>
      <c r="K775" s="177">
        <f>K776+K778+K780</f>
        <v>94.9</v>
      </c>
      <c r="L775" s="178">
        <f t="shared" si="157"/>
        <v>4995.6000000000004</v>
      </c>
      <c r="M775" s="177">
        <f>M776+M778+M780</f>
        <v>0</v>
      </c>
      <c r="N775" s="178">
        <f t="shared" si="158"/>
        <v>4995.6000000000004</v>
      </c>
      <c r="O775" s="177">
        <f>O776+O778+O780</f>
        <v>132.9</v>
      </c>
      <c r="P775" s="178">
        <f t="shared" si="159"/>
        <v>5128.5</v>
      </c>
      <c r="Q775" s="177">
        <f>Q776+Q778+Q780</f>
        <v>384.40000000000003</v>
      </c>
      <c r="R775" s="178">
        <f t="shared" si="160"/>
        <v>5512.9</v>
      </c>
      <c r="S775" s="177">
        <f>S776+S778+S780</f>
        <v>0</v>
      </c>
      <c r="T775" s="178">
        <f t="shared" si="162"/>
        <v>5512.9</v>
      </c>
    </row>
    <row r="776" spans="1:20" ht="90" x14ac:dyDescent="0.3">
      <c r="A776" s="40" t="s">
        <v>75</v>
      </c>
      <c r="B776" s="53" t="s">
        <v>136</v>
      </c>
      <c r="C776" s="142" t="s">
        <v>63</v>
      </c>
      <c r="D776" s="142" t="s">
        <v>141</v>
      </c>
      <c r="E776" s="142" t="s">
        <v>484</v>
      </c>
      <c r="F776" s="177">
        <f>F777</f>
        <v>4317.1000000000004</v>
      </c>
      <c r="G776" s="177">
        <f>G777</f>
        <v>0</v>
      </c>
      <c r="H776" s="178">
        <f t="shared" si="155"/>
        <v>4317.1000000000004</v>
      </c>
      <c r="I776" s="177">
        <f>I777</f>
        <v>0</v>
      </c>
      <c r="J776" s="178">
        <f t="shared" si="156"/>
        <v>4317.1000000000004</v>
      </c>
      <c r="K776" s="177">
        <f>K777</f>
        <v>0</v>
      </c>
      <c r="L776" s="178">
        <f t="shared" si="157"/>
        <v>4317.1000000000004</v>
      </c>
      <c r="M776" s="177">
        <f>M777</f>
        <v>0</v>
      </c>
      <c r="N776" s="178">
        <f t="shared" si="158"/>
        <v>4317.1000000000004</v>
      </c>
      <c r="O776" s="177">
        <f>O777</f>
        <v>90.9</v>
      </c>
      <c r="P776" s="178">
        <f t="shared" si="159"/>
        <v>4408</v>
      </c>
      <c r="Q776" s="177">
        <f>Q777</f>
        <v>375.6</v>
      </c>
      <c r="R776" s="178">
        <f t="shared" si="160"/>
        <v>4783.6000000000004</v>
      </c>
      <c r="S776" s="177">
        <f>S777</f>
        <v>0</v>
      </c>
      <c r="T776" s="178">
        <f t="shared" si="162"/>
        <v>4783.6000000000004</v>
      </c>
    </row>
    <row r="777" spans="1:20" ht="30" x14ac:dyDescent="0.3">
      <c r="A777" s="40" t="s">
        <v>137</v>
      </c>
      <c r="B777" s="53" t="s">
        <v>136</v>
      </c>
      <c r="C777" s="142" t="s">
        <v>63</v>
      </c>
      <c r="D777" s="142" t="s">
        <v>141</v>
      </c>
      <c r="E777" s="142" t="s">
        <v>533</v>
      </c>
      <c r="F777" s="177">
        <v>4317.1000000000004</v>
      </c>
      <c r="G777" s="177"/>
      <c r="H777" s="178">
        <f t="shared" si="155"/>
        <v>4317.1000000000004</v>
      </c>
      <c r="I777" s="177"/>
      <c r="J777" s="178">
        <f t="shared" si="156"/>
        <v>4317.1000000000004</v>
      </c>
      <c r="K777" s="177"/>
      <c r="L777" s="178">
        <f t="shared" si="157"/>
        <v>4317.1000000000004</v>
      </c>
      <c r="M777" s="177"/>
      <c r="N777" s="178">
        <f t="shared" si="158"/>
        <v>4317.1000000000004</v>
      </c>
      <c r="O777" s="177">
        <v>90.9</v>
      </c>
      <c r="P777" s="178">
        <f t="shared" si="159"/>
        <v>4408</v>
      </c>
      <c r="Q777" s="177">
        <v>375.6</v>
      </c>
      <c r="R777" s="178">
        <f t="shared" si="160"/>
        <v>4783.6000000000004</v>
      </c>
      <c r="S777" s="177"/>
      <c r="T777" s="178">
        <f t="shared" si="162"/>
        <v>4783.6000000000004</v>
      </c>
    </row>
    <row r="778" spans="1:20" ht="30" x14ac:dyDescent="0.3">
      <c r="A778" s="40" t="s">
        <v>87</v>
      </c>
      <c r="B778" s="53" t="s">
        <v>136</v>
      </c>
      <c r="C778" s="142" t="s">
        <v>63</v>
      </c>
      <c r="D778" s="142" t="s">
        <v>141</v>
      </c>
      <c r="E778" s="142" t="s">
        <v>490</v>
      </c>
      <c r="F778" s="177">
        <f>F779</f>
        <v>583.6</v>
      </c>
      <c r="G778" s="177">
        <f>G779</f>
        <v>0</v>
      </c>
      <c r="H778" s="178">
        <f t="shared" si="155"/>
        <v>583.6</v>
      </c>
      <c r="I778" s="177">
        <f>I779</f>
        <v>0</v>
      </c>
      <c r="J778" s="178">
        <f t="shared" si="156"/>
        <v>583.6</v>
      </c>
      <c r="K778" s="177">
        <f>K779</f>
        <v>14.9</v>
      </c>
      <c r="L778" s="178">
        <f t="shared" si="157"/>
        <v>598.5</v>
      </c>
      <c r="M778" s="177">
        <f>M779</f>
        <v>0</v>
      </c>
      <c r="N778" s="178">
        <f t="shared" si="158"/>
        <v>598.5</v>
      </c>
      <c r="O778" s="177">
        <f>O779</f>
        <v>42</v>
      </c>
      <c r="P778" s="178">
        <f t="shared" si="159"/>
        <v>640.5</v>
      </c>
      <c r="Q778" s="177">
        <f>Q779</f>
        <v>8.8000000000000007</v>
      </c>
      <c r="R778" s="178">
        <f t="shared" si="160"/>
        <v>649.29999999999995</v>
      </c>
      <c r="S778" s="177">
        <f>S779</f>
        <v>0</v>
      </c>
      <c r="T778" s="178">
        <f t="shared" si="162"/>
        <v>649.29999999999995</v>
      </c>
    </row>
    <row r="779" spans="1:20" ht="45" x14ac:dyDescent="0.3">
      <c r="A779" s="40" t="s">
        <v>88</v>
      </c>
      <c r="B779" s="53" t="s">
        <v>136</v>
      </c>
      <c r="C779" s="142" t="s">
        <v>63</v>
      </c>
      <c r="D779" s="142" t="s">
        <v>141</v>
      </c>
      <c r="E779" s="142" t="s">
        <v>486</v>
      </c>
      <c r="F779" s="177">
        <v>583.6</v>
      </c>
      <c r="G779" s="177"/>
      <c r="H779" s="178">
        <f t="shared" si="155"/>
        <v>583.6</v>
      </c>
      <c r="I779" s="177"/>
      <c r="J779" s="178">
        <f t="shared" si="156"/>
        <v>583.6</v>
      </c>
      <c r="K779" s="177">
        <v>14.9</v>
      </c>
      <c r="L779" s="178">
        <f t="shared" si="157"/>
        <v>598.5</v>
      </c>
      <c r="M779" s="177"/>
      <c r="N779" s="178">
        <f t="shared" si="158"/>
        <v>598.5</v>
      </c>
      <c r="O779" s="177">
        <v>42</v>
      </c>
      <c r="P779" s="178">
        <f t="shared" si="159"/>
        <v>640.5</v>
      </c>
      <c r="Q779" s="177">
        <v>8.8000000000000007</v>
      </c>
      <c r="R779" s="178">
        <f t="shared" si="160"/>
        <v>649.29999999999995</v>
      </c>
      <c r="S779" s="177"/>
      <c r="T779" s="178">
        <f t="shared" si="162"/>
        <v>649.29999999999995</v>
      </c>
    </row>
    <row r="780" spans="1:20" x14ac:dyDescent="0.3">
      <c r="A780" s="50" t="s">
        <v>89</v>
      </c>
      <c r="B780" s="53" t="s">
        <v>136</v>
      </c>
      <c r="C780" s="142" t="s">
        <v>63</v>
      </c>
      <c r="D780" s="142" t="s">
        <v>141</v>
      </c>
      <c r="E780" s="142" t="s">
        <v>495</v>
      </c>
      <c r="F780" s="177"/>
      <c r="G780" s="177"/>
      <c r="H780" s="178"/>
      <c r="I780" s="177"/>
      <c r="J780" s="178"/>
      <c r="K780" s="177">
        <f>K781</f>
        <v>80</v>
      </c>
      <c r="L780" s="178">
        <f t="shared" si="157"/>
        <v>80</v>
      </c>
      <c r="M780" s="177">
        <f>M781</f>
        <v>0</v>
      </c>
      <c r="N780" s="178">
        <f t="shared" si="158"/>
        <v>80</v>
      </c>
      <c r="O780" s="177">
        <f>O781</f>
        <v>0</v>
      </c>
      <c r="P780" s="178">
        <f t="shared" si="159"/>
        <v>80</v>
      </c>
      <c r="Q780" s="177">
        <f>Q781</f>
        <v>0</v>
      </c>
      <c r="R780" s="178">
        <f t="shared" si="160"/>
        <v>80</v>
      </c>
      <c r="S780" s="177">
        <f>S781</f>
        <v>0</v>
      </c>
      <c r="T780" s="178">
        <f t="shared" si="162"/>
        <v>80</v>
      </c>
    </row>
    <row r="781" spans="1:20" x14ac:dyDescent="0.3">
      <c r="A781" s="50" t="s">
        <v>90</v>
      </c>
      <c r="B781" s="53" t="s">
        <v>136</v>
      </c>
      <c r="C781" s="142" t="s">
        <v>63</v>
      </c>
      <c r="D781" s="142" t="s">
        <v>141</v>
      </c>
      <c r="E781" s="142" t="s">
        <v>518</v>
      </c>
      <c r="F781" s="177"/>
      <c r="G781" s="177"/>
      <c r="H781" s="178"/>
      <c r="I781" s="177"/>
      <c r="J781" s="178"/>
      <c r="K781" s="177">
        <v>80</v>
      </c>
      <c r="L781" s="178">
        <f t="shared" si="157"/>
        <v>80</v>
      </c>
      <c r="M781" s="177"/>
      <c r="N781" s="178">
        <f t="shared" si="158"/>
        <v>80</v>
      </c>
      <c r="O781" s="177"/>
      <c r="P781" s="178">
        <f t="shared" si="159"/>
        <v>80</v>
      </c>
      <c r="Q781" s="177"/>
      <c r="R781" s="178">
        <f t="shared" si="160"/>
        <v>80</v>
      </c>
      <c r="S781" s="177"/>
      <c r="T781" s="178">
        <f t="shared" si="162"/>
        <v>80</v>
      </c>
    </row>
    <row r="782" spans="1:20" ht="60" x14ac:dyDescent="0.3">
      <c r="A782" s="40" t="s">
        <v>573</v>
      </c>
      <c r="B782" s="53" t="s">
        <v>115</v>
      </c>
      <c r="C782" s="76"/>
      <c r="D782" s="76"/>
      <c r="E782" s="142"/>
      <c r="F782" s="177">
        <f t="shared" ref="F782:S785" si="169">F783</f>
        <v>165</v>
      </c>
      <c r="G782" s="177">
        <f t="shared" si="169"/>
        <v>0</v>
      </c>
      <c r="H782" s="178">
        <f t="shared" si="155"/>
        <v>165</v>
      </c>
      <c r="I782" s="177">
        <f t="shared" si="169"/>
        <v>0</v>
      </c>
      <c r="J782" s="178">
        <f t="shared" si="156"/>
        <v>165</v>
      </c>
      <c r="K782" s="177">
        <f t="shared" si="169"/>
        <v>62.3</v>
      </c>
      <c r="L782" s="178">
        <f t="shared" si="157"/>
        <v>227.3</v>
      </c>
      <c r="M782" s="177">
        <f t="shared" si="169"/>
        <v>0</v>
      </c>
      <c r="N782" s="178">
        <f t="shared" si="158"/>
        <v>227.3</v>
      </c>
      <c r="O782" s="177">
        <f t="shared" si="169"/>
        <v>62.4</v>
      </c>
      <c r="P782" s="178">
        <f t="shared" si="159"/>
        <v>289.7</v>
      </c>
      <c r="Q782" s="177">
        <f t="shared" si="169"/>
        <v>0</v>
      </c>
      <c r="R782" s="178">
        <f t="shared" si="160"/>
        <v>289.7</v>
      </c>
      <c r="S782" s="177">
        <f t="shared" si="169"/>
        <v>0</v>
      </c>
      <c r="T782" s="178">
        <f t="shared" si="162"/>
        <v>289.7</v>
      </c>
    </row>
    <row r="783" spans="1:20" x14ac:dyDescent="0.3">
      <c r="A783" s="40" t="s">
        <v>62</v>
      </c>
      <c r="B783" s="53" t="s">
        <v>115</v>
      </c>
      <c r="C783" s="142" t="s">
        <v>63</v>
      </c>
      <c r="D783" s="76"/>
      <c r="E783" s="142"/>
      <c r="F783" s="177">
        <f t="shared" si="169"/>
        <v>165</v>
      </c>
      <c r="G783" s="177">
        <f t="shared" si="169"/>
        <v>0</v>
      </c>
      <c r="H783" s="178">
        <f t="shared" si="155"/>
        <v>165</v>
      </c>
      <c r="I783" s="177">
        <f t="shared" si="169"/>
        <v>0</v>
      </c>
      <c r="J783" s="178">
        <f t="shared" si="156"/>
        <v>165</v>
      </c>
      <c r="K783" s="177">
        <f t="shared" si="169"/>
        <v>62.3</v>
      </c>
      <c r="L783" s="178">
        <f t="shared" si="157"/>
        <v>227.3</v>
      </c>
      <c r="M783" s="177">
        <f t="shared" si="169"/>
        <v>0</v>
      </c>
      <c r="N783" s="178">
        <f t="shared" si="158"/>
        <v>227.3</v>
      </c>
      <c r="O783" s="177">
        <f t="shared" si="169"/>
        <v>62.4</v>
      </c>
      <c r="P783" s="178">
        <f t="shared" si="159"/>
        <v>289.7</v>
      </c>
      <c r="Q783" s="177">
        <f t="shared" si="169"/>
        <v>0</v>
      </c>
      <c r="R783" s="178">
        <f t="shared" si="160"/>
        <v>289.7</v>
      </c>
      <c r="S783" s="177">
        <f t="shared" si="169"/>
        <v>0</v>
      </c>
      <c r="T783" s="178">
        <f t="shared" si="162"/>
        <v>289.7</v>
      </c>
    </row>
    <row r="784" spans="1:20" ht="30" x14ac:dyDescent="0.3">
      <c r="A784" s="40" t="s">
        <v>109</v>
      </c>
      <c r="B784" s="53" t="s">
        <v>115</v>
      </c>
      <c r="C784" s="142" t="s">
        <v>63</v>
      </c>
      <c r="D784" s="142" t="s">
        <v>110</v>
      </c>
      <c r="E784" s="142"/>
      <c r="F784" s="177">
        <f t="shared" si="169"/>
        <v>165</v>
      </c>
      <c r="G784" s="177">
        <f t="shared" si="169"/>
        <v>0</v>
      </c>
      <c r="H784" s="178">
        <f t="shared" si="155"/>
        <v>165</v>
      </c>
      <c r="I784" s="177">
        <f t="shared" si="169"/>
        <v>0</v>
      </c>
      <c r="J784" s="178">
        <f t="shared" si="156"/>
        <v>165</v>
      </c>
      <c r="K784" s="177">
        <f t="shared" si="169"/>
        <v>62.3</v>
      </c>
      <c r="L784" s="178">
        <f t="shared" si="157"/>
        <v>227.3</v>
      </c>
      <c r="M784" s="177">
        <f t="shared" si="169"/>
        <v>0</v>
      </c>
      <c r="N784" s="178">
        <f t="shared" si="158"/>
        <v>227.3</v>
      </c>
      <c r="O784" s="177">
        <f t="shared" si="169"/>
        <v>62.4</v>
      </c>
      <c r="P784" s="178">
        <f t="shared" si="159"/>
        <v>289.7</v>
      </c>
      <c r="Q784" s="177">
        <f t="shared" si="169"/>
        <v>0</v>
      </c>
      <c r="R784" s="178">
        <f t="shared" si="160"/>
        <v>289.7</v>
      </c>
      <c r="S784" s="177">
        <f t="shared" si="169"/>
        <v>0</v>
      </c>
      <c r="T784" s="178">
        <f t="shared" si="162"/>
        <v>289.7</v>
      </c>
    </row>
    <row r="785" spans="1:20" ht="30" x14ac:dyDescent="0.3">
      <c r="A785" s="40" t="s">
        <v>87</v>
      </c>
      <c r="B785" s="53" t="s">
        <v>115</v>
      </c>
      <c r="C785" s="142" t="s">
        <v>63</v>
      </c>
      <c r="D785" s="142" t="s">
        <v>110</v>
      </c>
      <c r="E785" s="142" t="s">
        <v>490</v>
      </c>
      <c r="F785" s="177">
        <f t="shared" si="169"/>
        <v>165</v>
      </c>
      <c r="G785" s="177">
        <f t="shared" si="169"/>
        <v>0</v>
      </c>
      <c r="H785" s="178">
        <f t="shared" si="155"/>
        <v>165</v>
      </c>
      <c r="I785" s="177">
        <f t="shared" si="169"/>
        <v>0</v>
      </c>
      <c r="J785" s="178">
        <f t="shared" si="156"/>
        <v>165</v>
      </c>
      <c r="K785" s="177">
        <f t="shared" si="169"/>
        <v>62.3</v>
      </c>
      <c r="L785" s="178">
        <f t="shared" si="157"/>
        <v>227.3</v>
      </c>
      <c r="M785" s="177">
        <f t="shared" si="169"/>
        <v>0</v>
      </c>
      <c r="N785" s="178">
        <f t="shared" si="158"/>
        <v>227.3</v>
      </c>
      <c r="O785" s="177">
        <f t="shared" si="169"/>
        <v>62.4</v>
      </c>
      <c r="P785" s="178">
        <f t="shared" si="159"/>
        <v>289.7</v>
      </c>
      <c r="Q785" s="177">
        <f t="shared" si="169"/>
        <v>0</v>
      </c>
      <c r="R785" s="178">
        <f t="shared" si="160"/>
        <v>289.7</v>
      </c>
      <c r="S785" s="177">
        <f t="shared" si="169"/>
        <v>0</v>
      </c>
      <c r="T785" s="178">
        <f t="shared" si="162"/>
        <v>289.7</v>
      </c>
    </row>
    <row r="786" spans="1:20" ht="45" x14ac:dyDescent="0.3">
      <c r="A786" s="40" t="s">
        <v>88</v>
      </c>
      <c r="B786" s="53" t="s">
        <v>115</v>
      </c>
      <c r="C786" s="142" t="s">
        <v>63</v>
      </c>
      <c r="D786" s="142" t="s">
        <v>110</v>
      </c>
      <c r="E786" s="142" t="s">
        <v>486</v>
      </c>
      <c r="F786" s="177">
        <v>165</v>
      </c>
      <c r="G786" s="177"/>
      <c r="H786" s="178">
        <f t="shared" si="155"/>
        <v>165</v>
      </c>
      <c r="I786" s="177"/>
      <c r="J786" s="178">
        <f t="shared" si="156"/>
        <v>165</v>
      </c>
      <c r="K786" s="177">
        <v>62.3</v>
      </c>
      <c r="L786" s="178">
        <f t="shared" si="157"/>
        <v>227.3</v>
      </c>
      <c r="M786" s="177"/>
      <c r="N786" s="178">
        <f t="shared" si="158"/>
        <v>227.3</v>
      </c>
      <c r="O786" s="177">
        <v>62.4</v>
      </c>
      <c r="P786" s="178">
        <f t="shared" si="159"/>
        <v>289.7</v>
      </c>
      <c r="Q786" s="177"/>
      <c r="R786" s="178">
        <f t="shared" si="160"/>
        <v>289.7</v>
      </c>
      <c r="S786" s="177"/>
      <c r="T786" s="178">
        <f t="shared" si="162"/>
        <v>289.7</v>
      </c>
    </row>
    <row r="787" spans="1:20" ht="30" x14ac:dyDescent="0.3">
      <c r="A787" s="179" t="s">
        <v>1108</v>
      </c>
      <c r="B787" s="142" t="s">
        <v>1109</v>
      </c>
      <c r="C787" s="142"/>
      <c r="D787" s="142"/>
      <c r="E787" s="142"/>
      <c r="F787" s="177"/>
      <c r="G787" s="177"/>
      <c r="H787" s="178"/>
      <c r="I787" s="177"/>
      <c r="J787" s="178"/>
      <c r="K787" s="177"/>
      <c r="L787" s="178"/>
      <c r="M787" s="177"/>
      <c r="N787" s="178"/>
      <c r="O787" s="177">
        <f>O788</f>
        <v>1420.6</v>
      </c>
      <c r="P787" s="178">
        <f t="shared" si="159"/>
        <v>1420.6</v>
      </c>
      <c r="Q787" s="177">
        <f>Q788</f>
        <v>0</v>
      </c>
      <c r="R787" s="178">
        <f t="shared" si="160"/>
        <v>1420.6</v>
      </c>
      <c r="S787" s="177">
        <f>S788</f>
        <v>-650.1</v>
      </c>
      <c r="T787" s="178">
        <f t="shared" si="162"/>
        <v>770.49999999999989</v>
      </c>
    </row>
    <row r="788" spans="1:20" x14ac:dyDescent="0.3">
      <c r="A788" s="40" t="s">
        <v>62</v>
      </c>
      <c r="B788" s="142" t="s">
        <v>1109</v>
      </c>
      <c r="C788" s="142" t="s">
        <v>63</v>
      </c>
      <c r="D788" s="142"/>
      <c r="E788" s="142"/>
      <c r="F788" s="177"/>
      <c r="G788" s="177"/>
      <c r="H788" s="178"/>
      <c r="I788" s="177"/>
      <c r="J788" s="178"/>
      <c r="K788" s="177"/>
      <c r="L788" s="178"/>
      <c r="M788" s="177"/>
      <c r="N788" s="178"/>
      <c r="O788" s="177">
        <f>O789</f>
        <v>1420.6</v>
      </c>
      <c r="P788" s="178">
        <f t="shared" si="159"/>
        <v>1420.6</v>
      </c>
      <c r="Q788" s="177">
        <f>Q789</f>
        <v>0</v>
      </c>
      <c r="R788" s="178">
        <f t="shared" si="160"/>
        <v>1420.6</v>
      </c>
      <c r="S788" s="177">
        <f>S789</f>
        <v>-650.1</v>
      </c>
      <c r="T788" s="178">
        <f t="shared" si="162"/>
        <v>770.49999999999989</v>
      </c>
    </row>
    <row r="789" spans="1:20" x14ac:dyDescent="0.3">
      <c r="A789" s="40" t="s">
        <v>120</v>
      </c>
      <c r="B789" s="142" t="s">
        <v>1109</v>
      </c>
      <c r="C789" s="142" t="s">
        <v>63</v>
      </c>
      <c r="D789" s="142" t="s">
        <v>141</v>
      </c>
      <c r="E789" s="142"/>
      <c r="F789" s="177"/>
      <c r="G789" s="177"/>
      <c r="H789" s="178"/>
      <c r="I789" s="177"/>
      <c r="J789" s="178"/>
      <c r="K789" s="177"/>
      <c r="L789" s="178"/>
      <c r="M789" s="177"/>
      <c r="N789" s="178"/>
      <c r="O789" s="177">
        <f>O790</f>
        <v>1420.6</v>
      </c>
      <c r="P789" s="178">
        <f t="shared" si="159"/>
        <v>1420.6</v>
      </c>
      <c r="Q789" s="177">
        <f>Q790</f>
        <v>0</v>
      </c>
      <c r="R789" s="178">
        <f t="shared" si="160"/>
        <v>1420.6</v>
      </c>
      <c r="S789" s="177">
        <f>S790</f>
        <v>-650.1</v>
      </c>
      <c r="T789" s="178">
        <f t="shared" si="162"/>
        <v>770.49999999999989</v>
      </c>
    </row>
    <row r="790" spans="1:20" ht="30" x14ac:dyDescent="0.3">
      <c r="A790" s="40" t="s">
        <v>87</v>
      </c>
      <c r="B790" s="142" t="s">
        <v>1109</v>
      </c>
      <c r="C790" s="142" t="s">
        <v>63</v>
      </c>
      <c r="D790" s="142" t="s">
        <v>141</v>
      </c>
      <c r="E790" s="142" t="s">
        <v>490</v>
      </c>
      <c r="F790" s="177"/>
      <c r="G790" s="177"/>
      <c r="H790" s="178"/>
      <c r="I790" s="177"/>
      <c r="J790" s="178"/>
      <c r="K790" s="177"/>
      <c r="L790" s="178"/>
      <c r="M790" s="177"/>
      <c r="N790" s="178"/>
      <c r="O790" s="177">
        <f>O791</f>
        <v>1420.6</v>
      </c>
      <c r="P790" s="178">
        <f t="shared" si="159"/>
        <v>1420.6</v>
      </c>
      <c r="Q790" s="177">
        <f>Q791</f>
        <v>0</v>
      </c>
      <c r="R790" s="178">
        <f t="shared" si="160"/>
        <v>1420.6</v>
      </c>
      <c r="S790" s="177">
        <f>S791</f>
        <v>-650.1</v>
      </c>
      <c r="T790" s="178">
        <f t="shared" si="162"/>
        <v>770.49999999999989</v>
      </c>
    </row>
    <row r="791" spans="1:20" ht="45" x14ac:dyDescent="0.3">
      <c r="A791" s="40" t="s">
        <v>88</v>
      </c>
      <c r="B791" s="142" t="s">
        <v>1109</v>
      </c>
      <c r="C791" s="142" t="s">
        <v>63</v>
      </c>
      <c r="D791" s="142" t="s">
        <v>141</v>
      </c>
      <c r="E791" s="142" t="s">
        <v>486</v>
      </c>
      <c r="F791" s="177"/>
      <c r="G791" s="177"/>
      <c r="H791" s="178"/>
      <c r="I791" s="177"/>
      <c r="J791" s="178"/>
      <c r="K791" s="177"/>
      <c r="L791" s="178"/>
      <c r="M791" s="177"/>
      <c r="N791" s="178"/>
      <c r="O791" s="177">
        <v>1420.6</v>
      </c>
      <c r="P791" s="178">
        <f t="shared" si="159"/>
        <v>1420.6</v>
      </c>
      <c r="Q791" s="177"/>
      <c r="R791" s="178">
        <f t="shared" si="160"/>
        <v>1420.6</v>
      </c>
      <c r="S791" s="177">
        <v>-650.1</v>
      </c>
      <c r="T791" s="178">
        <f t="shared" si="162"/>
        <v>770.49999999999989</v>
      </c>
    </row>
    <row r="792" spans="1:20" ht="45" x14ac:dyDescent="0.3">
      <c r="A792" s="179" t="s">
        <v>1124</v>
      </c>
      <c r="B792" s="142" t="s">
        <v>1123</v>
      </c>
      <c r="C792" s="142"/>
      <c r="D792" s="142"/>
      <c r="E792" s="142"/>
      <c r="F792" s="177"/>
      <c r="G792" s="177"/>
      <c r="H792" s="178"/>
      <c r="I792" s="177"/>
      <c r="J792" s="178"/>
      <c r="K792" s="177"/>
      <c r="L792" s="178"/>
      <c r="M792" s="177"/>
      <c r="N792" s="178"/>
      <c r="O792" s="177"/>
      <c r="P792" s="178"/>
      <c r="Q792" s="177">
        <f>Q793+Q807+Q803</f>
        <v>2633.1</v>
      </c>
      <c r="R792" s="178">
        <f t="shared" si="160"/>
        <v>2633.1</v>
      </c>
      <c r="S792" s="177">
        <f>S793+S807+S803</f>
        <v>0</v>
      </c>
      <c r="T792" s="178">
        <f t="shared" si="162"/>
        <v>2633.1</v>
      </c>
    </row>
    <row r="793" spans="1:20" x14ac:dyDescent="0.3">
      <c r="A793" s="40" t="s">
        <v>62</v>
      </c>
      <c r="B793" s="142" t="s">
        <v>1123</v>
      </c>
      <c r="C793" s="142" t="s">
        <v>63</v>
      </c>
      <c r="D793" s="142"/>
      <c r="E793" s="142"/>
      <c r="F793" s="177"/>
      <c r="G793" s="177"/>
      <c r="H793" s="178"/>
      <c r="I793" s="177"/>
      <c r="J793" s="178"/>
      <c r="K793" s="177"/>
      <c r="L793" s="178"/>
      <c r="M793" s="177"/>
      <c r="N793" s="178"/>
      <c r="O793" s="177"/>
      <c r="P793" s="178"/>
      <c r="Q793" s="177">
        <f>Q797+Q800+Q794</f>
        <v>2400.5</v>
      </c>
      <c r="R793" s="178">
        <f t="shared" si="160"/>
        <v>2400.5</v>
      </c>
      <c r="S793" s="177">
        <f>S797+S800+S794</f>
        <v>0</v>
      </c>
      <c r="T793" s="178">
        <f t="shared" si="162"/>
        <v>2400.5</v>
      </c>
    </row>
    <row r="794" spans="1:20" ht="45" x14ac:dyDescent="0.3">
      <c r="A794" s="40" t="s">
        <v>67</v>
      </c>
      <c r="B794" s="142" t="s">
        <v>1123</v>
      </c>
      <c r="C794" s="142" t="s">
        <v>63</v>
      </c>
      <c r="D794" s="142" t="s">
        <v>68</v>
      </c>
      <c r="E794" s="142"/>
      <c r="F794" s="177"/>
      <c r="G794" s="177"/>
      <c r="H794" s="178"/>
      <c r="I794" s="177"/>
      <c r="J794" s="178"/>
      <c r="K794" s="177"/>
      <c r="L794" s="178"/>
      <c r="M794" s="177"/>
      <c r="N794" s="178"/>
      <c r="O794" s="177"/>
      <c r="P794" s="178"/>
      <c r="Q794" s="177">
        <f>Q795</f>
        <v>100</v>
      </c>
      <c r="R794" s="178">
        <f t="shared" si="160"/>
        <v>100</v>
      </c>
      <c r="S794" s="177">
        <f>S795</f>
        <v>0</v>
      </c>
      <c r="T794" s="178">
        <f t="shared" si="162"/>
        <v>100</v>
      </c>
    </row>
    <row r="795" spans="1:20" ht="90" x14ac:dyDescent="0.3">
      <c r="A795" s="40" t="s">
        <v>75</v>
      </c>
      <c r="B795" s="142" t="s">
        <v>1123</v>
      </c>
      <c r="C795" s="142" t="s">
        <v>63</v>
      </c>
      <c r="D795" s="142" t="s">
        <v>68</v>
      </c>
      <c r="E795" s="142">
        <v>100</v>
      </c>
      <c r="F795" s="177"/>
      <c r="G795" s="177"/>
      <c r="H795" s="178"/>
      <c r="I795" s="177"/>
      <c r="J795" s="178"/>
      <c r="K795" s="177"/>
      <c r="L795" s="178"/>
      <c r="M795" s="177"/>
      <c r="N795" s="178"/>
      <c r="O795" s="177"/>
      <c r="P795" s="178"/>
      <c r="Q795" s="177">
        <f>Q796</f>
        <v>100</v>
      </c>
      <c r="R795" s="178">
        <f t="shared" si="160"/>
        <v>100</v>
      </c>
      <c r="S795" s="177">
        <f>S796</f>
        <v>0</v>
      </c>
      <c r="T795" s="178">
        <f t="shared" si="162"/>
        <v>100</v>
      </c>
    </row>
    <row r="796" spans="1:20" ht="30" x14ac:dyDescent="0.3">
      <c r="A796" s="40" t="s">
        <v>76</v>
      </c>
      <c r="B796" s="142" t="s">
        <v>1123</v>
      </c>
      <c r="C796" s="142" t="s">
        <v>63</v>
      </c>
      <c r="D796" s="142" t="s">
        <v>68</v>
      </c>
      <c r="E796" s="142" t="s">
        <v>483</v>
      </c>
      <c r="F796" s="177"/>
      <c r="G796" s="177"/>
      <c r="H796" s="178"/>
      <c r="I796" s="177"/>
      <c r="J796" s="178"/>
      <c r="K796" s="177"/>
      <c r="L796" s="178"/>
      <c r="M796" s="177"/>
      <c r="N796" s="178"/>
      <c r="O796" s="177"/>
      <c r="P796" s="178"/>
      <c r="Q796" s="177">
        <v>100</v>
      </c>
      <c r="R796" s="178">
        <f t="shared" si="160"/>
        <v>100</v>
      </c>
      <c r="S796" s="177"/>
      <c r="T796" s="178">
        <f t="shared" si="162"/>
        <v>100</v>
      </c>
    </row>
    <row r="797" spans="1:20" ht="45" x14ac:dyDescent="0.3">
      <c r="A797" s="40" t="s">
        <v>91</v>
      </c>
      <c r="B797" s="142" t="s">
        <v>1123</v>
      </c>
      <c r="C797" s="142" t="s">
        <v>63</v>
      </c>
      <c r="D797" s="142" t="s">
        <v>92</v>
      </c>
      <c r="E797" s="142"/>
      <c r="F797" s="177"/>
      <c r="G797" s="177"/>
      <c r="H797" s="178"/>
      <c r="I797" s="177"/>
      <c r="J797" s="178"/>
      <c r="K797" s="177"/>
      <c r="L797" s="178"/>
      <c r="M797" s="177"/>
      <c r="N797" s="178"/>
      <c r="O797" s="177"/>
      <c r="P797" s="178"/>
      <c r="Q797" s="177">
        <f>Q798</f>
        <v>2039.6</v>
      </c>
      <c r="R797" s="178">
        <f t="shared" si="160"/>
        <v>2039.6</v>
      </c>
      <c r="S797" s="177">
        <f>S798</f>
        <v>0</v>
      </c>
      <c r="T797" s="178">
        <f t="shared" si="162"/>
        <v>2039.6</v>
      </c>
    </row>
    <row r="798" spans="1:20" ht="90" x14ac:dyDescent="0.3">
      <c r="A798" s="40" t="s">
        <v>75</v>
      </c>
      <c r="B798" s="142" t="s">
        <v>1123</v>
      </c>
      <c r="C798" s="142" t="s">
        <v>63</v>
      </c>
      <c r="D798" s="142" t="s">
        <v>92</v>
      </c>
      <c r="E798" s="142">
        <v>100</v>
      </c>
      <c r="F798" s="177"/>
      <c r="G798" s="177"/>
      <c r="H798" s="178"/>
      <c r="I798" s="177"/>
      <c r="J798" s="178"/>
      <c r="K798" s="177"/>
      <c r="L798" s="178"/>
      <c r="M798" s="177"/>
      <c r="N798" s="178"/>
      <c r="O798" s="177"/>
      <c r="P798" s="178"/>
      <c r="Q798" s="177">
        <f>Q799</f>
        <v>2039.6</v>
      </c>
      <c r="R798" s="178">
        <f t="shared" si="160"/>
        <v>2039.6</v>
      </c>
      <c r="S798" s="177">
        <f>S799</f>
        <v>0</v>
      </c>
      <c r="T798" s="178">
        <f t="shared" si="162"/>
        <v>2039.6</v>
      </c>
    </row>
    <row r="799" spans="1:20" ht="30" x14ac:dyDescent="0.3">
      <c r="A799" s="40" t="s">
        <v>76</v>
      </c>
      <c r="B799" s="142" t="s">
        <v>1123</v>
      </c>
      <c r="C799" s="142" t="s">
        <v>63</v>
      </c>
      <c r="D799" s="142" t="s">
        <v>92</v>
      </c>
      <c r="E799" s="142" t="s">
        <v>483</v>
      </c>
      <c r="F799" s="177"/>
      <c r="G799" s="177"/>
      <c r="H799" s="178"/>
      <c r="I799" s="177"/>
      <c r="J799" s="178"/>
      <c r="K799" s="177"/>
      <c r="L799" s="178"/>
      <c r="M799" s="177"/>
      <c r="N799" s="178"/>
      <c r="O799" s="177"/>
      <c r="P799" s="178"/>
      <c r="Q799" s="177">
        <v>2039.6</v>
      </c>
      <c r="R799" s="178">
        <f t="shared" si="160"/>
        <v>2039.6</v>
      </c>
      <c r="S799" s="177"/>
      <c r="T799" s="178">
        <f t="shared" si="162"/>
        <v>2039.6</v>
      </c>
    </row>
    <row r="800" spans="1:20" ht="45" x14ac:dyDescent="0.3">
      <c r="A800" s="40" t="s">
        <v>97</v>
      </c>
      <c r="B800" s="142" t="s">
        <v>1123</v>
      </c>
      <c r="C800" s="142" t="s">
        <v>63</v>
      </c>
      <c r="D800" s="142" t="s">
        <v>98</v>
      </c>
      <c r="E800" s="142"/>
      <c r="F800" s="177"/>
      <c r="G800" s="177"/>
      <c r="H800" s="178"/>
      <c r="I800" s="177"/>
      <c r="J800" s="178"/>
      <c r="K800" s="177"/>
      <c r="L800" s="178"/>
      <c r="M800" s="177"/>
      <c r="N800" s="178"/>
      <c r="O800" s="177"/>
      <c r="P800" s="178"/>
      <c r="Q800" s="177">
        <f>Q801</f>
        <v>260.89999999999998</v>
      </c>
      <c r="R800" s="178">
        <f t="shared" si="160"/>
        <v>260.89999999999998</v>
      </c>
      <c r="S800" s="177">
        <f>S801</f>
        <v>0</v>
      </c>
      <c r="T800" s="178">
        <f t="shared" si="162"/>
        <v>260.89999999999998</v>
      </c>
    </row>
    <row r="801" spans="1:20" ht="90" x14ac:dyDescent="0.3">
      <c r="A801" s="40" t="s">
        <v>75</v>
      </c>
      <c r="B801" s="142" t="s">
        <v>1123</v>
      </c>
      <c r="C801" s="142" t="s">
        <v>63</v>
      </c>
      <c r="D801" s="142" t="s">
        <v>98</v>
      </c>
      <c r="E801" s="142">
        <v>100</v>
      </c>
      <c r="F801" s="177"/>
      <c r="G801" s="177"/>
      <c r="H801" s="178"/>
      <c r="I801" s="177"/>
      <c r="J801" s="178"/>
      <c r="K801" s="177"/>
      <c r="L801" s="178"/>
      <c r="M801" s="177"/>
      <c r="N801" s="178"/>
      <c r="O801" s="177"/>
      <c r="P801" s="178"/>
      <c r="Q801" s="177">
        <f>Q802</f>
        <v>260.89999999999998</v>
      </c>
      <c r="R801" s="178">
        <f t="shared" si="160"/>
        <v>260.89999999999998</v>
      </c>
      <c r="S801" s="177">
        <f>S802</f>
        <v>0</v>
      </c>
      <c r="T801" s="178">
        <f t="shared" si="162"/>
        <v>260.89999999999998</v>
      </c>
    </row>
    <row r="802" spans="1:20" ht="30" x14ac:dyDescent="0.3">
      <c r="A802" s="40" t="s">
        <v>76</v>
      </c>
      <c r="B802" s="142" t="s">
        <v>1123</v>
      </c>
      <c r="C802" s="142" t="s">
        <v>63</v>
      </c>
      <c r="D802" s="142" t="s">
        <v>98</v>
      </c>
      <c r="E802" s="142" t="s">
        <v>483</v>
      </c>
      <c r="F802" s="177"/>
      <c r="G802" s="177"/>
      <c r="H802" s="178"/>
      <c r="I802" s="177"/>
      <c r="J802" s="178"/>
      <c r="K802" s="177"/>
      <c r="L802" s="178"/>
      <c r="M802" s="177"/>
      <c r="N802" s="178"/>
      <c r="O802" s="177"/>
      <c r="P802" s="178"/>
      <c r="Q802" s="177">
        <v>260.89999999999998</v>
      </c>
      <c r="R802" s="178">
        <f t="shared" si="160"/>
        <v>260.89999999999998</v>
      </c>
      <c r="S802" s="177"/>
      <c r="T802" s="178">
        <f t="shared" si="162"/>
        <v>260.89999999999998</v>
      </c>
    </row>
    <row r="803" spans="1:20" x14ac:dyDescent="0.3">
      <c r="A803" s="50" t="s">
        <v>233</v>
      </c>
      <c r="B803" s="142" t="s">
        <v>1123</v>
      </c>
      <c r="C803" s="142" t="s">
        <v>110</v>
      </c>
      <c r="D803" s="76"/>
      <c r="E803" s="142"/>
      <c r="F803" s="177"/>
      <c r="G803" s="177"/>
      <c r="H803" s="178"/>
      <c r="I803" s="177"/>
      <c r="J803" s="178"/>
      <c r="K803" s="177"/>
      <c r="L803" s="178"/>
      <c r="M803" s="177"/>
      <c r="N803" s="178"/>
      <c r="O803" s="177"/>
      <c r="P803" s="178"/>
      <c r="Q803" s="177">
        <f>Q804</f>
        <v>155.1</v>
      </c>
      <c r="R803" s="178">
        <f t="shared" si="160"/>
        <v>155.1</v>
      </c>
      <c r="S803" s="177">
        <f>S804</f>
        <v>0</v>
      </c>
      <c r="T803" s="178">
        <f t="shared" si="162"/>
        <v>155.1</v>
      </c>
    </row>
    <row r="804" spans="1:20" x14ac:dyDescent="0.3">
      <c r="A804" s="50" t="s">
        <v>434</v>
      </c>
      <c r="B804" s="142" t="s">
        <v>1123</v>
      </c>
      <c r="C804" s="142" t="s">
        <v>110</v>
      </c>
      <c r="D804" s="142" t="s">
        <v>150</v>
      </c>
      <c r="E804" s="142"/>
      <c r="F804" s="177"/>
      <c r="G804" s="177"/>
      <c r="H804" s="178"/>
      <c r="I804" s="177"/>
      <c r="J804" s="178"/>
      <c r="K804" s="177"/>
      <c r="L804" s="178"/>
      <c r="M804" s="177"/>
      <c r="N804" s="178"/>
      <c r="O804" s="177"/>
      <c r="P804" s="178"/>
      <c r="Q804" s="177">
        <f>Q805</f>
        <v>155.1</v>
      </c>
      <c r="R804" s="178">
        <f t="shared" si="160"/>
        <v>155.1</v>
      </c>
      <c r="S804" s="177">
        <f>S805</f>
        <v>0</v>
      </c>
      <c r="T804" s="178">
        <f t="shared" si="162"/>
        <v>155.1</v>
      </c>
    </row>
    <row r="805" spans="1:20" ht="90" x14ac:dyDescent="0.3">
      <c r="A805" s="40" t="s">
        <v>75</v>
      </c>
      <c r="B805" s="142" t="s">
        <v>1123</v>
      </c>
      <c r="C805" s="142" t="s">
        <v>110</v>
      </c>
      <c r="D805" s="142" t="s">
        <v>150</v>
      </c>
      <c r="E805" s="142">
        <v>100</v>
      </c>
      <c r="F805" s="177"/>
      <c r="G805" s="177"/>
      <c r="H805" s="178"/>
      <c r="I805" s="177"/>
      <c r="J805" s="178"/>
      <c r="K805" s="177"/>
      <c r="L805" s="178"/>
      <c r="M805" s="177"/>
      <c r="N805" s="178"/>
      <c r="O805" s="177"/>
      <c r="P805" s="178"/>
      <c r="Q805" s="177">
        <f>Q806</f>
        <v>155.1</v>
      </c>
      <c r="R805" s="178">
        <f t="shared" si="160"/>
        <v>155.1</v>
      </c>
      <c r="S805" s="177">
        <f>S806</f>
        <v>0</v>
      </c>
      <c r="T805" s="178">
        <f t="shared" si="162"/>
        <v>155.1</v>
      </c>
    </row>
    <row r="806" spans="1:20" ht="30" x14ac:dyDescent="0.3">
      <c r="A806" s="40" t="s">
        <v>76</v>
      </c>
      <c r="B806" s="142" t="s">
        <v>1123</v>
      </c>
      <c r="C806" s="142" t="s">
        <v>110</v>
      </c>
      <c r="D806" s="142" t="s">
        <v>150</v>
      </c>
      <c r="E806" s="142" t="s">
        <v>483</v>
      </c>
      <c r="F806" s="177"/>
      <c r="G806" s="177"/>
      <c r="H806" s="178"/>
      <c r="I806" s="177"/>
      <c r="J806" s="178"/>
      <c r="K806" s="177"/>
      <c r="L806" s="178"/>
      <c r="M806" s="177"/>
      <c r="N806" s="178"/>
      <c r="O806" s="177"/>
      <c r="P806" s="178"/>
      <c r="Q806" s="177">
        <v>155.1</v>
      </c>
      <c r="R806" s="178">
        <f t="shared" si="160"/>
        <v>155.1</v>
      </c>
      <c r="S806" s="177"/>
      <c r="T806" s="178">
        <f t="shared" si="162"/>
        <v>155.1</v>
      </c>
    </row>
    <row r="807" spans="1:20" x14ac:dyDescent="0.3">
      <c r="A807" s="40" t="s">
        <v>288</v>
      </c>
      <c r="B807" s="142" t="s">
        <v>1123</v>
      </c>
      <c r="C807" s="142" t="s">
        <v>193</v>
      </c>
      <c r="D807" s="142"/>
      <c r="E807" s="142"/>
      <c r="F807" s="177"/>
      <c r="G807" s="177"/>
      <c r="H807" s="178"/>
      <c r="I807" s="177"/>
      <c r="J807" s="178"/>
      <c r="K807" s="177"/>
      <c r="L807" s="178"/>
      <c r="M807" s="177"/>
      <c r="N807" s="178"/>
      <c r="O807" s="177"/>
      <c r="P807" s="178"/>
      <c r="Q807" s="177">
        <f>Q808</f>
        <v>77.5</v>
      </c>
      <c r="R807" s="178">
        <f t="shared" si="160"/>
        <v>77.5</v>
      </c>
      <c r="S807" s="177">
        <f>S808</f>
        <v>0</v>
      </c>
      <c r="T807" s="178">
        <f t="shared" si="162"/>
        <v>77.5</v>
      </c>
    </row>
    <row r="808" spans="1:20" ht="30" x14ac:dyDescent="0.3">
      <c r="A808" s="40" t="s">
        <v>308</v>
      </c>
      <c r="B808" s="142" t="s">
        <v>1123</v>
      </c>
      <c r="C808" s="142" t="s">
        <v>193</v>
      </c>
      <c r="D808" s="142" t="s">
        <v>92</v>
      </c>
      <c r="E808" s="142"/>
      <c r="F808" s="177"/>
      <c r="G808" s="177"/>
      <c r="H808" s="178"/>
      <c r="I808" s="177"/>
      <c r="J808" s="178"/>
      <c r="K808" s="177"/>
      <c r="L808" s="178"/>
      <c r="M808" s="177"/>
      <c r="N808" s="178"/>
      <c r="O808" s="177"/>
      <c r="P808" s="178"/>
      <c r="Q808" s="177">
        <f>Q809</f>
        <v>77.5</v>
      </c>
      <c r="R808" s="178">
        <f t="shared" si="160"/>
        <v>77.5</v>
      </c>
      <c r="S808" s="177">
        <f>S809</f>
        <v>0</v>
      </c>
      <c r="T808" s="178">
        <f t="shared" si="162"/>
        <v>77.5</v>
      </c>
    </row>
    <row r="809" spans="1:20" ht="90" x14ac:dyDescent="0.3">
      <c r="A809" s="40" t="s">
        <v>75</v>
      </c>
      <c r="B809" s="142" t="s">
        <v>1123</v>
      </c>
      <c r="C809" s="142" t="s">
        <v>193</v>
      </c>
      <c r="D809" s="142" t="s">
        <v>92</v>
      </c>
      <c r="E809" s="142">
        <v>100</v>
      </c>
      <c r="F809" s="177"/>
      <c r="G809" s="177"/>
      <c r="H809" s="178"/>
      <c r="I809" s="177"/>
      <c r="J809" s="178"/>
      <c r="K809" s="177"/>
      <c r="L809" s="178"/>
      <c r="M809" s="177"/>
      <c r="N809" s="178"/>
      <c r="O809" s="177"/>
      <c r="P809" s="178"/>
      <c r="Q809" s="177">
        <f>Q810</f>
        <v>77.5</v>
      </c>
      <c r="R809" s="178">
        <f t="shared" si="160"/>
        <v>77.5</v>
      </c>
      <c r="S809" s="177">
        <f>S810</f>
        <v>0</v>
      </c>
      <c r="T809" s="178">
        <f t="shared" si="162"/>
        <v>77.5</v>
      </c>
    </row>
    <row r="810" spans="1:20" ht="30" x14ac:dyDescent="0.3">
      <c r="A810" s="40" t="s">
        <v>76</v>
      </c>
      <c r="B810" s="142" t="s">
        <v>1123</v>
      </c>
      <c r="C810" s="142" t="s">
        <v>193</v>
      </c>
      <c r="D810" s="142" t="s">
        <v>92</v>
      </c>
      <c r="E810" s="142" t="s">
        <v>483</v>
      </c>
      <c r="F810" s="177"/>
      <c r="G810" s="177"/>
      <c r="H810" s="178"/>
      <c r="I810" s="177"/>
      <c r="J810" s="178"/>
      <c r="K810" s="177"/>
      <c r="L810" s="178"/>
      <c r="M810" s="177"/>
      <c r="N810" s="178"/>
      <c r="O810" s="177"/>
      <c r="P810" s="178"/>
      <c r="Q810" s="177">
        <v>77.5</v>
      </c>
      <c r="R810" s="178">
        <f t="shared" si="160"/>
        <v>77.5</v>
      </c>
      <c r="S810" s="177"/>
      <c r="T810" s="178">
        <f t="shared" si="162"/>
        <v>77.5</v>
      </c>
    </row>
    <row r="811" spans="1:20" ht="45" x14ac:dyDescent="0.3">
      <c r="A811" s="40" t="s">
        <v>373</v>
      </c>
      <c r="B811" s="53" t="s">
        <v>374</v>
      </c>
      <c r="C811" s="76"/>
      <c r="D811" s="76"/>
      <c r="E811" s="142"/>
      <c r="F811" s="177">
        <f t="shared" ref="F811:S814" si="170">F812</f>
        <v>229.3</v>
      </c>
      <c r="G811" s="177">
        <f t="shared" si="170"/>
        <v>0</v>
      </c>
      <c r="H811" s="178">
        <f t="shared" si="155"/>
        <v>229.3</v>
      </c>
      <c r="I811" s="177">
        <f t="shared" si="170"/>
        <v>0</v>
      </c>
      <c r="J811" s="178">
        <f t="shared" si="156"/>
        <v>229.3</v>
      </c>
      <c r="K811" s="177">
        <f t="shared" si="170"/>
        <v>0</v>
      </c>
      <c r="L811" s="178">
        <f t="shared" si="157"/>
        <v>229.3</v>
      </c>
      <c r="M811" s="177">
        <f t="shared" si="170"/>
        <v>0</v>
      </c>
      <c r="N811" s="178">
        <f t="shared" si="158"/>
        <v>229.3</v>
      </c>
      <c r="O811" s="177">
        <f t="shared" si="170"/>
        <v>0</v>
      </c>
      <c r="P811" s="178">
        <f t="shared" si="159"/>
        <v>229.3</v>
      </c>
      <c r="Q811" s="177">
        <f t="shared" si="170"/>
        <v>0</v>
      </c>
      <c r="R811" s="178">
        <f t="shared" si="160"/>
        <v>229.3</v>
      </c>
      <c r="S811" s="177">
        <f t="shared" si="170"/>
        <v>0</v>
      </c>
      <c r="T811" s="178">
        <f t="shared" si="162"/>
        <v>229.3</v>
      </c>
    </row>
    <row r="812" spans="1:20" ht="30" x14ac:dyDescent="0.3">
      <c r="A812" s="40" t="s">
        <v>370</v>
      </c>
      <c r="B812" s="53" t="s">
        <v>374</v>
      </c>
      <c r="C812" s="142" t="s">
        <v>141</v>
      </c>
      <c r="D812" s="76"/>
      <c r="E812" s="142"/>
      <c r="F812" s="177">
        <f t="shared" si="170"/>
        <v>229.3</v>
      </c>
      <c r="G812" s="177">
        <f t="shared" si="170"/>
        <v>0</v>
      </c>
      <c r="H812" s="178">
        <f t="shared" si="155"/>
        <v>229.3</v>
      </c>
      <c r="I812" s="177">
        <f t="shared" si="170"/>
        <v>0</v>
      </c>
      <c r="J812" s="178">
        <f t="shared" si="156"/>
        <v>229.3</v>
      </c>
      <c r="K812" s="177">
        <f t="shared" si="170"/>
        <v>0</v>
      </c>
      <c r="L812" s="178">
        <f t="shared" si="157"/>
        <v>229.3</v>
      </c>
      <c r="M812" s="177">
        <f t="shared" si="170"/>
        <v>0</v>
      </c>
      <c r="N812" s="178">
        <f t="shared" si="158"/>
        <v>229.3</v>
      </c>
      <c r="O812" s="177">
        <f t="shared" si="170"/>
        <v>0</v>
      </c>
      <c r="P812" s="178">
        <f t="shared" si="159"/>
        <v>229.3</v>
      </c>
      <c r="Q812" s="177">
        <f t="shared" si="170"/>
        <v>0</v>
      </c>
      <c r="R812" s="178">
        <f t="shared" si="160"/>
        <v>229.3</v>
      </c>
      <c r="S812" s="177">
        <f t="shared" si="170"/>
        <v>0</v>
      </c>
      <c r="T812" s="178">
        <f t="shared" si="162"/>
        <v>229.3</v>
      </c>
    </row>
    <row r="813" spans="1:20" ht="30" x14ac:dyDescent="0.3">
      <c r="A813" s="40" t="s">
        <v>371</v>
      </c>
      <c r="B813" s="53" t="s">
        <v>374</v>
      </c>
      <c r="C813" s="142" t="s">
        <v>141</v>
      </c>
      <c r="D813" s="142" t="s">
        <v>63</v>
      </c>
      <c r="E813" s="142"/>
      <c r="F813" s="177">
        <f t="shared" si="170"/>
        <v>229.3</v>
      </c>
      <c r="G813" s="177">
        <f t="shared" si="170"/>
        <v>0</v>
      </c>
      <c r="H813" s="178">
        <f t="shared" si="155"/>
        <v>229.3</v>
      </c>
      <c r="I813" s="177">
        <f t="shared" si="170"/>
        <v>0</v>
      </c>
      <c r="J813" s="178">
        <f t="shared" si="156"/>
        <v>229.3</v>
      </c>
      <c r="K813" s="177">
        <f t="shared" si="170"/>
        <v>0</v>
      </c>
      <c r="L813" s="178">
        <f t="shared" si="157"/>
        <v>229.3</v>
      </c>
      <c r="M813" s="177">
        <f t="shared" si="170"/>
        <v>0</v>
      </c>
      <c r="N813" s="178">
        <f t="shared" si="158"/>
        <v>229.3</v>
      </c>
      <c r="O813" s="177">
        <f t="shared" si="170"/>
        <v>0</v>
      </c>
      <c r="P813" s="178">
        <f t="shared" si="159"/>
        <v>229.3</v>
      </c>
      <c r="Q813" s="177">
        <f t="shared" si="170"/>
        <v>0</v>
      </c>
      <c r="R813" s="178">
        <f t="shared" si="160"/>
        <v>229.3</v>
      </c>
      <c r="S813" s="177">
        <f t="shared" si="170"/>
        <v>0</v>
      </c>
      <c r="T813" s="178">
        <f t="shared" si="162"/>
        <v>229.3</v>
      </c>
    </row>
    <row r="814" spans="1:20" ht="30" x14ac:dyDescent="0.3">
      <c r="A814" s="40" t="s">
        <v>375</v>
      </c>
      <c r="B814" s="53" t="s">
        <v>374</v>
      </c>
      <c r="C814" s="142" t="s">
        <v>141</v>
      </c>
      <c r="D814" s="142" t="s">
        <v>63</v>
      </c>
      <c r="E814" s="142" t="s">
        <v>534</v>
      </c>
      <c r="F814" s="177">
        <f t="shared" si="170"/>
        <v>229.3</v>
      </c>
      <c r="G814" s="177">
        <f t="shared" si="170"/>
        <v>0</v>
      </c>
      <c r="H814" s="178">
        <f t="shared" si="155"/>
        <v>229.3</v>
      </c>
      <c r="I814" s="177">
        <f t="shared" si="170"/>
        <v>0</v>
      </c>
      <c r="J814" s="178">
        <f t="shared" si="156"/>
        <v>229.3</v>
      </c>
      <c r="K814" s="177">
        <f t="shared" si="170"/>
        <v>0</v>
      </c>
      <c r="L814" s="178">
        <f t="shared" si="157"/>
        <v>229.3</v>
      </c>
      <c r="M814" s="177">
        <f t="shared" si="170"/>
        <v>0</v>
      </c>
      <c r="N814" s="178">
        <f t="shared" si="158"/>
        <v>229.3</v>
      </c>
      <c r="O814" s="177">
        <f t="shared" si="170"/>
        <v>0</v>
      </c>
      <c r="P814" s="178">
        <f t="shared" si="159"/>
        <v>229.3</v>
      </c>
      <c r="Q814" s="177">
        <f t="shared" si="170"/>
        <v>0</v>
      </c>
      <c r="R814" s="178">
        <f t="shared" si="160"/>
        <v>229.3</v>
      </c>
      <c r="S814" s="177">
        <f t="shared" si="170"/>
        <v>0</v>
      </c>
      <c r="T814" s="178">
        <f t="shared" si="162"/>
        <v>229.3</v>
      </c>
    </row>
    <row r="815" spans="1:20" x14ac:dyDescent="0.3">
      <c r="A815" s="40" t="s">
        <v>376</v>
      </c>
      <c r="B815" s="53" t="s">
        <v>374</v>
      </c>
      <c r="C815" s="142" t="s">
        <v>141</v>
      </c>
      <c r="D815" s="142" t="s">
        <v>63</v>
      </c>
      <c r="E815" s="142" t="s">
        <v>535</v>
      </c>
      <c r="F815" s="177">
        <v>229.3</v>
      </c>
      <c r="G815" s="177"/>
      <c r="H815" s="178">
        <f t="shared" si="155"/>
        <v>229.3</v>
      </c>
      <c r="I815" s="177"/>
      <c r="J815" s="178">
        <f t="shared" si="156"/>
        <v>229.3</v>
      </c>
      <c r="K815" s="177"/>
      <c r="L815" s="178">
        <f t="shared" si="157"/>
        <v>229.3</v>
      </c>
      <c r="M815" s="177"/>
      <c r="N815" s="178">
        <f t="shared" si="158"/>
        <v>229.3</v>
      </c>
      <c r="O815" s="177"/>
      <c r="P815" s="178">
        <f t="shared" si="159"/>
        <v>229.3</v>
      </c>
      <c r="Q815" s="177"/>
      <c r="R815" s="178">
        <f t="shared" si="160"/>
        <v>229.3</v>
      </c>
      <c r="S815" s="177"/>
      <c r="T815" s="178">
        <f t="shared" si="162"/>
        <v>229.3</v>
      </c>
    </row>
    <row r="816" spans="1:20" ht="60" x14ac:dyDescent="0.3">
      <c r="A816" s="40" t="s">
        <v>636</v>
      </c>
      <c r="B816" s="142" t="s">
        <v>579</v>
      </c>
      <c r="C816" s="142"/>
      <c r="D816" s="142"/>
      <c r="E816" s="142"/>
      <c r="F816" s="177">
        <f t="shared" ref="F816:S819" si="171">F817</f>
        <v>200</v>
      </c>
      <c r="G816" s="177">
        <f t="shared" si="171"/>
        <v>0</v>
      </c>
      <c r="H816" s="178">
        <f t="shared" si="155"/>
        <v>200</v>
      </c>
      <c r="I816" s="177">
        <f t="shared" si="171"/>
        <v>0</v>
      </c>
      <c r="J816" s="178">
        <f t="shared" si="156"/>
        <v>200</v>
      </c>
      <c r="K816" s="177">
        <f t="shared" si="171"/>
        <v>0</v>
      </c>
      <c r="L816" s="178">
        <f t="shared" si="157"/>
        <v>200</v>
      </c>
      <c r="M816" s="177">
        <f t="shared" si="171"/>
        <v>0</v>
      </c>
      <c r="N816" s="178">
        <f t="shared" si="158"/>
        <v>200</v>
      </c>
      <c r="O816" s="177">
        <f t="shared" si="171"/>
        <v>0</v>
      </c>
      <c r="P816" s="178">
        <f t="shared" si="159"/>
        <v>200</v>
      </c>
      <c r="Q816" s="177">
        <f t="shared" si="171"/>
        <v>0</v>
      </c>
      <c r="R816" s="178">
        <f t="shared" si="160"/>
        <v>200</v>
      </c>
      <c r="S816" s="177">
        <f t="shared" si="171"/>
        <v>0</v>
      </c>
      <c r="T816" s="178">
        <f t="shared" si="162"/>
        <v>200</v>
      </c>
    </row>
    <row r="817" spans="1:20" x14ac:dyDescent="0.3">
      <c r="A817" s="40" t="s">
        <v>62</v>
      </c>
      <c r="B817" s="142" t="s">
        <v>579</v>
      </c>
      <c r="C817" s="142" t="s">
        <v>63</v>
      </c>
      <c r="D817" s="142"/>
      <c r="E817" s="142"/>
      <c r="F817" s="177">
        <f t="shared" si="171"/>
        <v>200</v>
      </c>
      <c r="G817" s="177">
        <f t="shared" si="171"/>
        <v>0</v>
      </c>
      <c r="H817" s="178">
        <f t="shared" si="155"/>
        <v>200</v>
      </c>
      <c r="I817" s="177">
        <f t="shared" si="171"/>
        <v>0</v>
      </c>
      <c r="J817" s="178">
        <f t="shared" si="156"/>
        <v>200</v>
      </c>
      <c r="K817" s="177">
        <f t="shared" si="171"/>
        <v>0</v>
      </c>
      <c r="L817" s="178">
        <f t="shared" si="157"/>
        <v>200</v>
      </c>
      <c r="M817" s="177">
        <f t="shared" si="171"/>
        <v>0</v>
      </c>
      <c r="N817" s="178">
        <f t="shared" si="158"/>
        <v>200</v>
      </c>
      <c r="O817" s="177">
        <f t="shared" si="171"/>
        <v>0</v>
      </c>
      <c r="P817" s="178">
        <f t="shared" si="159"/>
        <v>200</v>
      </c>
      <c r="Q817" s="177">
        <f t="shared" si="171"/>
        <v>0</v>
      </c>
      <c r="R817" s="178">
        <f t="shared" si="160"/>
        <v>200</v>
      </c>
      <c r="S817" s="177">
        <f t="shared" si="171"/>
        <v>0</v>
      </c>
      <c r="T817" s="178">
        <f t="shared" si="162"/>
        <v>200</v>
      </c>
    </row>
    <row r="818" spans="1:20" x14ac:dyDescent="0.3">
      <c r="A818" s="40" t="s">
        <v>120</v>
      </c>
      <c r="B818" s="142" t="s">
        <v>579</v>
      </c>
      <c r="C818" s="142" t="s">
        <v>63</v>
      </c>
      <c r="D818" s="142" t="s">
        <v>141</v>
      </c>
      <c r="E818" s="142"/>
      <c r="F818" s="177">
        <f t="shared" si="171"/>
        <v>200</v>
      </c>
      <c r="G818" s="177">
        <f t="shared" si="171"/>
        <v>0</v>
      </c>
      <c r="H818" s="178">
        <f t="shared" si="155"/>
        <v>200</v>
      </c>
      <c r="I818" s="177">
        <f t="shared" si="171"/>
        <v>0</v>
      </c>
      <c r="J818" s="178">
        <f t="shared" si="156"/>
        <v>200</v>
      </c>
      <c r="K818" s="177">
        <f t="shared" si="171"/>
        <v>0</v>
      </c>
      <c r="L818" s="178">
        <f t="shared" si="157"/>
        <v>200</v>
      </c>
      <c r="M818" s="177">
        <f t="shared" si="171"/>
        <v>0</v>
      </c>
      <c r="N818" s="178">
        <f t="shared" si="158"/>
        <v>200</v>
      </c>
      <c r="O818" s="177">
        <f t="shared" si="171"/>
        <v>0</v>
      </c>
      <c r="P818" s="178">
        <f t="shared" si="159"/>
        <v>200</v>
      </c>
      <c r="Q818" s="177">
        <f t="shared" si="171"/>
        <v>0</v>
      </c>
      <c r="R818" s="178">
        <f t="shared" si="160"/>
        <v>200</v>
      </c>
      <c r="S818" s="177">
        <f t="shared" si="171"/>
        <v>0</v>
      </c>
      <c r="T818" s="178">
        <f t="shared" si="162"/>
        <v>200</v>
      </c>
    </row>
    <row r="819" spans="1:20" ht="30" x14ac:dyDescent="0.3">
      <c r="A819" s="40" t="s">
        <v>87</v>
      </c>
      <c r="B819" s="142" t="s">
        <v>579</v>
      </c>
      <c r="C819" s="142" t="s">
        <v>63</v>
      </c>
      <c r="D819" s="142" t="s">
        <v>141</v>
      </c>
      <c r="E819" s="142" t="s">
        <v>490</v>
      </c>
      <c r="F819" s="177">
        <f t="shared" si="171"/>
        <v>200</v>
      </c>
      <c r="G819" s="177">
        <f t="shared" si="171"/>
        <v>0</v>
      </c>
      <c r="H819" s="178">
        <f t="shared" si="155"/>
        <v>200</v>
      </c>
      <c r="I819" s="177">
        <f t="shared" si="171"/>
        <v>0</v>
      </c>
      <c r="J819" s="178">
        <f t="shared" si="156"/>
        <v>200</v>
      </c>
      <c r="K819" s="177">
        <f t="shared" si="171"/>
        <v>0</v>
      </c>
      <c r="L819" s="178">
        <f t="shared" si="157"/>
        <v>200</v>
      </c>
      <c r="M819" s="177">
        <f t="shared" si="171"/>
        <v>0</v>
      </c>
      <c r="N819" s="178">
        <f t="shared" si="158"/>
        <v>200</v>
      </c>
      <c r="O819" s="177">
        <f t="shared" si="171"/>
        <v>0</v>
      </c>
      <c r="P819" s="178">
        <f t="shared" si="159"/>
        <v>200</v>
      </c>
      <c r="Q819" s="177">
        <f t="shared" si="171"/>
        <v>0</v>
      </c>
      <c r="R819" s="178">
        <f t="shared" si="160"/>
        <v>200</v>
      </c>
      <c r="S819" s="177">
        <f t="shared" si="171"/>
        <v>0</v>
      </c>
      <c r="T819" s="178">
        <f t="shared" si="162"/>
        <v>200</v>
      </c>
    </row>
    <row r="820" spans="1:20" ht="45" x14ac:dyDescent="0.3">
      <c r="A820" s="40" t="s">
        <v>88</v>
      </c>
      <c r="B820" s="142" t="s">
        <v>579</v>
      </c>
      <c r="C820" s="142" t="s">
        <v>63</v>
      </c>
      <c r="D820" s="142" t="s">
        <v>141</v>
      </c>
      <c r="E820" s="142" t="s">
        <v>486</v>
      </c>
      <c r="F820" s="177">
        <v>200</v>
      </c>
      <c r="G820" s="177"/>
      <c r="H820" s="178">
        <f t="shared" si="155"/>
        <v>200</v>
      </c>
      <c r="I820" s="177"/>
      <c r="J820" s="178">
        <f t="shared" si="156"/>
        <v>200</v>
      </c>
      <c r="K820" s="177"/>
      <c r="L820" s="178">
        <f t="shared" si="157"/>
        <v>200</v>
      </c>
      <c r="M820" s="177"/>
      <c r="N820" s="178">
        <f t="shared" si="158"/>
        <v>200</v>
      </c>
      <c r="O820" s="177"/>
      <c r="P820" s="178">
        <f t="shared" si="159"/>
        <v>200</v>
      </c>
      <c r="Q820" s="177"/>
      <c r="R820" s="178">
        <f t="shared" si="160"/>
        <v>200</v>
      </c>
      <c r="S820" s="177"/>
      <c r="T820" s="178">
        <f t="shared" si="162"/>
        <v>200</v>
      </c>
    </row>
    <row r="821" spans="1:20" ht="90" x14ac:dyDescent="0.3">
      <c r="A821" s="40" t="s">
        <v>637</v>
      </c>
      <c r="B821" s="53" t="s">
        <v>232</v>
      </c>
      <c r="C821" s="76"/>
      <c r="D821" s="76"/>
      <c r="E821" s="142"/>
      <c r="F821" s="177">
        <f>F826+F825</f>
        <v>404.5</v>
      </c>
      <c r="G821" s="177">
        <f>G826+G825</f>
        <v>0</v>
      </c>
      <c r="H821" s="178">
        <f t="shared" si="155"/>
        <v>404.5</v>
      </c>
      <c r="I821" s="177">
        <f>I826+I825</f>
        <v>0</v>
      </c>
      <c r="J821" s="178">
        <f t="shared" si="156"/>
        <v>404.5</v>
      </c>
      <c r="K821" s="177">
        <f>K826+K825</f>
        <v>0</v>
      </c>
      <c r="L821" s="178">
        <f t="shared" si="157"/>
        <v>404.5</v>
      </c>
      <c r="M821" s="177">
        <f>M826+M825</f>
        <v>-114</v>
      </c>
      <c r="N821" s="178">
        <f t="shared" si="158"/>
        <v>290.5</v>
      </c>
      <c r="O821" s="177">
        <f>O826+O825</f>
        <v>0</v>
      </c>
      <c r="P821" s="178">
        <f t="shared" si="159"/>
        <v>290.5</v>
      </c>
      <c r="Q821" s="177">
        <f>Q826+Q825</f>
        <v>0</v>
      </c>
      <c r="R821" s="178">
        <f t="shared" si="160"/>
        <v>290.5</v>
      </c>
      <c r="S821" s="177">
        <f>S826+S825</f>
        <v>0</v>
      </c>
      <c r="T821" s="178">
        <f t="shared" si="162"/>
        <v>290.5</v>
      </c>
    </row>
    <row r="822" spans="1:20" x14ac:dyDescent="0.3">
      <c r="A822" s="40" t="s">
        <v>178</v>
      </c>
      <c r="B822" s="53" t="s">
        <v>232</v>
      </c>
      <c r="C822" s="142" t="s">
        <v>92</v>
      </c>
      <c r="D822" s="142"/>
      <c r="E822" s="142"/>
      <c r="F822" s="177">
        <f t="shared" ref="F822:S824" si="172">F823</f>
        <v>300</v>
      </c>
      <c r="G822" s="177">
        <f t="shared" si="172"/>
        <v>0</v>
      </c>
      <c r="H822" s="178">
        <f t="shared" si="155"/>
        <v>300</v>
      </c>
      <c r="I822" s="177">
        <f t="shared" si="172"/>
        <v>0</v>
      </c>
      <c r="J822" s="178">
        <f t="shared" si="156"/>
        <v>300</v>
      </c>
      <c r="K822" s="177">
        <f t="shared" si="172"/>
        <v>0</v>
      </c>
      <c r="L822" s="178">
        <f t="shared" si="157"/>
        <v>300</v>
      </c>
      <c r="M822" s="177">
        <f t="shared" si="172"/>
        <v>-114</v>
      </c>
      <c r="N822" s="178">
        <f t="shared" si="158"/>
        <v>186</v>
      </c>
      <c r="O822" s="177">
        <f t="shared" si="172"/>
        <v>0</v>
      </c>
      <c r="P822" s="178">
        <f t="shared" si="159"/>
        <v>186</v>
      </c>
      <c r="Q822" s="177">
        <f t="shared" si="172"/>
        <v>0</v>
      </c>
      <c r="R822" s="178">
        <f t="shared" si="160"/>
        <v>186</v>
      </c>
      <c r="S822" s="177">
        <f t="shared" si="172"/>
        <v>0</v>
      </c>
      <c r="T822" s="178">
        <f t="shared" si="162"/>
        <v>186</v>
      </c>
    </row>
    <row r="823" spans="1:20" ht="30" x14ac:dyDescent="0.3">
      <c r="A823" s="40" t="s">
        <v>204</v>
      </c>
      <c r="B823" s="53" t="s">
        <v>232</v>
      </c>
      <c r="C823" s="142" t="s">
        <v>92</v>
      </c>
      <c r="D823" s="142" t="s">
        <v>205</v>
      </c>
      <c r="E823" s="142"/>
      <c r="F823" s="177">
        <f t="shared" si="172"/>
        <v>300</v>
      </c>
      <c r="G823" s="177">
        <f t="shared" si="172"/>
        <v>0</v>
      </c>
      <c r="H823" s="178">
        <f t="shared" si="155"/>
        <v>300</v>
      </c>
      <c r="I823" s="177">
        <f t="shared" si="172"/>
        <v>0</v>
      </c>
      <c r="J823" s="178">
        <f t="shared" si="156"/>
        <v>300</v>
      </c>
      <c r="K823" s="177">
        <f t="shared" si="172"/>
        <v>0</v>
      </c>
      <c r="L823" s="178">
        <f t="shared" si="157"/>
        <v>300</v>
      </c>
      <c r="M823" s="177">
        <f t="shared" si="172"/>
        <v>-114</v>
      </c>
      <c r="N823" s="178">
        <f t="shared" si="158"/>
        <v>186</v>
      </c>
      <c r="O823" s="177">
        <f t="shared" si="172"/>
        <v>0</v>
      </c>
      <c r="P823" s="178">
        <f t="shared" si="159"/>
        <v>186</v>
      </c>
      <c r="Q823" s="177">
        <f t="shared" si="172"/>
        <v>0</v>
      </c>
      <c r="R823" s="178">
        <f t="shared" si="160"/>
        <v>186</v>
      </c>
      <c r="S823" s="177">
        <f t="shared" si="172"/>
        <v>0</v>
      </c>
      <c r="T823" s="178">
        <f t="shared" si="162"/>
        <v>186</v>
      </c>
    </row>
    <row r="824" spans="1:20" ht="30" x14ac:dyDescent="0.3">
      <c r="A824" s="40" t="s">
        <v>87</v>
      </c>
      <c r="B824" s="53" t="s">
        <v>232</v>
      </c>
      <c r="C824" s="142" t="s">
        <v>92</v>
      </c>
      <c r="D824" s="142" t="s">
        <v>205</v>
      </c>
      <c r="E824" s="142" t="s">
        <v>490</v>
      </c>
      <c r="F824" s="177">
        <f t="shared" si="172"/>
        <v>300</v>
      </c>
      <c r="G824" s="177">
        <f t="shared" si="172"/>
        <v>0</v>
      </c>
      <c r="H824" s="178">
        <f t="shared" si="155"/>
        <v>300</v>
      </c>
      <c r="I824" s="177">
        <f t="shared" si="172"/>
        <v>0</v>
      </c>
      <c r="J824" s="178">
        <f t="shared" si="156"/>
        <v>300</v>
      </c>
      <c r="K824" s="177">
        <f t="shared" si="172"/>
        <v>0</v>
      </c>
      <c r="L824" s="178">
        <f t="shared" si="157"/>
        <v>300</v>
      </c>
      <c r="M824" s="177">
        <f t="shared" si="172"/>
        <v>-114</v>
      </c>
      <c r="N824" s="178">
        <f t="shared" si="158"/>
        <v>186</v>
      </c>
      <c r="O824" s="177">
        <f t="shared" si="172"/>
        <v>0</v>
      </c>
      <c r="P824" s="178">
        <f t="shared" si="159"/>
        <v>186</v>
      </c>
      <c r="Q824" s="177">
        <f t="shared" si="172"/>
        <v>0</v>
      </c>
      <c r="R824" s="178">
        <f t="shared" si="160"/>
        <v>186</v>
      </c>
      <c r="S824" s="177">
        <f t="shared" si="172"/>
        <v>0</v>
      </c>
      <c r="T824" s="178">
        <f t="shared" si="162"/>
        <v>186</v>
      </c>
    </row>
    <row r="825" spans="1:20" ht="45" x14ac:dyDescent="0.3">
      <c r="A825" s="40" t="s">
        <v>88</v>
      </c>
      <c r="B825" s="53" t="s">
        <v>232</v>
      </c>
      <c r="C825" s="142" t="s">
        <v>92</v>
      </c>
      <c r="D825" s="142" t="s">
        <v>205</v>
      </c>
      <c r="E825" s="142" t="s">
        <v>486</v>
      </c>
      <c r="F825" s="177">
        <v>300</v>
      </c>
      <c r="G825" s="177"/>
      <c r="H825" s="178">
        <f t="shared" ref="H825:H844" si="173">F825+G825</f>
        <v>300</v>
      </c>
      <c r="I825" s="177"/>
      <c r="J825" s="178">
        <f t="shared" ref="J825:J844" si="174">H825+I825</f>
        <v>300</v>
      </c>
      <c r="K825" s="177"/>
      <c r="L825" s="178">
        <f t="shared" ref="L825:L844" si="175">J825+K825</f>
        <v>300</v>
      </c>
      <c r="M825" s="177">
        <v>-114</v>
      </c>
      <c r="N825" s="178">
        <f t="shared" ref="N825:N844" si="176">L825+M825</f>
        <v>186</v>
      </c>
      <c r="O825" s="177">
        <v>0</v>
      </c>
      <c r="P825" s="178">
        <f t="shared" ref="P825:P844" si="177">N825+O825</f>
        <v>186</v>
      </c>
      <c r="Q825" s="177"/>
      <c r="R825" s="178">
        <f t="shared" ref="R825:R844" si="178">P825+Q825</f>
        <v>186</v>
      </c>
      <c r="S825" s="177"/>
      <c r="T825" s="178">
        <f t="shared" si="162"/>
        <v>186</v>
      </c>
    </row>
    <row r="826" spans="1:20" x14ac:dyDescent="0.3">
      <c r="A826" s="40" t="s">
        <v>218</v>
      </c>
      <c r="B826" s="53" t="s">
        <v>232</v>
      </c>
      <c r="C826" s="142" t="s">
        <v>219</v>
      </c>
      <c r="D826" s="76"/>
      <c r="E826" s="142"/>
      <c r="F826" s="177">
        <f t="shared" ref="F826:S828" si="179">F827</f>
        <v>104.5</v>
      </c>
      <c r="G826" s="177">
        <f t="shared" si="179"/>
        <v>0</v>
      </c>
      <c r="H826" s="178">
        <f t="shared" si="173"/>
        <v>104.5</v>
      </c>
      <c r="I826" s="177">
        <f t="shared" si="179"/>
        <v>0</v>
      </c>
      <c r="J826" s="178">
        <f t="shared" si="174"/>
        <v>104.5</v>
      </c>
      <c r="K826" s="177">
        <f t="shared" si="179"/>
        <v>0</v>
      </c>
      <c r="L826" s="178">
        <f t="shared" si="175"/>
        <v>104.5</v>
      </c>
      <c r="M826" s="177">
        <f t="shared" si="179"/>
        <v>0</v>
      </c>
      <c r="N826" s="178">
        <f t="shared" si="176"/>
        <v>104.5</v>
      </c>
      <c r="O826" s="177">
        <f t="shared" si="179"/>
        <v>0</v>
      </c>
      <c r="P826" s="178">
        <f t="shared" si="177"/>
        <v>104.5</v>
      </c>
      <c r="Q826" s="177">
        <f t="shared" si="179"/>
        <v>0</v>
      </c>
      <c r="R826" s="178">
        <f t="shared" si="178"/>
        <v>104.5</v>
      </c>
      <c r="S826" s="177">
        <f t="shared" si="179"/>
        <v>0</v>
      </c>
      <c r="T826" s="178">
        <f t="shared" si="162"/>
        <v>104.5</v>
      </c>
    </row>
    <row r="827" spans="1:20" x14ac:dyDescent="0.3">
      <c r="A827" s="40" t="s">
        <v>221</v>
      </c>
      <c r="B827" s="53" t="s">
        <v>232</v>
      </c>
      <c r="C827" s="142" t="s">
        <v>219</v>
      </c>
      <c r="D827" s="142" t="s">
        <v>68</v>
      </c>
      <c r="E827" s="142"/>
      <c r="F827" s="177">
        <f t="shared" si="179"/>
        <v>104.5</v>
      </c>
      <c r="G827" s="177">
        <f t="shared" si="179"/>
        <v>0</v>
      </c>
      <c r="H827" s="178">
        <f t="shared" si="173"/>
        <v>104.5</v>
      </c>
      <c r="I827" s="177">
        <f t="shared" si="179"/>
        <v>0</v>
      </c>
      <c r="J827" s="178">
        <f t="shared" si="174"/>
        <v>104.5</v>
      </c>
      <c r="K827" s="177">
        <f t="shared" si="179"/>
        <v>0</v>
      </c>
      <c r="L827" s="178">
        <f t="shared" si="175"/>
        <v>104.5</v>
      </c>
      <c r="M827" s="177">
        <f t="shared" si="179"/>
        <v>0</v>
      </c>
      <c r="N827" s="178">
        <f t="shared" si="176"/>
        <v>104.5</v>
      </c>
      <c r="O827" s="177">
        <f t="shared" si="179"/>
        <v>0</v>
      </c>
      <c r="P827" s="178">
        <f t="shared" si="177"/>
        <v>104.5</v>
      </c>
      <c r="Q827" s="177">
        <f t="shared" si="179"/>
        <v>0</v>
      </c>
      <c r="R827" s="178">
        <f t="shared" si="178"/>
        <v>104.5</v>
      </c>
      <c r="S827" s="177">
        <f t="shared" si="179"/>
        <v>0</v>
      </c>
      <c r="T827" s="178">
        <f t="shared" si="162"/>
        <v>104.5</v>
      </c>
    </row>
    <row r="828" spans="1:20" ht="30" x14ac:dyDescent="0.3">
      <c r="A828" s="40" t="s">
        <v>87</v>
      </c>
      <c r="B828" s="53" t="s">
        <v>232</v>
      </c>
      <c r="C828" s="142" t="s">
        <v>219</v>
      </c>
      <c r="D828" s="142" t="s">
        <v>68</v>
      </c>
      <c r="E828" s="142" t="s">
        <v>490</v>
      </c>
      <c r="F828" s="177">
        <f t="shared" si="179"/>
        <v>104.5</v>
      </c>
      <c r="G828" s="177">
        <f t="shared" si="179"/>
        <v>0</v>
      </c>
      <c r="H828" s="178">
        <f t="shared" si="173"/>
        <v>104.5</v>
      </c>
      <c r="I828" s="177">
        <f t="shared" si="179"/>
        <v>0</v>
      </c>
      <c r="J828" s="178">
        <f t="shared" si="174"/>
        <v>104.5</v>
      </c>
      <c r="K828" s="177">
        <f t="shared" si="179"/>
        <v>0</v>
      </c>
      <c r="L828" s="178">
        <f t="shared" si="175"/>
        <v>104.5</v>
      </c>
      <c r="M828" s="177">
        <f t="shared" si="179"/>
        <v>0</v>
      </c>
      <c r="N828" s="178">
        <f t="shared" si="176"/>
        <v>104.5</v>
      </c>
      <c r="O828" s="177">
        <f t="shared" si="179"/>
        <v>0</v>
      </c>
      <c r="P828" s="178">
        <f t="shared" si="177"/>
        <v>104.5</v>
      </c>
      <c r="Q828" s="177">
        <f t="shared" si="179"/>
        <v>0</v>
      </c>
      <c r="R828" s="178">
        <f t="shared" si="178"/>
        <v>104.5</v>
      </c>
      <c r="S828" s="177">
        <f t="shared" si="179"/>
        <v>0</v>
      </c>
      <c r="T828" s="178">
        <f t="shared" si="162"/>
        <v>104.5</v>
      </c>
    </row>
    <row r="829" spans="1:20" ht="45" x14ac:dyDescent="0.3">
      <c r="A829" s="40" t="s">
        <v>88</v>
      </c>
      <c r="B829" s="53" t="s">
        <v>232</v>
      </c>
      <c r="C829" s="142" t="s">
        <v>219</v>
      </c>
      <c r="D829" s="142" t="s">
        <v>68</v>
      </c>
      <c r="E829" s="142" t="s">
        <v>486</v>
      </c>
      <c r="F829" s="177">
        <v>104.5</v>
      </c>
      <c r="G829" s="177"/>
      <c r="H829" s="178">
        <f t="shared" si="173"/>
        <v>104.5</v>
      </c>
      <c r="I829" s="177"/>
      <c r="J829" s="178">
        <f t="shared" si="174"/>
        <v>104.5</v>
      </c>
      <c r="K829" s="177"/>
      <c r="L829" s="178">
        <f t="shared" si="175"/>
        <v>104.5</v>
      </c>
      <c r="M829" s="177"/>
      <c r="N829" s="178">
        <f t="shared" si="176"/>
        <v>104.5</v>
      </c>
      <c r="O829" s="177"/>
      <c r="P829" s="178">
        <f t="shared" si="177"/>
        <v>104.5</v>
      </c>
      <c r="Q829" s="177"/>
      <c r="R829" s="178">
        <f t="shared" si="178"/>
        <v>104.5</v>
      </c>
      <c r="S829" s="177"/>
      <c r="T829" s="178">
        <f t="shared" si="162"/>
        <v>104.5</v>
      </c>
    </row>
    <row r="830" spans="1:20" ht="120" x14ac:dyDescent="0.3">
      <c r="A830" s="40" t="s">
        <v>793</v>
      </c>
      <c r="B830" s="142" t="s">
        <v>794</v>
      </c>
      <c r="C830" s="142"/>
      <c r="D830" s="142"/>
      <c r="E830" s="142"/>
      <c r="F830" s="177">
        <f t="shared" ref="F830:S833" si="180">F831</f>
        <v>1000</v>
      </c>
      <c r="G830" s="177">
        <f t="shared" si="180"/>
        <v>0</v>
      </c>
      <c r="H830" s="178">
        <f t="shared" si="173"/>
        <v>1000</v>
      </c>
      <c r="I830" s="177">
        <f t="shared" si="180"/>
        <v>0</v>
      </c>
      <c r="J830" s="178">
        <f t="shared" si="174"/>
        <v>1000</v>
      </c>
      <c r="K830" s="177">
        <f t="shared" si="180"/>
        <v>0</v>
      </c>
      <c r="L830" s="178">
        <f t="shared" si="175"/>
        <v>1000</v>
      </c>
      <c r="M830" s="177">
        <f t="shared" si="180"/>
        <v>-416.1</v>
      </c>
      <c r="N830" s="178">
        <f t="shared" si="176"/>
        <v>583.9</v>
      </c>
      <c r="O830" s="177">
        <f t="shared" si="180"/>
        <v>-50</v>
      </c>
      <c r="P830" s="178">
        <f t="shared" si="177"/>
        <v>533.9</v>
      </c>
      <c r="Q830" s="177">
        <f t="shared" si="180"/>
        <v>-533.9</v>
      </c>
      <c r="R830" s="178">
        <f t="shared" si="178"/>
        <v>0</v>
      </c>
      <c r="S830" s="177">
        <f t="shared" si="180"/>
        <v>0</v>
      </c>
      <c r="T830" s="178">
        <f t="shared" si="162"/>
        <v>0</v>
      </c>
    </row>
    <row r="831" spans="1:20" x14ac:dyDescent="0.3">
      <c r="A831" s="40" t="s">
        <v>178</v>
      </c>
      <c r="B831" s="142" t="s">
        <v>794</v>
      </c>
      <c r="C831" s="142" t="s">
        <v>92</v>
      </c>
      <c r="D831" s="142"/>
      <c r="E831" s="142"/>
      <c r="F831" s="177">
        <f t="shared" si="180"/>
        <v>1000</v>
      </c>
      <c r="G831" s="177">
        <f t="shared" si="180"/>
        <v>0</v>
      </c>
      <c r="H831" s="178">
        <f t="shared" si="173"/>
        <v>1000</v>
      </c>
      <c r="I831" s="177">
        <f t="shared" si="180"/>
        <v>0</v>
      </c>
      <c r="J831" s="178">
        <f t="shared" si="174"/>
        <v>1000</v>
      </c>
      <c r="K831" s="177">
        <f t="shared" si="180"/>
        <v>0</v>
      </c>
      <c r="L831" s="178">
        <f t="shared" si="175"/>
        <v>1000</v>
      </c>
      <c r="M831" s="177">
        <f t="shared" si="180"/>
        <v>-416.1</v>
      </c>
      <c r="N831" s="178">
        <f t="shared" si="176"/>
        <v>583.9</v>
      </c>
      <c r="O831" s="177">
        <f t="shared" si="180"/>
        <v>-50</v>
      </c>
      <c r="P831" s="178">
        <f t="shared" si="177"/>
        <v>533.9</v>
      </c>
      <c r="Q831" s="177">
        <f t="shared" si="180"/>
        <v>-533.9</v>
      </c>
      <c r="R831" s="178">
        <f t="shared" si="178"/>
        <v>0</v>
      </c>
      <c r="S831" s="177">
        <f t="shared" si="180"/>
        <v>0</v>
      </c>
      <c r="T831" s="178">
        <f t="shared" ref="T831:T844" si="181">R831+S831</f>
        <v>0</v>
      </c>
    </row>
    <row r="832" spans="1:20" ht="30" x14ac:dyDescent="0.3">
      <c r="A832" s="40" t="s">
        <v>204</v>
      </c>
      <c r="B832" s="142" t="s">
        <v>794</v>
      </c>
      <c r="C832" s="142" t="s">
        <v>92</v>
      </c>
      <c r="D832" s="142" t="s">
        <v>205</v>
      </c>
      <c r="E832" s="142"/>
      <c r="F832" s="177">
        <f t="shared" si="180"/>
        <v>1000</v>
      </c>
      <c r="G832" s="177">
        <f t="shared" si="180"/>
        <v>0</v>
      </c>
      <c r="H832" s="178">
        <f t="shared" si="173"/>
        <v>1000</v>
      </c>
      <c r="I832" s="177">
        <f t="shared" si="180"/>
        <v>0</v>
      </c>
      <c r="J832" s="178">
        <f t="shared" si="174"/>
        <v>1000</v>
      </c>
      <c r="K832" s="177">
        <f t="shared" si="180"/>
        <v>0</v>
      </c>
      <c r="L832" s="178">
        <f t="shared" si="175"/>
        <v>1000</v>
      </c>
      <c r="M832" s="177">
        <f t="shared" si="180"/>
        <v>-416.1</v>
      </c>
      <c r="N832" s="178">
        <f t="shared" si="176"/>
        <v>583.9</v>
      </c>
      <c r="O832" s="177">
        <f t="shared" si="180"/>
        <v>-50</v>
      </c>
      <c r="P832" s="178">
        <f t="shared" si="177"/>
        <v>533.9</v>
      </c>
      <c r="Q832" s="177">
        <f t="shared" si="180"/>
        <v>-533.9</v>
      </c>
      <c r="R832" s="178">
        <f t="shared" si="178"/>
        <v>0</v>
      </c>
      <c r="S832" s="177">
        <f t="shared" si="180"/>
        <v>0</v>
      </c>
      <c r="T832" s="178">
        <f t="shared" si="181"/>
        <v>0</v>
      </c>
    </row>
    <row r="833" spans="1:20" ht="30" x14ac:dyDescent="0.3">
      <c r="A833" s="40" t="s">
        <v>87</v>
      </c>
      <c r="B833" s="142" t="s">
        <v>794</v>
      </c>
      <c r="C833" s="142" t="s">
        <v>92</v>
      </c>
      <c r="D833" s="142" t="s">
        <v>205</v>
      </c>
      <c r="E833" s="142" t="s">
        <v>490</v>
      </c>
      <c r="F833" s="177">
        <f t="shared" si="180"/>
        <v>1000</v>
      </c>
      <c r="G833" s="177">
        <f t="shared" si="180"/>
        <v>0</v>
      </c>
      <c r="H833" s="178">
        <f t="shared" si="173"/>
        <v>1000</v>
      </c>
      <c r="I833" s="177">
        <f t="shared" si="180"/>
        <v>0</v>
      </c>
      <c r="J833" s="178">
        <f t="shared" si="174"/>
        <v>1000</v>
      </c>
      <c r="K833" s="177">
        <f t="shared" si="180"/>
        <v>0</v>
      </c>
      <c r="L833" s="178">
        <f t="shared" si="175"/>
        <v>1000</v>
      </c>
      <c r="M833" s="177">
        <f t="shared" si="180"/>
        <v>-416.1</v>
      </c>
      <c r="N833" s="178">
        <f t="shared" si="176"/>
        <v>583.9</v>
      </c>
      <c r="O833" s="177">
        <f t="shared" si="180"/>
        <v>-50</v>
      </c>
      <c r="P833" s="178">
        <f t="shared" si="177"/>
        <v>533.9</v>
      </c>
      <c r="Q833" s="177">
        <f t="shared" si="180"/>
        <v>-533.9</v>
      </c>
      <c r="R833" s="178">
        <f t="shared" si="178"/>
        <v>0</v>
      </c>
      <c r="S833" s="177">
        <f t="shared" si="180"/>
        <v>0</v>
      </c>
      <c r="T833" s="178">
        <f t="shared" si="181"/>
        <v>0</v>
      </c>
    </row>
    <row r="834" spans="1:20" ht="45" x14ac:dyDescent="0.3">
      <c r="A834" s="40" t="s">
        <v>88</v>
      </c>
      <c r="B834" s="142" t="s">
        <v>794</v>
      </c>
      <c r="C834" s="142" t="s">
        <v>92</v>
      </c>
      <c r="D834" s="142" t="s">
        <v>205</v>
      </c>
      <c r="E834" s="142" t="s">
        <v>486</v>
      </c>
      <c r="F834" s="177">
        <v>1000</v>
      </c>
      <c r="G834" s="177"/>
      <c r="H834" s="178">
        <f t="shared" si="173"/>
        <v>1000</v>
      </c>
      <c r="I834" s="177"/>
      <c r="J834" s="178">
        <f t="shared" si="174"/>
        <v>1000</v>
      </c>
      <c r="K834" s="177"/>
      <c r="L834" s="178">
        <f t="shared" si="175"/>
        <v>1000</v>
      </c>
      <c r="M834" s="177">
        <v>-416.1</v>
      </c>
      <c r="N834" s="178">
        <f t="shared" si="176"/>
        <v>583.9</v>
      </c>
      <c r="O834" s="177">
        <v>-50</v>
      </c>
      <c r="P834" s="178">
        <f t="shared" si="177"/>
        <v>533.9</v>
      </c>
      <c r="Q834" s="177">
        <v>-533.9</v>
      </c>
      <c r="R834" s="178">
        <f t="shared" si="178"/>
        <v>0</v>
      </c>
      <c r="S834" s="177"/>
      <c r="T834" s="178">
        <f t="shared" si="181"/>
        <v>0</v>
      </c>
    </row>
    <row r="835" spans="1:20" ht="45" x14ac:dyDescent="0.3">
      <c r="A835" s="184" t="s">
        <v>686</v>
      </c>
      <c r="B835" s="198" t="s">
        <v>687</v>
      </c>
      <c r="C835" s="142"/>
      <c r="D835" s="142"/>
      <c r="E835" s="142"/>
      <c r="F835" s="177">
        <f t="shared" ref="F835:S838" si="182">F836</f>
        <v>648</v>
      </c>
      <c r="G835" s="177">
        <f t="shared" si="182"/>
        <v>0</v>
      </c>
      <c r="H835" s="178">
        <f t="shared" si="173"/>
        <v>648</v>
      </c>
      <c r="I835" s="177">
        <f t="shared" si="182"/>
        <v>0</v>
      </c>
      <c r="J835" s="178">
        <f t="shared" si="174"/>
        <v>648</v>
      </c>
      <c r="K835" s="177">
        <f t="shared" si="182"/>
        <v>0</v>
      </c>
      <c r="L835" s="178">
        <f t="shared" si="175"/>
        <v>648</v>
      </c>
      <c r="M835" s="177">
        <f t="shared" si="182"/>
        <v>0</v>
      </c>
      <c r="N835" s="178">
        <f t="shared" si="176"/>
        <v>648</v>
      </c>
      <c r="O835" s="177">
        <f t="shared" si="182"/>
        <v>0</v>
      </c>
      <c r="P835" s="178">
        <f t="shared" si="177"/>
        <v>648</v>
      </c>
      <c r="Q835" s="177">
        <f t="shared" si="182"/>
        <v>0</v>
      </c>
      <c r="R835" s="178">
        <f t="shared" si="178"/>
        <v>648</v>
      </c>
      <c r="S835" s="177">
        <f t="shared" si="182"/>
        <v>0</v>
      </c>
      <c r="T835" s="178">
        <f t="shared" si="181"/>
        <v>648</v>
      </c>
    </row>
    <row r="836" spans="1:20" ht="30" x14ac:dyDescent="0.3">
      <c r="A836" s="40" t="s">
        <v>148</v>
      </c>
      <c r="B836" s="198" t="s">
        <v>687</v>
      </c>
      <c r="C836" s="142" t="s">
        <v>80</v>
      </c>
      <c r="D836" s="142"/>
      <c r="E836" s="142"/>
      <c r="F836" s="177">
        <f t="shared" si="182"/>
        <v>648</v>
      </c>
      <c r="G836" s="177">
        <f t="shared" si="182"/>
        <v>0</v>
      </c>
      <c r="H836" s="178">
        <f t="shared" si="173"/>
        <v>648</v>
      </c>
      <c r="I836" s="177">
        <f t="shared" si="182"/>
        <v>0</v>
      </c>
      <c r="J836" s="178">
        <f t="shared" si="174"/>
        <v>648</v>
      </c>
      <c r="K836" s="177">
        <f t="shared" si="182"/>
        <v>0</v>
      </c>
      <c r="L836" s="178">
        <f t="shared" si="175"/>
        <v>648</v>
      </c>
      <c r="M836" s="177">
        <f t="shared" si="182"/>
        <v>0</v>
      </c>
      <c r="N836" s="178">
        <f t="shared" si="176"/>
        <v>648</v>
      </c>
      <c r="O836" s="177">
        <f t="shared" si="182"/>
        <v>0</v>
      </c>
      <c r="P836" s="178">
        <f t="shared" si="177"/>
        <v>648</v>
      </c>
      <c r="Q836" s="177">
        <f t="shared" si="182"/>
        <v>0</v>
      </c>
      <c r="R836" s="178">
        <f t="shared" si="178"/>
        <v>648</v>
      </c>
      <c r="S836" s="177">
        <f t="shared" si="182"/>
        <v>0</v>
      </c>
      <c r="T836" s="178">
        <f t="shared" si="181"/>
        <v>648</v>
      </c>
    </row>
    <row r="837" spans="1:20" ht="45" x14ac:dyDescent="0.3">
      <c r="A837" s="40" t="s">
        <v>167</v>
      </c>
      <c r="B837" s="198" t="s">
        <v>687</v>
      </c>
      <c r="C837" s="142" t="s">
        <v>80</v>
      </c>
      <c r="D837" s="142" t="s">
        <v>168</v>
      </c>
      <c r="E837" s="142"/>
      <c r="F837" s="177">
        <f t="shared" si="182"/>
        <v>648</v>
      </c>
      <c r="G837" s="177">
        <f t="shared" si="182"/>
        <v>0</v>
      </c>
      <c r="H837" s="178">
        <f t="shared" si="173"/>
        <v>648</v>
      </c>
      <c r="I837" s="177">
        <f t="shared" si="182"/>
        <v>0</v>
      </c>
      <c r="J837" s="178">
        <f t="shared" si="174"/>
        <v>648</v>
      </c>
      <c r="K837" s="177">
        <f t="shared" si="182"/>
        <v>0</v>
      </c>
      <c r="L837" s="178">
        <f t="shared" si="175"/>
        <v>648</v>
      </c>
      <c r="M837" s="177">
        <f t="shared" si="182"/>
        <v>0</v>
      </c>
      <c r="N837" s="178">
        <f t="shared" si="176"/>
        <v>648</v>
      </c>
      <c r="O837" s="177">
        <f t="shared" si="182"/>
        <v>0</v>
      </c>
      <c r="P837" s="178">
        <f t="shared" si="177"/>
        <v>648</v>
      </c>
      <c r="Q837" s="177">
        <f t="shared" si="182"/>
        <v>0</v>
      </c>
      <c r="R837" s="178">
        <f t="shared" si="178"/>
        <v>648</v>
      </c>
      <c r="S837" s="177">
        <f t="shared" si="182"/>
        <v>0</v>
      </c>
      <c r="T837" s="178">
        <f t="shared" si="181"/>
        <v>648</v>
      </c>
    </row>
    <row r="838" spans="1:20" ht="45" x14ac:dyDescent="0.3">
      <c r="A838" s="40" t="s">
        <v>176</v>
      </c>
      <c r="B838" s="198" t="s">
        <v>687</v>
      </c>
      <c r="C838" s="142" t="s">
        <v>80</v>
      </c>
      <c r="D838" s="142" t="s">
        <v>168</v>
      </c>
      <c r="E838" s="142" t="s">
        <v>505</v>
      </c>
      <c r="F838" s="177">
        <f t="shared" si="182"/>
        <v>648</v>
      </c>
      <c r="G838" s="177">
        <f t="shared" si="182"/>
        <v>0</v>
      </c>
      <c r="H838" s="178">
        <f t="shared" si="173"/>
        <v>648</v>
      </c>
      <c r="I838" s="177">
        <f t="shared" si="182"/>
        <v>0</v>
      </c>
      <c r="J838" s="178">
        <f t="shared" si="174"/>
        <v>648</v>
      </c>
      <c r="K838" s="177">
        <f t="shared" si="182"/>
        <v>0</v>
      </c>
      <c r="L838" s="178">
        <f t="shared" si="175"/>
        <v>648</v>
      </c>
      <c r="M838" s="177">
        <f t="shared" si="182"/>
        <v>0</v>
      </c>
      <c r="N838" s="178">
        <f t="shared" si="176"/>
        <v>648</v>
      </c>
      <c r="O838" s="177">
        <f t="shared" si="182"/>
        <v>0</v>
      </c>
      <c r="P838" s="178">
        <f t="shared" si="177"/>
        <v>648</v>
      </c>
      <c r="Q838" s="177">
        <f t="shared" si="182"/>
        <v>0</v>
      </c>
      <c r="R838" s="178">
        <f t="shared" si="178"/>
        <v>648</v>
      </c>
      <c r="S838" s="177">
        <f t="shared" si="182"/>
        <v>0</v>
      </c>
      <c r="T838" s="178">
        <f t="shared" si="181"/>
        <v>648</v>
      </c>
    </row>
    <row r="839" spans="1:20" x14ac:dyDescent="0.3">
      <c r="A839" s="40" t="s">
        <v>184</v>
      </c>
      <c r="B839" s="198" t="s">
        <v>687</v>
      </c>
      <c r="C839" s="142" t="s">
        <v>80</v>
      </c>
      <c r="D839" s="142" t="s">
        <v>168</v>
      </c>
      <c r="E839" s="142" t="s">
        <v>506</v>
      </c>
      <c r="F839" s="177">
        <v>648</v>
      </c>
      <c r="G839" s="177"/>
      <c r="H839" s="178">
        <f t="shared" si="173"/>
        <v>648</v>
      </c>
      <c r="I839" s="177"/>
      <c r="J839" s="178">
        <f t="shared" si="174"/>
        <v>648</v>
      </c>
      <c r="K839" s="177"/>
      <c r="L839" s="178">
        <f t="shared" si="175"/>
        <v>648</v>
      </c>
      <c r="M839" s="177"/>
      <c r="N839" s="178">
        <f t="shared" si="176"/>
        <v>648</v>
      </c>
      <c r="O839" s="177"/>
      <c r="P839" s="178">
        <f t="shared" si="177"/>
        <v>648</v>
      </c>
      <c r="Q839" s="177"/>
      <c r="R839" s="178">
        <f t="shared" si="178"/>
        <v>648</v>
      </c>
      <c r="S839" s="177"/>
      <c r="T839" s="178">
        <f t="shared" si="181"/>
        <v>648</v>
      </c>
    </row>
    <row r="840" spans="1:20" ht="45" x14ac:dyDescent="0.3">
      <c r="A840" s="40" t="s">
        <v>547</v>
      </c>
      <c r="B840" s="53" t="s">
        <v>548</v>
      </c>
      <c r="C840" s="76"/>
      <c r="D840" s="76"/>
      <c r="E840" s="142"/>
      <c r="F840" s="177">
        <f t="shared" ref="F840:S843" si="183">F841</f>
        <v>1544.6</v>
      </c>
      <c r="G840" s="177">
        <f t="shared" si="183"/>
        <v>0</v>
      </c>
      <c r="H840" s="178">
        <f t="shared" si="173"/>
        <v>1544.6</v>
      </c>
      <c r="I840" s="177">
        <f t="shared" si="183"/>
        <v>0</v>
      </c>
      <c r="J840" s="178">
        <f t="shared" si="174"/>
        <v>1544.6</v>
      </c>
      <c r="K840" s="177">
        <f t="shared" si="183"/>
        <v>0</v>
      </c>
      <c r="L840" s="178">
        <f t="shared" si="175"/>
        <v>1544.6</v>
      </c>
      <c r="M840" s="177">
        <f t="shared" si="183"/>
        <v>0</v>
      </c>
      <c r="N840" s="178">
        <f t="shared" si="176"/>
        <v>1544.6</v>
      </c>
      <c r="O840" s="177">
        <f t="shared" si="183"/>
        <v>365</v>
      </c>
      <c r="P840" s="178">
        <f t="shared" si="177"/>
        <v>1909.6</v>
      </c>
      <c r="Q840" s="177">
        <f t="shared" si="183"/>
        <v>0</v>
      </c>
      <c r="R840" s="178">
        <f t="shared" si="178"/>
        <v>1909.6</v>
      </c>
      <c r="S840" s="177">
        <f t="shared" si="183"/>
        <v>0</v>
      </c>
      <c r="T840" s="178">
        <f t="shared" si="181"/>
        <v>1909.6</v>
      </c>
    </row>
    <row r="841" spans="1:20" x14ac:dyDescent="0.3">
      <c r="A841" s="40" t="s">
        <v>62</v>
      </c>
      <c r="B841" s="53" t="s">
        <v>548</v>
      </c>
      <c r="C841" s="142" t="s">
        <v>63</v>
      </c>
      <c r="D841" s="76"/>
      <c r="E841" s="142"/>
      <c r="F841" s="177">
        <f t="shared" si="183"/>
        <v>1544.6</v>
      </c>
      <c r="G841" s="177">
        <f t="shared" si="183"/>
        <v>0</v>
      </c>
      <c r="H841" s="178">
        <f t="shared" si="173"/>
        <v>1544.6</v>
      </c>
      <c r="I841" s="177">
        <f t="shared" si="183"/>
        <v>0</v>
      </c>
      <c r="J841" s="178">
        <f t="shared" si="174"/>
        <v>1544.6</v>
      </c>
      <c r="K841" s="177">
        <f t="shared" si="183"/>
        <v>0</v>
      </c>
      <c r="L841" s="178">
        <f t="shared" si="175"/>
        <v>1544.6</v>
      </c>
      <c r="M841" s="177">
        <f t="shared" si="183"/>
        <v>0</v>
      </c>
      <c r="N841" s="178">
        <f t="shared" si="176"/>
        <v>1544.6</v>
      </c>
      <c r="O841" s="177">
        <f t="shared" si="183"/>
        <v>365</v>
      </c>
      <c r="P841" s="178">
        <f t="shared" si="177"/>
        <v>1909.6</v>
      </c>
      <c r="Q841" s="177">
        <f t="shared" si="183"/>
        <v>0</v>
      </c>
      <c r="R841" s="178">
        <f t="shared" si="178"/>
        <v>1909.6</v>
      </c>
      <c r="S841" s="177">
        <f t="shared" si="183"/>
        <v>0</v>
      </c>
      <c r="T841" s="178">
        <f t="shared" si="181"/>
        <v>1909.6</v>
      </c>
    </row>
    <row r="842" spans="1:20" x14ac:dyDescent="0.3">
      <c r="A842" s="40" t="s">
        <v>120</v>
      </c>
      <c r="B842" s="53" t="s">
        <v>548</v>
      </c>
      <c r="C842" s="142" t="s">
        <v>63</v>
      </c>
      <c r="D842" s="142" t="s">
        <v>141</v>
      </c>
      <c r="E842" s="142"/>
      <c r="F842" s="177">
        <f t="shared" si="183"/>
        <v>1544.6</v>
      </c>
      <c r="G842" s="177">
        <f t="shared" si="183"/>
        <v>0</v>
      </c>
      <c r="H842" s="178">
        <f t="shared" si="173"/>
        <v>1544.6</v>
      </c>
      <c r="I842" s="177">
        <f t="shared" si="183"/>
        <v>0</v>
      </c>
      <c r="J842" s="178">
        <f t="shared" si="174"/>
        <v>1544.6</v>
      </c>
      <c r="K842" s="177">
        <f t="shared" si="183"/>
        <v>0</v>
      </c>
      <c r="L842" s="178">
        <f t="shared" si="175"/>
        <v>1544.6</v>
      </c>
      <c r="M842" s="177">
        <f t="shared" si="183"/>
        <v>0</v>
      </c>
      <c r="N842" s="178">
        <f t="shared" si="176"/>
        <v>1544.6</v>
      </c>
      <c r="O842" s="177">
        <f t="shared" si="183"/>
        <v>365</v>
      </c>
      <c r="P842" s="178">
        <f t="shared" si="177"/>
        <v>1909.6</v>
      </c>
      <c r="Q842" s="177">
        <f t="shared" si="183"/>
        <v>0</v>
      </c>
      <c r="R842" s="178">
        <f t="shared" si="178"/>
        <v>1909.6</v>
      </c>
      <c r="S842" s="177">
        <f t="shared" si="183"/>
        <v>0</v>
      </c>
      <c r="T842" s="178">
        <f t="shared" si="181"/>
        <v>1909.6</v>
      </c>
    </row>
    <row r="843" spans="1:20" ht="30" x14ac:dyDescent="0.3">
      <c r="A843" s="40" t="s">
        <v>87</v>
      </c>
      <c r="B843" s="53" t="s">
        <v>548</v>
      </c>
      <c r="C843" s="142" t="s">
        <v>63</v>
      </c>
      <c r="D843" s="142" t="s">
        <v>141</v>
      </c>
      <c r="E843" s="142" t="s">
        <v>490</v>
      </c>
      <c r="F843" s="177">
        <f t="shared" si="183"/>
        <v>1544.6</v>
      </c>
      <c r="G843" s="177">
        <f t="shared" si="183"/>
        <v>0</v>
      </c>
      <c r="H843" s="178">
        <f t="shared" si="173"/>
        <v>1544.6</v>
      </c>
      <c r="I843" s="177">
        <f t="shared" si="183"/>
        <v>0</v>
      </c>
      <c r="J843" s="178">
        <f t="shared" si="174"/>
        <v>1544.6</v>
      </c>
      <c r="K843" s="177">
        <f t="shared" si="183"/>
        <v>0</v>
      </c>
      <c r="L843" s="178">
        <f t="shared" si="175"/>
        <v>1544.6</v>
      </c>
      <c r="M843" s="177">
        <f t="shared" si="183"/>
        <v>0</v>
      </c>
      <c r="N843" s="178">
        <f t="shared" si="176"/>
        <v>1544.6</v>
      </c>
      <c r="O843" s="177">
        <f t="shared" si="183"/>
        <v>365</v>
      </c>
      <c r="P843" s="178">
        <f t="shared" si="177"/>
        <v>1909.6</v>
      </c>
      <c r="Q843" s="177">
        <f t="shared" si="183"/>
        <v>0</v>
      </c>
      <c r="R843" s="178">
        <f t="shared" si="178"/>
        <v>1909.6</v>
      </c>
      <c r="S843" s="177">
        <f t="shared" si="183"/>
        <v>0</v>
      </c>
      <c r="T843" s="178">
        <f t="shared" si="181"/>
        <v>1909.6</v>
      </c>
    </row>
    <row r="844" spans="1:20" ht="45" x14ac:dyDescent="0.3">
      <c r="A844" s="40" t="s">
        <v>88</v>
      </c>
      <c r="B844" s="53" t="s">
        <v>548</v>
      </c>
      <c r="C844" s="142" t="s">
        <v>63</v>
      </c>
      <c r="D844" s="142" t="s">
        <v>141</v>
      </c>
      <c r="E844" s="142" t="s">
        <v>486</v>
      </c>
      <c r="F844" s="177">
        <v>1544.6</v>
      </c>
      <c r="G844" s="177"/>
      <c r="H844" s="178">
        <f t="shared" si="173"/>
        <v>1544.6</v>
      </c>
      <c r="I844" s="177"/>
      <c r="J844" s="178">
        <f t="shared" si="174"/>
        <v>1544.6</v>
      </c>
      <c r="K844" s="177"/>
      <c r="L844" s="178">
        <f t="shared" si="175"/>
        <v>1544.6</v>
      </c>
      <c r="M844" s="177"/>
      <c r="N844" s="178">
        <f t="shared" si="176"/>
        <v>1544.6</v>
      </c>
      <c r="O844" s="177">
        <v>365</v>
      </c>
      <c r="P844" s="178">
        <f t="shared" si="177"/>
        <v>1909.6</v>
      </c>
      <c r="Q844" s="177"/>
      <c r="R844" s="178">
        <f t="shared" si="178"/>
        <v>1909.6</v>
      </c>
      <c r="S844" s="177"/>
      <c r="T844" s="178">
        <f t="shared" si="181"/>
        <v>1909.6</v>
      </c>
    </row>
  </sheetData>
  <mergeCells count="28">
    <mergeCell ref="G5:G6"/>
    <mergeCell ref="M5:M6"/>
    <mergeCell ref="N5:N6"/>
    <mergeCell ref="K5:K6"/>
    <mergeCell ref="L5:L6"/>
    <mergeCell ref="I5:I6"/>
    <mergeCell ref="J5:J6"/>
    <mergeCell ref="S5:S6"/>
    <mergeCell ref="T5:T6"/>
    <mergeCell ref="A1:T1"/>
    <mergeCell ref="A2:T2"/>
    <mergeCell ref="A3:T3"/>
    <mergeCell ref="H5:H6"/>
    <mergeCell ref="A5:A6"/>
    <mergeCell ref="C5:C6"/>
    <mergeCell ref="D5:D6"/>
    <mergeCell ref="E5:E6"/>
    <mergeCell ref="Q5:Q6"/>
    <mergeCell ref="R5:R6"/>
    <mergeCell ref="O5:O6"/>
    <mergeCell ref="P5:P6"/>
    <mergeCell ref="F5:F6"/>
    <mergeCell ref="B5:B6"/>
    <mergeCell ref="A152:A153"/>
    <mergeCell ref="B152:B153"/>
    <mergeCell ref="C152:C153"/>
    <mergeCell ref="D152:D153"/>
    <mergeCell ref="E152:E153"/>
  </mergeCells>
  <pageMargins left="1.1811023622047245" right="0.39370078740157483" top="0.78740157480314965" bottom="0.78740157480314965" header="0.31496062992125984" footer="0.31496062992125984"/>
  <pageSetup paperSize="9" scale="72"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71"/>
  <sheetViews>
    <sheetView view="pageBreakPreview" topLeftCell="A659" zoomScale="120" zoomScaleNormal="100" zoomScaleSheetLayoutView="120" workbookViewId="0">
      <selection activeCell="A659" sqref="A1:K1048576"/>
    </sheetView>
  </sheetViews>
  <sheetFormatPr defaultColWidth="9.140625" defaultRowHeight="15" outlineLevelRow="1" outlineLevelCol="1" x14ac:dyDescent="0.3"/>
  <cols>
    <col min="1" max="1" width="45.85546875" style="27" customWidth="1"/>
    <col min="2" max="2" width="18.140625" style="55" customWidth="1"/>
    <col min="3" max="3" width="9" style="55" customWidth="1"/>
    <col min="4" max="4" width="8.7109375" style="55" customWidth="1"/>
    <col min="5" max="5" width="10.7109375" style="55" customWidth="1"/>
    <col min="6" max="6" width="14.140625" style="204" hidden="1" customWidth="1" outlineLevel="1"/>
    <col min="7" max="7" width="15.5703125" style="204" hidden="1" customWidth="1" outlineLevel="1"/>
    <col min="8" max="8" width="14.140625" style="204" customWidth="1" collapsed="1"/>
    <col min="9" max="9" width="14.7109375" style="222" hidden="1" customWidth="1" outlineLevel="1"/>
    <col min="10" max="10" width="15.5703125" style="204" hidden="1" customWidth="1" outlineLevel="1"/>
    <col min="11" max="11" width="14.5703125" style="204" customWidth="1" collapsed="1"/>
    <col min="12" max="16384" width="9.140625" style="26"/>
  </cols>
  <sheetData>
    <row r="2" spans="1:11" s="160" customFormat="1" ht="68.25" customHeight="1" x14ac:dyDescent="0.25">
      <c r="A2" s="281" t="s">
        <v>1312</v>
      </c>
      <c r="B2" s="281"/>
      <c r="C2" s="281"/>
      <c r="D2" s="281"/>
      <c r="E2" s="281"/>
      <c r="F2" s="281"/>
      <c r="G2" s="281"/>
      <c r="H2" s="281"/>
      <c r="I2" s="281"/>
      <c r="J2" s="281"/>
      <c r="K2" s="281"/>
    </row>
    <row r="3" spans="1:11" ht="90.75" customHeight="1" x14ac:dyDescent="0.3">
      <c r="A3" s="281" t="s">
        <v>1219</v>
      </c>
      <c r="B3" s="281"/>
      <c r="C3" s="281"/>
      <c r="D3" s="281"/>
      <c r="E3" s="281"/>
      <c r="F3" s="281"/>
      <c r="G3" s="281"/>
      <c r="H3" s="281"/>
      <c r="I3" s="281"/>
      <c r="J3" s="281"/>
      <c r="K3" s="281"/>
    </row>
    <row r="4" spans="1:11" ht="93.75" customHeight="1" x14ac:dyDescent="0.3">
      <c r="A4" s="279" t="s">
        <v>1220</v>
      </c>
      <c r="B4" s="279"/>
      <c r="C4" s="279"/>
      <c r="D4" s="279"/>
      <c r="E4" s="279"/>
      <c r="F4" s="279"/>
      <c r="G4" s="279"/>
      <c r="H4" s="279"/>
      <c r="I4" s="279"/>
      <c r="J4" s="279"/>
      <c r="K4" s="279"/>
    </row>
    <row r="5" spans="1:11" x14ac:dyDescent="0.3">
      <c r="B5" s="205"/>
      <c r="C5" s="205"/>
      <c r="D5" s="205"/>
      <c r="E5" s="205"/>
      <c r="F5" s="205"/>
      <c r="G5" s="205"/>
      <c r="H5" s="205"/>
      <c r="I5" s="205"/>
      <c r="J5" s="26"/>
      <c r="K5" s="205" t="s">
        <v>1096</v>
      </c>
    </row>
    <row r="6" spans="1:11" ht="15" customHeight="1" x14ac:dyDescent="0.3">
      <c r="A6" s="334" t="s">
        <v>481</v>
      </c>
      <c r="B6" s="320" t="s">
        <v>482</v>
      </c>
      <c r="C6" s="320" t="s">
        <v>58</v>
      </c>
      <c r="D6" s="320" t="s">
        <v>59</v>
      </c>
      <c r="E6" s="320" t="s">
        <v>397</v>
      </c>
      <c r="F6" s="322" t="s">
        <v>1131</v>
      </c>
      <c r="G6" s="318" t="s">
        <v>892</v>
      </c>
      <c r="H6" s="318" t="s">
        <v>1131</v>
      </c>
      <c r="I6" s="333" t="s">
        <v>1132</v>
      </c>
      <c r="J6" s="318" t="s">
        <v>892</v>
      </c>
      <c r="K6" s="318" t="s">
        <v>1132</v>
      </c>
    </row>
    <row r="7" spans="1:11" x14ac:dyDescent="0.3">
      <c r="A7" s="335"/>
      <c r="B7" s="321"/>
      <c r="C7" s="321"/>
      <c r="D7" s="321"/>
      <c r="E7" s="321"/>
      <c r="F7" s="322"/>
      <c r="G7" s="319"/>
      <c r="H7" s="319"/>
      <c r="I7" s="333"/>
      <c r="J7" s="319"/>
      <c r="K7" s="319"/>
    </row>
    <row r="8" spans="1:11" x14ac:dyDescent="0.3">
      <c r="A8" s="206" t="s">
        <v>453</v>
      </c>
      <c r="B8" s="207"/>
      <c r="C8" s="207"/>
      <c r="D8" s="207"/>
      <c r="E8" s="189"/>
      <c r="F8" s="31">
        <f>F9+F10+F67+F82+F218+F225+F254+F261+F284+F291+F320+F347+F354+F376+F385+F403+F417+F424+F431+F438+F445+F452+F469+F483+F510+F525+F554+F476</f>
        <v>1098903.7000000002</v>
      </c>
      <c r="G8" s="31">
        <f>G9+G10+G67+G82+G218+G225+G254+G261+G284+G291+G320+G347+G354+G376+G385+G403+G417+G424+G431+G438+G445+G452+G469+G483+G510+G525+G554+G476+G459</f>
        <v>145409.5</v>
      </c>
      <c r="H8" s="31">
        <f>F8+G8</f>
        <v>1244313.2000000002</v>
      </c>
      <c r="I8" s="31">
        <f>I9+I10+I67+I82+I218+I225+I254+I261+I284+I291+I320+I347+I354+I376+I385+I403+I417+I424+I431+I438+I445+I452+I469+I483+I510+I525+I554+I476</f>
        <v>1047284.5</v>
      </c>
      <c r="J8" s="31">
        <f>J9+J10+J67+J82+J218+J225+J254+J261+J284+J291+J320+J347+J354+J376+J385+J403+J417+J424+J431+J438+J445+J452+J469+J483+J510+J525+J554+J476+J459</f>
        <v>13220.3</v>
      </c>
      <c r="K8" s="31">
        <f>I8+J8</f>
        <v>1060504.8</v>
      </c>
    </row>
    <row r="9" spans="1:11" ht="18.75" customHeight="1" x14ac:dyDescent="0.3">
      <c r="A9" s="33" t="s">
        <v>1138</v>
      </c>
      <c r="B9" s="52"/>
      <c r="C9" s="52"/>
      <c r="D9" s="52"/>
      <c r="E9" s="76"/>
      <c r="F9" s="58">
        <v>14169.5</v>
      </c>
      <c r="G9" s="58"/>
      <c r="H9" s="31">
        <f t="shared" ref="H9:H72" si="0">F9+G9</f>
        <v>14169.5</v>
      </c>
      <c r="I9" s="208">
        <v>29225</v>
      </c>
      <c r="J9" s="58"/>
      <c r="K9" s="31">
        <f t="shared" ref="K9:K72" si="1">I9+J9</f>
        <v>29225</v>
      </c>
    </row>
    <row r="10" spans="1:11" ht="28.5" customHeight="1" x14ac:dyDescent="0.3">
      <c r="A10" s="206" t="s">
        <v>713</v>
      </c>
      <c r="B10" s="59" t="s">
        <v>273</v>
      </c>
      <c r="C10" s="76"/>
      <c r="D10" s="76"/>
      <c r="E10" s="142"/>
      <c r="F10" s="31">
        <f>F11+F18+F46</f>
        <v>52496.4</v>
      </c>
      <c r="G10" s="31">
        <f>G11+G18+G46</f>
        <v>0</v>
      </c>
      <c r="H10" s="31">
        <f t="shared" si="0"/>
        <v>52496.4</v>
      </c>
      <c r="I10" s="31">
        <f>I11+I18+I46</f>
        <v>50754.799999999996</v>
      </c>
      <c r="J10" s="31">
        <f>J11+J18+J46</f>
        <v>0</v>
      </c>
      <c r="K10" s="31">
        <f t="shared" si="1"/>
        <v>50754.799999999996</v>
      </c>
    </row>
    <row r="11" spans="1:11" ht="51" x14ac:dyDescent="0.3">
      <c r="A11" s="206" t="s">
        <v>418</v>
      </c>
      <c r="B11" s="59" t="s">
        <v>275</v>
      </c>
      <c r="C11" s="76"/>
      <c r="D11" s="76"/>
      <c r="E11" s="142"/>
      <c r="F11" s="31">
        <f>F12</f>
        <v>23709.1</v>
      </c>
      <c r="G11" s="31">
        <f>G12</f>
        <v>0</v>
      </c>
      <c r="H11" s="31">
        <f t="shared" si="0"/>
        <v>23709.1</v>
      </c>
      <c r="I11" s="209">
        <f>I12</f>
        <v>23492.799999999999</v>
      </c>
      <c r="J11" s="31">
        <f>J12</f>
        <v>0</v>
      </c>
      <c r="K11" s="31">
        <f t="shared" si="1"/>
        <v>23492.799999999999</v>
      </c>
    </row>
    <row r="12" spans="1:11" ht="41.25" customHeight="1" x14ac:dyDescent="0.3">
      <c r="A12" s="206" t="s">
        <v>292</v>
      </c>
      <c r="B12" s="210" t="s">
        <v>276</v>
      </c>
      <c r="C12" s="76"/>
      <c r="D12" s="76"/>
      <c r="E12" s="142"/>
      <c r="F12" s="31">
        <f t="shared" ref="F12:J16" si="2">F13</f>
        <v>23709.1</v>
      </c>
      <c r="G12" s="31">
        <f t="shared" si="2"/>
        <v>0</v>
      </c>
      <c r="H12" s="31">
        <f t="shared" si="0"/>
        <v>23709.1</v>
      </c>
      <c r="I12" s="209">
        <f t="shared" si="2"/>
        <v>23492.799999999999</v>
      </c>
      <c r="J12" s="31">
        <f t="shared" si="2"/>
        <v>0</v>
      </c>
      <c r="K12" s="31">
        <f t="shared" si="1"/>
        <v>23492.799999999999</v>
      </c>
    </row>
    <row r="13" spans="1:11" ht="60" x14ac:dyDescent="0.3">
      <c r="A13" s="73" t="s">
        <v>419</v>
      </c>
      <c r="B13" s="61" t="s">
        <v>278</v>
      </c>
      <c r="C13" s="76"/>
      <c r="D13" s="76"/>
      <c r="E13" s="142"/>
      <c r="F13" s="211">
        <f t="shared" si="2"/>
        <v>23709.1</v>
      </c>
      <c r="G13" s="211">
        <f t="shared" si="2"/>
        <v>0</v>
      </c>
      <c r="H13" s="36">
        <f t="shared" si="0"/>
        <v>23709.1</v>
      </c>
      <c r="I13" s="212">
        <f t="shared" si="2"/>
        <v>23492.799999999999</v>
      </c>
      <c r="J13" s="211">
        <f t="shared" si="2"/>
        <v>0</v>
      </c>
      <c r="K13" s="36">
        <f t="shared" si="1"/>
        <v>23492.799999999999</v>
      </c>
    </row>
    <row r="14" spans="1:11" x14ac:dyDescent="0.3">
      <c r="A14" s="73" t="s">
        <v>233</v>
      </c>
      <c r="B14" s="61" t="s">
        <v>278</v>
      </c>
      <c r="C14" s="61" t="s">
        <v>110</v>
      </c>
      <c r="D14" s="76"/>
      <c r="E14" s="142"/>
      <c r="F14" s="36">
        <f t="shared" si="2"/>
        <v>23709.1</v>
      </c>
      <c r="G14" s="36">
        <f t="shared" si="2"/>
        <v>0</v>
      </c>
      <c r="H14" s="36">
        <f t="shared" si="0"/>
        <v>23709.1</v>
      </c>
      <c r="I14" s="213">
        <f t="shared" si="2"/>
        <v>23492.799999999999</v>
      </c>
      <c r="J14" s="36">
        <f t="shared" si="2"/>
        <v>0</v>
      </c>
      <c r="K14" s="36">
        <f t="shared" si="1"/>
        <v>23492.799999999999</v>
      </c>
    </row>
    <row r="15" spans="1:11" x14ac:dyDescent="0.3">
      <c r="A15" s="73" t="s">
        <v>258</v>
      </c>
      <c r="B15" s="61" t="s">
        <v>278</v>
      </c>
      <c r="C15" s="61" t="s">
        <v>110</v>
      </c>
      <c r="D15" s="61" t="s">
        <v>80</v>
      </c>
      <c r="E15" s="142"/>
      <c r="F15" s="36">
        <f t="shared" si="2"/>
        <v>23709.1</v>
      </c>
      <c r="G15" s="36">
        <f t="shared" si="2"/>
        <v>0</v>
      </c>
      <c r="H15" s="36">
        <f t="shared" si="0"/>
        <v>23709.1</v>
      </c>
      <c r="I15" s="213">
        <f t="shared" si="2"/>
        <v>23492.799999999999</v>
      </c>
      <c r="J15" s="36">
        <f t="shared" si="2"/>
        <v>0</v>
      </c>
      <c r="K15" s="36">
        <f t="shared" si="1"/>
        <v>23492.799999999999</v>
      </c>
    </row>
    <row r="16" spans="1:11" ht="45" x14ac:dyDescent="0.3">
      <c r="A16" s="73" t="s">
        <v>176</v>
      </c>
      <c r="B16" s="61" t="s">
        <v>278</v>
      </c>
      <c r="C16" s="61" t="s">
        <v>110</v>
      </c>
      <c r="D16" s="61" t="s">
        <v>80</v>
      </c>
      <c r="E16" s="61">
        <v>600</v>
      </c>
      <c r="F16" s="36">
        <f t="shared" si="2"/>
        <v>23709.1</v>
      </c>
      <c r="G16" s="36">
        <f t="shared" si="2"/>
        <v>0</v>
      </c>
      <c r="H16" s="36">
        <f t="shared" si="0"/>
        <v>23709.1</v>
      </c>
      <c r="I16" s="213">
        <f t="shared" si="2"/>
        <v>23492.799999999999</v>
      </c>
      <c r="J16" s="36">
        <f t="shared" si="2"/>
        <v>0</v>
      </c>
      <c r="K16" s="36">
        <f t="shared" si="1"/>
        <v>23492.799999999999</v>
      </c>
    </row>
    <row r="17" spans="1:11" ht="19.899999999999999" customHeight="1" x14ac:dyDescent="0.3">
      <c r="A17" s="73" t="s">
        <v>184</v>
      </c>
      <c r="B17" s="61" t="s">
        <v>278</v>
      </c>
      <c r="C17" s="61" t="s">
        <v>110</v>
      </c>
      <c r="D17" s="61" t="s">
        <v>80</v>
      </c>
      <c r="E17" s="61">
        <v>610</v>
      </c>
      <c r="F17" s="36">
        <v>23709.1</v>
      </c>
      <c r="G17" s="36"/>
      <c r="H17" s="36">
        <f t="shared" si="0"/>
        <v>23709.1</v>
      </c>
      <c r="I17" s="213">
        <v>23492.799999999999</v>
      </c>
      <c r="J17" s="36"/>
      <c r="K17" s="36">
        <f t="shared" si="1"/>
        <v>23492.799999999999</v>
      </c>
    </row>
    <row r="18" spans="1:11" ht="38.25" x14ac:dyDescent="0.3">
      <c r="A18" s="206" t="s">
        <v>290</v>
      </c>
      <c r="B18" s="59" t="s">
        <v>291</v>
      </c>
      <c r="C18" s="76"/>
      <c r="D18" s="76"/>
      <c r="E18" s="142"/>
      <c r="F18" s="31">
        <f>F19+F35</f>
        <v>24101.4</v>
      </c>
      <c r="G18" s="31">
        <f>G19+G35</f>
        <v>0</v>
      </c>
      <c r="H18" s="36">
        <f t="shared" si="0"/>
        <v>24101.4</v>
      </c>
      <c r="I18" s="209">
        <f>I19+I35</f>
        <v>22567.1</v>
      </c>
      <c r="J18" s="31">
        <f>J19+J35</f>
        <v>0</v>
      </c>
      <c r="K18" s="36">
        <f t="shared" si="1"/>
        <v>22567.1</v>
      </c>
    </row>
    <row r="19" spans="1:11" ht="41.25" customHeight="1" x14ac:dyDescent="0.3">
      <c r="A19" s="206" t="s">
        <v>292</v>
      </c>
      <c r="B19" s="210" t="s">
        <v>293</v>
      </c>
      <c r="C19" s="76"/>
      <c r="D19" s="76"/>
      <c r="E19" s="142"/>
      <c r="F19" s="211">
        <f>F20+F25+F30</f>
        <v>9126.1</v>
      </c>
      <c r="G19" s="211">
        <f>G20+G25+G30</f>
        <v>0</v>
      </c>
      <c r="H19" s="36">
        <f t="shared" si="0"/>
        <v>9126.1</v>
      </c>
      <c r="I19" s="211">
        <f>I20+I25+I30</f>
        <v>8760.2999999999993</v>
      </c>
      <c r="J19" s="211">
        <f>J20+J25+J30</f>
        <v>0</v>
      </c>
      <c r="K19" s="36">
        <f t="shared" si="1"/>
        <v>8760.2999999999993</v>
      </c>
    </row>
    <row r="20" spans="1:11" ht="47.25" customHeight="1" x14ac:dyDescent="0.3">
      <c r="A20" s="73" t="s">
        <v>294</v>
      </c>
      <c r="B20" s="61" t="s">
        <v>295</v>
      </c>
      <c r="C20" s="76"/>
      <c r="D20" s="76"/>
      <c r="E20" s="142"/>
      <c r="F20" s="36">
        <f>F21</f>
        <v>6936</v>
      </c>
      <c r="G20" s="36">
        <f>G21</f>
        <v>0</v>
      </c>
      <c r="H20" s="36">
        <f t="shared" si="0"/>
        <v>6936</v>
      </c>
      <c r="I20" s="213">
        <f>I21</f>
        <v>6502.5</v>
      </c>
      <c r="J20" s="36">
        <f>J21</f>
        <v>0</v>
      </c>
      <c r="K20" s="36">
        <f t="shared" si="1"/>
        <v>6502.5</v>
      </c>
    </row>
    <row r="21" spans="1:11" ht="15.75" customHeight="1" x14ac:dyDescent="0.3">
      <c r="A21" s="73" t="s">
        <v>288</v>
      </c>
      <c r="B21" s="61" t="s">
        <v>295</v>
      </c>
      <c r="C21" s="61" t="s">
        <v>193</v>
      </c>
      <c r="D21" s="76"/>
      <c r="E21" s="142"/>
      <c r="F21" s="36">
        <f t="shared" ref="F21:J23" si="3">F22</f>
        <v>6936</v>
      </c>
      <c r="G21" s="36">
        <f t="shared" si="3"/>
        <v>0</v>
      </c>
      <c r="H21" s="36">
        <f t="shared" si="0"/>
        <v>6936</v>
      </c>
      <c r="I21" s="213">
        <f t="shared" si="3"/>
        <v>6502.5</v>
      </c>
      <c r="J21" s="36">
        <f t="shared" si="3"/>
        <v>0</v>
      </c>
      <c r="K21" s="36">
        <f t="shared" si="1"/>
        <v>6502.5</v>
      </c>
    </row>
    <row r="22" spans="1:11" x14ac:dyDescent="0.3">
      <c r="A22" s="73" t="s">
        <v>289</v>
      </c>
      <c r="B22" s="61" t="s">
        <v>295</v>
      </c>
      <c r="C22" s="61" t="s">
        <v>193</v>
      </c>
      <c r="D22" s="61" t="s">
        <v>63</v>
      </c>
      <c r="E22" s="142"/>
      <c r="F22" s="36">
        <f>F23</f>
        <v>6936</v>
      </c>
      <c r="G22" s="36">
        <f>G23</f>
        <v>0</v>
      </c>
      <c r="H22" s="36">
        <f t="shared" si="0"/>
        <v>6936</v>
      </c>
      <c r="I22" s="213">
        <f>I23</f>
        <v>6502.5</v>
      </c>
      <c r="J22" s="36">
        <f>J23</f>
        <v>0</v>
      </c>
      <c r="K22" s="36">
        <f t="shared" si="1"/>
        <v>6502.5</v>
      </c>
    </row>
    <row r="23" spans="1:11" ht="45" x14ac:dyDescent="0.3">
      <c r="A23" s="73" t="s">
        <v>176</v>
      </c>
      <c r="B23" s="61" t="s">
        <v>295</v>
      </c>
      <c r="C23" s="61" t="s">
        <v>193</v>
      </c>
      <c r="D23" s="61" t="s">
        <v>63</v>
      </c>
      <c r="E23" s="61">
        <v>600</v>
      </c>
      <c r="F23" s="36">
        <f t="shared" si="3"/>
        <v>6936</v>
      </c>
      <c r="G23" s="36">
        <f t="shared" si="3"/>
        <v>0</v>
      </c>
      <c r="H23" s="36">
        <f t="shared" si="0"/>
        <v>6936</v>
      </c>
      <c r="I23" s="213">
        <f t="shared" si="3"/>
        <v>6502.5</v>
      </c>
      <c r="J23" s="36">
        <f t="shared" si="3"/>
        <v>0</v>
      </c>
      <c r="K23" s="36">
        <f t="shared" si="1"/>
        <v>6502.5</v>
      </c>
    </row>
    <row r="24" spans="1:11" ht="18" customHeight="1" x14ac:dyDescent="0.3">
      <c r="A24" s="73" t="s">
        <v>184</v>
      </c>
      <c r="B24" s="61" t="s">
        <v>295</v>
      </c>
      <c r="C24" s="61" t="s">
        <v>193</v>
      </c>
      <c r="D24" s="61" t="s">
        <v>63</v>
      </c>
      <c r="E24" s="61">
        <v>610</v>
      </c>
      <c r="F24" s="36">
        <v>6936</v>
      </c>
      <c r="G24" s="36"/>
      <c r="H24" s="36">
        <f t="shared" si="0"/>
        <v>6936</v>
      </c>
      <c r="I24" s="213">
        <v>6502.5</v>
      </c>
      <c r="J24" s="36"/>
      <c r="K24" s="36">
        <f t="shared" si="1"/>
        <v>6502.5</v>
      </c>
    </row>
    <row r="25" spans="1:11" ht="45" x14ac:dyDescent="0.3">
      <c r="A25" s="73" t="s">
        <v>296</v>
      </c>
      <c r="B25" s="61" t="s">
        <v>297</v>
      </c>
      <c r="C25" s="76"/>
      <c r="D25" s="76"/>
      <c r="E25" s="142"/>
      <c r="F25" s="36">
        <f>F26</f>
        <v>2188.1</v>
      </c>
      <c r="G25" s="36">
        <f>G26</f>
        <v>0</v>
      </c>
      <c r="H25" s="36">
        <f t="shared" si="0"/>
        <v>2188.1</v>
      </c>
      <c r="I25" s="213">
        <f>I26</f>
        <v>2255.8000000000002</v>
      </c>
      <c r="J25" s="36">
        <f>J26</f>
        <v>0</v>
      </c>
      <c r="K25" s="36">
        <f t="shared" si="1"/>
        <v>2255.8000000000002</v>
      </c>
    </row>
    <row r="26" spans="1:11" x14ac:dyDescent="0.3">
      <c r="A26" s="73" t="s">
        <v>288</v>
      </c>
      <c r="B26" s="61" t="s">
        <v>297</v>
      </c>
      <c r="C26" s="61" t="s">
        <v>193</v>
      </c>
      <c r="D26" s="76"/>
      <c r="E26" s="142"/>
      <c r="F26" s="36">
        <f t="shared" ref="F26:J28" si="4">F27</f>
        <v>2188.1</v>
      </c>
      <c r="G26" s="36">
        <f t="shared" si="4"/>
        <v>0</v>
      </c>
      <c r="H26" s="36">
        <f t="shared" si="0"/>
        <v>2188.1</v>
      </c>
      <c r="I26" s="213">
        <f t="shared" si="4"/>
        <v>2255.8000000000002</v>
      </c>
      <c r="J26" s="36">
        <f t="shared" si="4"/>
        <v>0</v>
      </c>
      <c r="K26" s="36">
        <f t="shared" si="1"/>
        <v>2255.8000000000002</v>
      </c>
    </row>
    <row r="27" spans="1:11" x14ac:dyDescent="0.3">
      <c r="A27" s="73" t="s">
        <v>289</v>
      </c>
      <c r="B27" s="61" t="s">
        <v>297</v>
      </c>
      <c r="C27" s="61" t="s">
        <v>193</v>
      </c>
      <c r="D27" s="61" t="s">
        <v>63</v>
      </c>
      <c r="E27" s="142"/>
      <c r="F27" s="36">
        <f t="shared" si="4"/>
        <v>2188.1</v>
      </c>
      <c r="G27" s="36">
        <f t="shared" si="4"/>
        <v>0</v>
      </c>
      <c r="H27" s="36">
        <f t="shared" si="0"/>
        <v>2188.1</v>
      </c>
      <c r="I27" s="213">
        <f t="shared" si="4"/>
        <v>2255.8000000000002</v>
      </c>
      <c r="J27" s="36">
        <f t="shared" si="4"/>
        <v>0</v>
      </c>
      <c r="K27" s="36">
        <f t="shared" si="1"/>
        <v>2255.8000000000002</v>
      </c>
    </row>
    <row r="28" spans="1:11" ht="45" x14ac:dyDescent="0.3">
      <c r="A28" s="73" t="s">
        <v>176</v>
      </c>
      <c r="B28" s="61" t="s">
        <v>297</v>
      </c>
      <c r="C28" s="61" t="s">
        <v>193</v>
      </c>
      <c r="D28" s="61" t="s">
        <v>63</v>
      </c>
      <c r="E28" s="61">
        <v>600</v>
      </c>
      <c r="F28" s="36">
        <f t="shared" si="4"/>
        <v>2188.1</v>
      </c>
      <c r="G28" s="36">
        <f t="shared" si="4"/>
        <v>0</v>
      </c>
      <c r="H28" s="36">
        <f t="shared" si="0"/>
        <v>2188.1</v>
      </c>
      <c r="I28" s="213">
        <f t="shared" si="4"/>
        <v>2255.8000000000002</v>
      </c>
      <c r="J28" s="36">
        <f t="shared" si="4"/>
        <v>0</v>
      </c>
      <c r="K28" s="36">
        <f t="shared" si="1"/>
        <v>2255.8000000000002</v>
      </c>
    </row>
    <row r="29" spans="1:11" ht="20.45" customHeight="1" x14ac:dyDescent="0.3">
      <c r="A29" s="73" t="s">
        <v>184</v>
      </c>
      <c r="B29" s="61" t="s">
        <v>297</v>
      </c>
      <c r="C29" s="61" t="s">
        <v>193</v>
      </c>
      <c r="D29" s="61" t="s">
        <v>63</v>
      </c>
      <c r="E29" s="61">
        <v>610</v>
      </c>
      <c r="F29" s="36">
        <v>2188.1</v>
      </c>
      <c r="G29" s="36"/>
      <c r="H29" s="36">
        <f t="shared" si="0"/>
        <v>2188.1</v>
      </c>
      <c r="I29" s="213">
        <v>2255.8000000000002</v>
      </c>
      <c r="J29" s="36"/>
      <c r="K29" s="36">
        <f t="shared" si="1"/>
        <v>2255.8000000000002</v>
      </c>
    </row>
    <row r="30" spans="1:11" ht="20.45" customHeight="1" x14ac:dyDescent="0.3">
      <c r="A30" s="35" t="s">
        <v>801</v>
      </c>
      <c r="B30" s="61" t="s">
        <v>803</v>
      </c>
      <c r="C30" s="61"/>
      <c r="D30" s="61"/>
      <c r="E30" s="61"/>
      <c r="F30" s="36">
        <f t="shared" ref="F30:J33" si="5">F31</f>
        <v>2</v>
      </c>
      <c r="G30" s="36">
        <f t="shared" si="5"/>
        <v>0</v>
      </c>
      <c r="H30" s="36">
        <f t="shared" si="0"/>
        <v>2</v>
      </c>
      <c r="I30" s="36">
        <f t="shared" si="5"/>
        <v>2</v>
      </c>
      <c r="J30" s="36">
        <f t="shared" si="5"/>
        <v>0</v>
      </c>
      <c r="K30" s="36">
        <f t="shared" si="1"/>
        <v>2</v>
      </c>
    </row>
    <row r="31" spans="1:11" ht="20.45" customHeight="1" x14ac:dyDescent="0.3">
      <c r="A31" s="73" t="s">
        <v>288</v>
      </c>
      <c r="B31" s="61" t="s">
        <v>803</v>
      </c>
      <c r="C31" s="61" t="s">
        <v>193</v>
      </c>
      <c r="D31" s="76"/>
      <c r="E31" s="142"/>
      <c r="F31" s="36">
        <f t="shared" si="5"/>
        <v>2</v>
      </c>
      <c r="G31" s="36">
        <f t="shared" si="5"/>
        <v>0</v>
      </c>
      <c r="H31" s="36">
        <f t="shared" si="0"/>
        <v>2</v>
      </c>
      <c r="I31" s="36">
        <f t="shared" si="5"/>
        <v>2</v>
      </c>
      <c r="J31" s="36">
        <f t="shared" si="5"/>
        <v>0</v>
      </c>
      <c r="K31" s="36">
        <f t="shared" si="1"/>
        <v>2</v>
      </c>
    </row>
    <row r="32" spans="1:11" ht="20.45" customHeight="1" x14ac:dyDescent="0.3">
      <c r="A32" s="73" t="s">
        <v>289</v>
      </c>
      <c r="B32" s="61" t="s">
        <v>803</v>
      </c>
      <c r="C32" s="61" t="s">
        <v>193</v>
      </c>
      <c r="D32" s="61" t="s">
        <v>63</v>
      </c>
      <c r="E32" s="142"/>
      <c r="F32" s="36">
        <f t="shared" si="5"/>
        <v>2</v>
      </c>
      <c r="G32" s="36">
        <f t="shared" si="5"/>
        <v>0</v>
      </c>
      <c r="H32" s="36">
        <f t="shared" si="0"/>
        <v>2</v>
      </c>
      <c r="I32" s="36">
        <f t="shared" si="5"/>
        <v>2</v>
      </c>
      <c r="J32" s="36">
        <f t="shared" si="5"/>
        <v>0</v>
      </c>
      <c r="K32" s="36">
        <f t="shared" si="1"/>
        <v>2</v>
      </c>
    </row>
    <row r="33" spans="1:11" ht="46.5" customHeight="1" x14ac:dyDescent="0.3">
      <c r="A33" s="73" t="s">
        <v>176</v>
      </c>
      <c r="B33" s="61" t="s">
        <v>803</v>
      </c>
      <c r="C33" s="61" t="s">
        <v>193</v>
      </c>
      <c r="D33" s="61" t="s">
        <v>63</v>
      </c>
      <c r="E33" s="61">
        <v>600</v>
      </c>
      <c r="F33" s="36">
        <f t="shared" si="5"/>
        <v>2</v>
      </c>
      <c r="G33" s="36">
        <f t="shared" si="5"/>
        <v>0</v>
      </c>
      <c r="H33" s="36">
        <f t="shared" si="0"/>
        <v>2</v>
      </c>
      <c r="I33" s="36">
        <f t="shared" si="5"/>
        <v>2</v>
      </c>
      <c r="J33" s="36">
        <f t="shared" si="5"/>
        <v>0</v>
      </c>
      <c r="K33" s="36">
        <f t="shared" si="1"/>
        <v>2</v>
      </c>
    </row>
    <row r="34" spans="1:11" ht="16.5" customHeight="1" x14ac:dyDescent="0.3">
      <c r="A34" s="73" t="s">
        <v>184</v>
      </c>
      <c r="B34" s="61" t="s">
        <v>803</v>
      </c>
      <c r="C34" s="61" t="s">
        <v>193</v>
      </c>
      <c r="D34" s="61" t="s">
        <v>63</v>
      </c>
      <c r="E34" s="61">
        <v>610</v>
      </c>
      <c r="F34" s="36">
        <v>2</v>
      </c>
      <c r="G34" s="36"/>
      <c r="H34" s="36">
        <f t="shared" si="0"/>
        <v>2</v>
      </c>
      <c r="I34" s="213">
        <v>2</v>
      </c>
      <c r="J34" s="36"/>
      <c r="K34" s="36">
        <f t="shared" si="1"/>
        <v>2</v>
      </c>
    </row>
    <row r="35" spans="1:11" ht="25.5" x14ac:dyDescent="0.3">
      <c r="A35" s="206" t="s">
        <v>420</v>
      </c>
      <c r="B35" s="210" t="s">
        <v>299</v>
      </c>
      <c r="C35" s="76"/>
      <c r="D35" s="76"/>
      <c r="E35" s="142"/>
      <c r="F35" s="211">
        <f>F36+F41</f>
        <v>14975.3</v>
      </c>
      <c r="G35" s="211">
        <f>G36+G41</f>
        <v>0</v>
      </c>
      <c r="H35" s="36">
        <f t="shared" si="0"/>
        <v>14975.3</v>
      </c>
      <c r="I35" s="212">
        <f>I36+I41</f>
        <v>13806.8</v>
      </c>
      <c r="J35" s="211">
        <f>J36+J41</f>
        <v>0</v>
      </c>
      <c r="K35" s="36">
        <f t="shared" si="1"/>
        <v>13806.8</v>
      </c>
    </row>
    <row r="36" spans="1:11" ht="46.5" customHeight="1" x14ac:dyDescent="0.3">
      <c r="A36" s="73" t="s">
        <v>300</v>
      </c>
      <c r="B36" s="61" t="s">
        <v>301</v>
      </c>
      <c r="C36" s="76"/>
      <c r="D36" s="76"/>
      <c r="E36" s="142"/>
      <c r="F36" s="36">
        <f t="shared" ref="F36:J39" si="6">F37</f>
        <v>14974.3</v>
      </c>
      <c r="G36" s="36">
        <f t="shared" si="6"/>
        <v>0</v>
      </c>
      <c r="H36" s="36">
        <f t="shared" si="0"/>
        <v>14974.3</v>
      </c>
      <c r="I36" s="213">
        <f t="shared" si="6"/>
        <v>13805.8</v>
      </c>
      <c r="J36" s="36">
        <f t="shared" si="6"/>
        <v>0</v>
      </c>
      <c r="K36" s="36">
        <f t="shared" si="1"/>
        <v>13805.8</v>
      </c>
    </row>
    <row r="37" spans="1:11" x14ac:dyDescent="0.3">
      <c r="A37" s="73" t="s">
        <v>288</v>
      </c>
      <c r="B37" s="61" t="s">
        <v>301</v>
      </c>
      <c r="C37" s="61" t="s">
        <v>193</v>
      </c>
      <c r="D37" s="76"/>
      <c r="E37" s="142"/>
      <c r="F37" s="36">
        <f t="shared" si="6"/>
        <v>14974.3</v>
      </c>
      <c r="G37" s="36">
        <f t="shared" si="6"/>
        <v>0</v>
      </c>
      <c r="H37" s="36">
        <f t="shared" si="0"/>
        <v>14974.3</v>
      </c>
      <c r="I37" s="213">
        <f t="shared" si="6"/>
        <v>13805.8</v>
      </c>
      <c r="J37" s="36">
        <f t="shared" si="6"/>
        <v>0</v>
      </c>
      <c r="K37" s="36">
        <f t="shared" si="1"/>
        <v>13805.8</v>
      </c>
    </row>
    <row r="38" spans="1:11" x14ac:dyDescent="0.3">
      <c r="A38" s="73" t="s">
        <v>289</v>
      </c>
      <c r="B38" s="61" t="s">
        <v>301</v>
      </c>
      <c r="C38" s="61" t="s">
        <v>193</v>
      </c>
      <c r="D38" s="61" t="s">
        <v>63</v>
      </c>
      <c r="E38" s="142"/>
      <c r="F38" s="36">
        <f t="shared" si="6"/>
        <v>14974.3</v>
      </c>
      <c r="G38" s="36">
        <f t="shared" si="6"/>
        <v>0</v>
      </c>
      <c r="H38" s="36">
        <f t="shared" si="0"/>
        <v>14974.3</v>
      </c>
      <c r="I38" s="213">
        <f t="shared" si="6"/>
        <v>13805.8</v>
      </c>
      <c r="J38" s="36">
        <f t="shared" si="6"/>
        <v>0</v>
      </c>
      <c r="K38" s="36">
        <f t="shared" si="1"/>
        <v>13805.8</v>
      </c>
    </row>
    <row r="39" spans="1:11" ht="45" x14ac:dyDescent="0.3">
      <c r="A39" s="73" t="s">
        <v>176</v>
      </c>
      <c r="B39" s="61" t="s">
        <v>301</v>
      </c>
      <c r="C39" s="61" t="s">
        <v>193</v>
      </c>
      <c r="D39" s="61" t="s">
        <v>63</v>
      </c>
      <c r="E39" s="61">
        <v>600</v>
      </c>
      <c r="F39" s="36">
        <f t="shared" si="6"/>
        <v>14974.3</v>
      </c>
      <c r="G39" s="36">
        <f t="shared" si="6"/>
        <v>0</v>
      </c>
      <c r="H39" s="36">
        <f t="shared" si="0"/>
        <v>14974.3</v>
      </c>
      <c r="I39" s="213">
        <f t="shared" si="6"/>
        <v>13805.8</v>
      </c>
      <c r="J39" s="36">
        <f t="shared" si="6"/>
        <v>0</v>
      </c>
      <c r="K39" s="36">
        <f t="shared" si="1"/>
        <v>13805.8</v>
      </c>
    </row>
    <row r="40" spans="1:11" ht="18" customHeight="1" x14ac:dyDescent="0.3">
      <c r="A40" s="73" t="s">
        <v>184</v>
      </c>
      <c r="B40" s="61" t="s">
        <v>301</v>
      </c>
      <c r="C40" s="61" t="s">
        <v>193</v>
      </c>
      <c r="D40" s="61" t="s">
        <v>63</v>
      </c>
      <c r="E40" s="61">
        <v>610</v>
      </c>
      <c r="F40" s="36">
        <v>14974.3</v>
      </c>
      <c r="G40" s="36"/>
      <c r="H40" s="36">
        <f t="shared" si="0"/>
        <v>14974.3</v>
      </c>
      <c r="I40" s="213">
        <v>13805.8</v>
      </c>
      <c r="J40" s="36"/>
      <c r="K40" s="36">
        <f t="shared" si="1"/>
        <v>13805.8</v>
      </c>
    </row>
    <row r="41" spans="1:11" ht="30" x14ac:dyDescent="0.3">
      <c r="A41" s="35" t="s">
        <v>682</v>
      </c>
      <c r="B41" s="61" t="s">
        <v>683</v>
      </c>
      <c r="C41" s="61"/>
      <c r="D41" s="61"/>
      <c r="E41" s="61"/>
      <c r="F41" s="36">
        <f t="shared" ref="F41:J44" si="7">F42</f>
        <v>1</v>
      </c>
      <c r="G41" s="36">
        <f t="shared" si="7"/>
        <v>0</v>
      </c>
      <c r="H41" s="36">
        <f t="shared" si="0"/>
        <v>1</v>
      </c>
      <c r="I41" s="213">
        <f t="shared" si="7"/>
        <v>1</v>
      </c>
      <c r="J41" s="36">
        <f t="shared" si="7"/>
        <v>0</v>
      </c>
      <c r="K41" s="36">
        <f t="shared" si="1"/>
        <v>1</v>
      </c>
    </row>
    <row r="42" spans="1:11" x14ac:dyDescent="0.3">
      <c r="A42" s="73" t="s">
        <v>288</v>
      </c>
      <c r="B42" s="61" t="s">
        <v>683</v>
      </c>
      <c r="C42" s="61" t="s">
        <v>193</v>
      </c>
      <c r="D42" s="76"/>
      <c r="E42" s="142"/>
      <c r="F42" s="36">
        <f t="shared" si="7"/>
        <v>1</v>
      </c>
      <c r="G42" s="36">
        <f t="shared" si="7"/>
        <v>0</v>
      </c>
      <c r="H42" s="36">
        <f t="shared" si="0"/>
        <v>1</v>
      </c>
      <c r="I42" s="213">
        <f t="shared" si="7"/>
        <v>1</v>
      </c>
      <c r="J42" s="36">
        <f t="shared" si="7"/>
        <v>0</v>
      </c>
      <c r="K42" s="36">
        <f t="shared" si="1"/>
        <v>1</v>
      </c>
    </row>
    <row r="43" spans="1:11" ht="17.25" customHeight="1" x14ac:dyDescent="0.3">
      <c r="A43" s="73" t="s">
        <v>289</v>
      </c>
      <c r="B43" s="61" t="s">
        <v>683</v>
      </c>
      <c r="C43" s="61" t="s">
        <v>193</v>
      </c>
      <c r="D43" s="61" t="s">
        <v>63</v>
      </c>
      <c r="E43" s="142"/>
      <c r="F43" s="36">
        <f t="shared" si="7"/>
        <v>1</v>
      </c>
      <c r="G43" s="36">
        <f t="shared" si="7"/>
        <v>0</v>
      </c>
      <c r="H43" s="36">
        <f t="shared" si="0"/>
        <v>1</v>
      </c>
      <c r="I43" s="213">
        <f t="shared" si="7"/>
        <v>1</v>
      </c>
      <c r="J43" s="36">
        <f t="shared" si="7"/>
        <v>0</v>
      </c>
      <c r="K43" s="36">
        <f t="shared" si="1"/>
        <v>1</v>
      </c>
    </row>
    <row r="44" spans="1:11" ht="46.5" customHeight="1" x14ac:dyDescent="0.3">
      <c r="A44" s="73" t="s">
        <v>176</v>
      </c>
      <c r="B44" s="61" t="s">
        <v>683</v>
      </c>
      <c r="C44" s="61" t="s">
        <v>193</v>
      </c>
      <c r="D44" s="61" t="s">
        <v>63</v>
      </c>
      <c r="E44" s="61">
        <v>600</v>
      </c>
      <c r="F44" s="36">
        <f t="shared" si="7"/>
        <v>1</v>
      </c>
      <c r="G44" s="36">
        <f t="shared" si="7"/>
        <v>0</v>
      </c>
      <c r="H44" s="36">
        <f t="shared" si="0"/>
        <v>1</v>
      </c>
      <c r="I44" s="213">
        <f t="shared" si="7"/>
        <v>1</v>
      </c>
      <c r="J44" s="36">
        <f t="shared" si="7"/>
        <v>0</v>
      </c>
      <c r="K44" s="36">
        <f t="shared" si="1"/>
        <v>1</v>
      </c>
    </row>
    <row r="45" spans="1:11" x14ac:dyDescent="0.3">
      <c r="A45" s="73" t="s">
        <v>184</v>
      </c>
      <c r="B45" s="61" t="s">
        <v>683</v>
      </c>
      <c r="C45" s="61" t="s">
        <v>193</v>
      </c>
      <c r="D45" s="61" t="s">
        <v>63</v>
      </c>
      <c r="E45" s="61">
        <v>610</v>
      </c>
      <c r="F45" s="36">
        <v>1</v>
      </c>
      <c r="G45" s="36"/>
      <c r="H45" s="36">
        <f t="shared" si="0"/>
        <v>1</v>
      </c>
      <c r="I45" s="213">
        <v>1</v>
      </c>
      <c r="J45" s="36"/>
      <c r="K45" s="36">
        <f t="shared" si="1"/>
        <v>1</v>
      </c>
    </row>
    <row r="46" spans="1:11" ht="42" customHeight="1" x14ac:dyDescent="0.3">
      <c r="A46" s="206" t="s">
        <v>725</v>
      </c>
      <c r="B46" s="59" t="s">
        <v>302</v>
      </c>
      <c r="C46" s="76"/>
      <c r="D46" s="76"/>
      <c r="E46" s="142"/>
      <c r="F46" s="31">
        <f>F47</f>
        <v>4685.8999999999996</v>
      </c>
      <c r="G46" s="31">
        <f>G47</f>
        <v>0</v>
      </c>
      <c r="H46" s="36">
        <f t="shared" si="0"/>
        <v>4685.8999999999996</v>
      </c>
      <c r="I46" s="31">
        <f>I47</f>
        <v>4694.8999999999996</v>
      </c>
      <c r="J46" s="31">
        <f>J47</f>
        <v>0</v>
      </c>
      <c r="K46" s="36">
        <f t="shared" si="1"/>
        <v>4694.8999999999996</v>
      </c>
    </row>
    <row r="47" spans="1:11" ht="54.75" customHeight="1" x14ac:dyDescent="0.3">
      <c r="A47" s="206" t="s">
        <v>454</v>
      </c>
      <c r="B47" s="210" t="s">
        <v>304</v>
      </c>
      <c r="C47" s="76"/>
      <c r="D47" s="76"/>
      <c r="E47" s="142"/>
      <c r="F47" s="211">
        <f>F48+F53+F62</f>
        <v>4685.8999999999996</v>
      </c>
      <c r="G47" s="211">
        <f>G48+G53+G62</f>
        <v>0</v>
      </c>
      <c r="H47" s="36">
        <f t="shared" si="0"/>
        <v>4685.8999999999996</v>
      </c>
      <c r="I47" s="211">
        <f>I48+I53+I62</f>
        <v>4694.8999999999996</v>
      </c>
      <c r="J47" s="211">
        <f>J48+J53+J62</f>
        <v>0</v>
      </c>
      <c r="K47" s="36">
        <f t="shared" si="1"/>
        <v>4694.8999999999996</v>
      </c>
    </row>
    <row r="48" spans="1:11" ht="30" x14ac:dyDescent="0.3">
      <c r="A48" s="73" t="s">
        <v>102</v>
      </c>
      <c r="B48" s="61" t="s">
        <v>311</v>
      </c>
      <c r="C48" s="76"/>
      <c r="D48" s="76"/>
      <c r="E48" s="142"/>
      <c r="F48" s="36">
        <f>F52</f>
        <v>1611.4</v>
      </c>
      <c r="G48" s="36">
        <f>G52</f>
        <v>0</v>
      </c>
      <c r="H48" s="36">
        <f t="shared" si="0"/>
        <v>1611.4</v>
      </c>
      <c r="I48" s="213">
        <f>I52</f>
        <v>1611.4</v>
      </c>
      <c r="J48" s="36">
        <f>J52</f>
        <v>0</v>
      </c>
      <c r="K48" s="36">
        <f t="shared" si="1"/>
        <v>1611.4</v>
      </c>
    </row>
    <row r="49" spans="1:11" ht="31.15" hidden="1" customHeight="1" x14ac:dyDescent="0.3">
      <c r="A49" s="73" t="s">
        <v>288</v>
      </c>
      <c r="B49" s="61" t="s">
        <v>311</v>
      </c>
      <c r="C49" s="61" t="s">
        <v>193</v>
      </c>
      <c r="D49" s="76"/>
      <c r="E49" s="142"/>
      <c r="F49" s="36">
        <f>F50</f>
        <v>0</v>
      </c>
      <c r="G49" s="36"/>
      <c r="H49" s="36">
        <f t="shared" si="0"/>
        <v>0</v>
      </c>
      <c r="I49" s="213">
        <f>I50</f>
        <v>0</v>
      </c>
      <c r="J49" s="36"/>
      <c r="K49" s="36">
        <f t="shared" si="1"/>
        <v>0</v>
      </c>
    </row>
    <row r="50" spans="1:11" ht="35.450000000000003" hidden="1" customHeight="1" x14ac:dyDescent="0.3">
      <c r="A50" s="73" t="s">
        <v>308</v>
      </c>
      <c r="B50" s="61" t="s">
        <v>311</v>
      </c>
      <c r="C50" s="61" t="s">
        <v>193</v>
      </c>
      <c r="D50" s="61" t="s">
        <v>92</v>
      </c>
      <c r="E50" s="142"/>
      <c r="F50" s="36">
        <f>F51</f>
        <v>0</v>
      </c>
      <c r="G50" s="36"/>
      <c r="H50" s="36">
        <f t="shared" si="0"/>
        <v>0</v>
      </c>
      <c r="I50" s="213">
        <f>I51</f>
        <v>0</v>
      </c>
      <c r="J50" s="36"/>
      <c r="K50" s="36">
        <f t="shared" si="1"/>
        <v>0</v>
      </c>
    </row>
    <row r="51" spans="1:11" ht="46.9" hidden="1" customHeight="1" x14ac:dyDescent="0.3">
      <c r="A51" s="73" t="s">
        <v>75</v>
      </c>
      <c r="B51" s="61" t="s">
        <v>311</v>
      </c>
      <c r="C51" s="61" t="s">
        <v>193</v>
      </c>
      <c r="D51" s="61" t="s">
        <v>92</v>
      </c>
      <c r="E51" s="61">
        <v>100</v>
      </c>
      <c r="F51" s="36"/>
      <c r="G51" s="36"/>
      <c r="H51" s="36">
        <f t="shared" si="0"/>
        <v>0</v>
      </c>
      <c r="I51" s="213"/>
      <c r="J51" s="36"/>
      <c r="K51" s="36">
        <f t="shared" si="1"/>
        <v>0</v>
      </c>
    </row>
    <row r="52" spans="1:11" ht="30" x14ac:dyDescent="0.3">
      <c r="A52" s="73" t="s">
        <v>76</v>
      </c>
      <c r="B52" s="61" t="s">
        <v>311</v>
      </c>
      <c r="C52" s="61" t="s">
        <v>193</v>
      </c>
      <c r="D52" s="61" t="s">
        <v>92</v>
      </c>
      <c r="E52" s="61">
        <v>120</v>
      </c>
      <c r="F52" s="36">
        <v>1611.4</v>
      </c>
      <c r="G52" s="36"/>
      <c r="H52" s="36">
        <f t="shared" si="0"/>
        <v>1611.4</v>
      </c>
      <c r="I52" s="213">
        <v>1611.4</v>
      </c>
      <c r="J52" s="36"/>
      <c r="K52" s="36">
        <f t="shared" si="1"/>
        <v>1611.4</v>
      </c>
    </row>
    <row r="53" spans="1:11" ht="30" x14ac:dyDescent="0.3">
      <c r="A53" s="73" t="s">
        <v>455</v>
      </c>
      <c r="B53" s="61" t="s">
        <v>314</v>
      </c>
      <c r="C53" s="76"/>
      <c r="D53" s="76"/>
      <c r="E53" s="142"/>
      <c r="F53" s="36">
        <f>F54</f>
        <v>2863.4999999999995</v>
      </c>
      <c r="G53" s="36">
        <f>G54</f>
        <v>0</v>
      </c>
      <c r="H53" s="36">
        <f t="shared" si="0"/>
        <v>2863.4999999999995</v>
      </c>
      <c r="I53" s="213">
        <f>I54</f>
        <v>2866.4999999999995</v>
      </c>
      <c r="J53" s="36">
        <f>J54</f>
        <v>0</v>
      </c>
      <c r="K53" s="36">
        <f t="shared" si="1"/>
        <v>2866.4999999999995</v>
      </c>
    </row>
    <row r="54" spans="1:11" ht="16.5" customHeight="1" x14ac:dyDescent="0.3">
      <c r="A54" s="73" t="s">
        <v>288</v>
      </c>
      <c r="B54" s="61" t="s">
        <v>314</v>
      </c>
      <c r="C54" s="61" t="s">
        <v>193</v>
      </c>
      <c r="D54" s="76"/>
      <c r="E54" s="142"/>
      <c r="F54" s="36">
        <f>F55</f>
        <v>2863.4999999999995</v>
      </c>
      <c r="G54" s="36">
        <f>G55</f>
        <v>0</v>
      </c>
      <c r="H54" s="36">
        <f t="shared" si="0"/>
        <v>2863.4999999999995</v>
      </c>
      <c r="I54" s="213">
        <f>I55</f>
        <v>2866.4999999999995</v>
      </c>
      <c r="J54" s="36">
        <f>J55</f>
        <v>0</v>
      </c>
      <c r="K54" s="36">
        <f t="shared" si="1"/>
        <v>2866.4999999999995</v>
      </c>
    </row>
    <row r="55" spans="1:11" ht="30" x14ac:dyDescent="0.3">
      <c r="A55" s="73" t="s">
        <v>308</v>
      </c>
      <c r="B55" s="61" t="s">
        <v>314</v>
      </c>
      <c r="C55" s="61" t="s">
        <v>193</v>
      </c>
      <c r="D55" s="61" t="s">
        <v>92</v>
      </c>
      <c r="E55" s="142"/>
      <c r="F55" s="36">
        <f>F56+F59+F61</f>
        <v>2863.4999999999995</v>
      </c>
      <c r="G55" s="36">
        <f>G56+G59+G61</f>
        <v>0</v>
      </c>
      <c r="H55" s="36">
        <f t="shared" si="0"/>
        <v>2863.4999999999995</v>
      </c>
      <c r="I55" s="213">
        <f>I56+I59+I61</f>
        <v>2866.4999999999995</v>
      </c>
      <c r="J55" s="36">
        <f>J56+J59+J61</f>
        <v>0</v>
      </c>
      <c r="K55" s="36">
        <f t="shared" si="1"/>
        <v>2866.4999999999995</v>
      </c>
    </row>
    <row r="56" spans="1:11" ht="90" x14ac:dyDescent="0.3">
      <c r="A56" s="73" t="s">
        <v>75</v>
      </c>
      <c r="B56" s="61" t="s">
        <v>314</v>
      </c>
      <c r="C56" s="61" t="s">
        <v>193</v>
      </c>
      <c r="D56" s="61" t="s">
        <v>92</v>
      </c>
      <c r="E56" s="61">
        <v>100</v>
      </c>
      <c r="F56" s="36">
        <f>F57</f>
        <v>2125.6</v>
      </c>
      <c r="G56" s="36">
        <f>G57</f>
        <v>0</v>
      </c>
      <c r="H56" s="36">
        <f t="shared" si="0"/>
        <v>2125.6</v>
      </c>
      <c r="I56" s="213">
        <f>I57</f>
        <v>2125.6</v>
      </c>
      <c r="J56" s="36">
        <f>J57</f>
        <v>0</v>
      </c>
      <c r="K56" s="36">
        <f t="shared" si="1"/>
        <v>2125.6</v>
      </c>
    </row>
    <row r="57" spans="1:11" ht="30.75" customHeight="1" x14ac:dyDescent="0.3">
      <c r="A57" s="73" t="s">
        <v>137</v>
      </c>
      <c r="B57" s="61" t="s">
        <v>314</v>
      </c>
      <c r="C57" s="61" t="s">
        <v>193</v>
      </c>
      <c r="D57" s="61" t="s">
        <v>92</v>
      </c>
      <c r="E57" s="61">
        <v>110</v>
      </c>
      <c r="F57" s="36">
        <v>2125.6</v>
      </c>
      <c r="G57" s="36"/>
      <c r="H57" s="36">
        <f t="shared" si="0"/>
        <v>2125.6</v>
      </c>
      <c r="I57" s="213">
        <v>2125.6</v>
      </c>
      <c r="J57" s="36"/>
      <c r="K57" s="36">
        <f t="shared" si="1"/>
        <v>2125.6</v>
      </c>
    </row>
    <row r="58" spans="1:11" ht="30" x14ac:dyDescent="0.3">
      <c r="A58" s="73" t="s">
        <v>87</v>
      </c>
      <c r="B58" s="61" t="s">
        <v>314</v>
      </c>
      <c r="C58" s="61" t="s">
        <v>193</v>
      </c>
      <c r="D58" s="61" t="s">
        <v>92</v>
      </c>
      <c r="E58" s="61">
        <v>200</v>
      </c>
      <c r="F58" s="36">
        <f>F59</f>
        <v>733.8</v>
      </c>
      <c r="G58" s="36">
        <f>G59</f>
        <v>0</v>
      </c>
      <c r="H58" s="36">
        <f t="shared" si="0"/>
        <v>733.8</v>
      </c>
      <c r="I58" s="213">
        <f>I59</f>
        <v>736.8</v>
      </c>
      <c r="J58" s="36">
        <f>J59</f>
        <v>0</v>
      </c>
      <c r="K58" s="36">
        <f t="shared" si="1"/>
        <v>736.8</v>
      </c>
    </row>
    <row r="59" spans="1:11" ht="45" x14ac:dyDescent="0.3">
      <c r="A59" s="73" t="s">
        <v>88</v>
      </c>
      <c r="B59" s="61" t="s">
        <v>314</v>
      </c>
      <c r="C59" s="61" t="s">
        <v>193</v>
      </c>
      <c r="D59" s="61" t="s">
        <v>92</v>
      </c>
      <c r="E59" s="61">
        <v>240</v>
      </c>
      <c r="F59" s="36">
        <v>733.8</v>
      </c>
      <c r="G59" s="36"/>
      <c r="H59" s="36">
        <f t="shared" si="0"/>
        <v>733.8</v>
      </c>
      <c r="I59" s="213">
        <v>736.8</v>
      </c>
      <c r="J59" s="36"/>
      <c r="K59" s="36">
        <f t="shared" si="1"/>
        <v>736.8</v>
      </c>
    </row>
    <row r="60" spans="1:11" x14ac:dyDescent="0.3">
      <c r="A60" s="73" t="s">
        <v>89</v>
      </c>
      <c r="B60" s="61" t="s">
        <v>314</v>
      </c>
      <c r="C60" s="61" t="s">
        <v>193</v>
      </c>
      <c r="D60" s="61" t="s">
        <v>92</v>
      </c>
      <c r="E60" s="61">
        <v>800</v>
      </c>
      <c r="F60" s="36">
        <f>F61+F63</f>
        <v>4.0999999999999996</v>
      </c>
      <c r="G60" s="36">
        <f>G61+G63</f>
        <v>0</v>
      </c>
      <c r="H60" s="36">
        <f t="shared" si="0"/>
        <v>4.0999999999999996</v>
      </c>
      <c r="I60" s="213">
        <f>I61+I63</f>
        <v>4.0999999999999996</v>
      </c>
      <c r="J60" s="36">
        <f>J61+J63</f>
        <v>0</v>
      </c>
      <c r="K60" s="36">
        <f t="shared" si="1"/>
        <v>4.0999999999999996</v>
      </c>
    </row>
    <row r="61" spans="1:11" ht="19.899999999999999" customHeight="1" x14ac:dyDescent="0.3">
      <c r="A61" s="73" t="s">
        <v>90</v>
      </c>
      <c r="B61" s="61" t="s">
        <v>314</v>
      </c>
      <c r="C61" s="61" t="s">
        <v>193</v>
      </c>
      <c r="D61" s="61" t="s">
        <v>92</v>
      </c>
      <c r="E61" s="61">
        <v>850</v>
      </c>
      <c r="F61" s="36">
        <v>4.0999999999999996</v>
      </c>
      <c r="G61" s="36"/>
      <c r="H61" s="36">
        <f t="shared" si="0"/>
        <v>4.0999999999999996</v>
      </c>
      <c r="I61" s="213">
        <v>4.0999999999999996</v>
      </c>
      <c r="J61" s="36"/>
      <c r="K61" s="36">
        <f t="shared" si="1"/>
        <v>4.0999999999999996</v>
      </c>
    </row>
    <row r="62" spans="1:11" ht="30" x14ac:dyDescent="0.3">
      <c r="A62" s="73" t="s">
        <v>305</v>
      </c>
      <c r="B62" s="61" t="s">
        <v>306</v>
      </c>
      <c r="C62" s="76"/>
      <c r="D62" s="76"/>
      <c r="E62" s="142"/>
      <c r="F62" s="36">
        <f>F65</f>
        <v>211</v>
      </c>
      <c r="G62" s="36">
        <f>G65</f>
        <v>0</v>
      </c>
      <c r="H62" s="36">
        <f t="shared" si="0"/>
        <v>211</v>
      </c>
      <c r="I62" s="213">
        <f>I65</f>
        <v>217</v>
      </c>
      <c r="J62" s="36">
        <f>J65</f>
        <v>0</v>
      </c>
      <c r="K62" s="36">
        <f t="shared" si="1"/>
        <v>217</v>
      </c>
    </row>
    <row r="63" spans="1:11" ht="15.6" hidden="1" customHeight="1" x14ac:dyDescent="0.3">
      <c r="A63" s="73" t="s">
        <v>288</v>
      </c>
      <c r="B63" s="61" t="s">
        <v>306</v>
      </c>
      <c r="C63" s="61" t="s">
        <v>193</v>
      </c>
      <c r="D63" s="76"/>
      <c r="E63" s="142"/>
      <c r="F63" s="36">
        <f>F64</f>
        <v>0</v>
      </c>
      <c r="G63" s="36">
        <f>G64</f>
        <v>0</v>
      </c>
      <c r="H63" s="36">
        <f t="shared" si="0"/>
        <v>0</v>
      </c>
      <c r="I63" s="213">
        <f>I64</f>
        <v>0</v>
      </c>
      <c r="J63" s="36">
        <f>J64</f>
        <v>0</v>
      </c>
      <c r="K63" s="36">
        <f t="shared" si="1"/>
        <v>0</v>
      </c>
    </row>
    <row r="64" spans="1:11" ht="16.899999999999999" hidden="1" customHeight="1" x14ac:dyDescent="0.3">
      <c r="A64" s="73" t="s">
        <v>289</v>
      </c>
      <c r="B64" s="61" t="s">
        <v>306</v>
      </c>
      <c r="C64" s="61" t="s">
        <v>193</v>
      </c>
      <c r="D64" s="61" t="s">
        <v>63</v>
      </c>
      <c r="E64" s="142"/>
      <c r="F64" s="36"/>
      <c r="G64" s="36"/>
      <c r="H64" s="36">
        <f t="shared" si="0"/>
        <v>0</v>
      </c>
      <c r="I64" s="213"/>
      <c r="J64" s="36"/>
      <c r="K64" s="36">
        <f t="shared" si="1"/>
        <v>0</v>
      </c>
    </row>
    <row r="65" spans="1:11" ht="36.6" customHeight="1" x14ac:dyDescent="0.3">
      <c r="A65" s="73" t="s">
        <v>87</v>
      </c>
      <c r="B65" s="61" t="s">
        <v>306</v>
      </c>
      <c r="C65" s="61" t="s">
        <v>193</v>
      </c>
      <c r="D65" s="61" t="s">
        <v>63</v>
      </c>
      <c r="E65" s="61">
        <v>200</v>
      </c>
      <c r="F65" s="36">
        <f>F66</f>
        <v>211</v>
      </c>
      <c r="G65" s="36">
        <f>G66</f>
        <v>0</v>
      </c>
      <c r="H65" s="36">
        <f t="shared" si="0"/>
        <v>211</v>
      </c>
      <c r="I65" s="36">
        <f>I66</f>
        <v>217</v>
      </c>
      <c r="J65" s="36">
        <f>J66</f>
        <v>0</v>
      </c>
      <c r="K65" s="36">
        <f t="shared" si="1"/>
        <v>217</v>
      </c>
    </row>
    <row r="66" spans="1:11" ht="45" customHeight="1" x14ac:dyDescent="0.3">
      <c r="A66" s="73" t="s">
        <v>88</v>
      </c>
      <c r="B66" s="61" t="s">
        <v>306</v>
      </c>
      <c r="C66" s="61" t="s">
        <v>193</v>
      </c>
      <c r="D66" s="61" t="s">
        <v>63</v>
      </c>
      <c r="E66" s="61">
        <v>240</v>
      </c>
      <c r="F66" s="36">
        <v>211</v>
      </c>
      <c r="G66" s="36"/>
      <c r="H66" s="36">
        <f t="shared" si="0"/>
        <v>211</v>
      </c>
      <c r="I66" s="213">
        <v>217</v>
      </c>
      <c r="J66" s="36"/>
      <c r="K66" s="36">
        <f t="shared" si="1"/>
        <v>217</v>
      </c>
    </row>
    <row r="67" spans="1:11" ht="53.25" customHeight="1" x14ac:dyDescent="0.3">
      <c r="A67" s="206" t="s">
        <v>726</v>
      </c>
      <c r="B67" s="59" t="s">
        <v>169</v>
      </c>
      <c r="C67" s="76"/>
      <c r="D67" s="76"/>
      <c r="E67" s="142"/>
      <c r="F67" s="31">
        <f>F68+F75</f>
        <v>1118.9000000000001</v>
      </c>
      <c r="G67" s="31">
        <f>G68+G75</f>
        <v>0</v>
      </c>
      <c r="H67" s="36">
        <f t="shared" si="0"/>
        <v>1118.9000000000001</v>
      </c>
      <c r="I67" s="209">
        <f>I68+I75</f>
        <v>1118.9000000000001</v>
      </c>
      <c r="J67" s="31">
        <f>J68+J75</f>
        <v>0</v>
      </c>
      <c r="K67" s="36">
        <f t="shared" si="1"/>
        <v>1118.9000000000001</v>
      </c>
    </row>
    <row r="68" spans="1:11" ht="52.5" customHeight="1" x14ac:dyDescent="0.3">
      <c r="A68" s="206" t="s">
        <v>456</v>
      </c>
      <c r="B68" s="59" t="s">
        <v>171</v>
      </c>
      <c r="C68" s="76"/>
      <c r="D68" s="76"/>
      <c r="E68" s="142"/>
      <c r="F68" s="31">
        <f t="shared" ref="F68:J69" si="8">F69</f>
        <v>1098.9000000000001</v>
      </c>
      <c r="G68" s="31">
        <f t="shared" si="8"/>
        <v>0</v>
      </c>
      <c r="H68" s="36">
        <f t="shared" si="0"/>
        <v>1098.9000000000001</v>
      </c>
      <c r="I68" s="209">
        <f t="shared" si="8"/>
        <v>1098.9000000000001</v>
      </c>
      <c r="J68" s="31">
        <f t="shared" si="8"/>
        <v>0</v>
      </c>
      <c r="K68" s="36">
        <f t="shared" si="1"/>
        <v>1098.9000000000001</v>
      </c>
    </row>
    <row r="69" spans="1:11" ht="63" customHeight="1" x14ac:dyDescent="0.3">
      <c r="A69" s="73" t="s">
        <v>172</v>
      </c>
      <c r="B69" s="61" t="s">
        <v>457</v>
      </c>
      <c r="C69" s="76"/>
      <c r="D69" s="76"/>
      <c r="E69" s="142"/>
      <c r="F69" s="36">
        <f t="shared" si="8"/>
        <v>1098.9000000000001</v>
      </c>
      <c r="G69" s="36">
        <f t="shared" si="8"/>
        <v>0</v>
      </c>
      <c r="H69" s="36">
        <f t="shared" si="0"/>
        <v>1098.9000000000001</v>
      </c>
      <c r="I69" s="213">
        <f t="shared" si="8"/>
        <v>1098.9000000000001</v>
      </c>
      <c r="J69" s="36">
        <f t="shared" si="8"/>
        <v>0</v>
      </c>
      <c r="K69" s="36">
        <f t="shared" si="1"/>
        <v>1098.9000000000001</v>
      </c>
    </row>
    <row r="70" spans="1:11" ht="60" x14ac:dyDescent="0.3">
      <c r="A70" s="73" t="s">
        <v>174</v>
      </c>
      <c r="B70" s="61" t="s">
        <v>175</v>
      </c>
      <c r="C70" s="76"/>
      <c r="D70" s="76"/>
      <c r="E70" s="142"/>
      <c r="F70" s="36">
        <f>F71</f>
        <v>1098.9000000000001</v>
      </c>
      <c r="G70" s="36">
        <f>G71</f>
        <v>0</v>
      </c>
      <c r="H70" s="36">
        <f t="shared" si="0"/>
        <v>1098.9000000000001</v>
      </c>
      <c r="I70" s="213">
        <f>I71</f>
        <v>1098.9000000000001</v>
      </c>
      <c r="J70" s="36">
        <f>J71</f>
        <v>0</v>
      </c>
      <c r="K70" s="36">
        <f t="shared" si="1"/>
        <v>1098.9000000000001</v>
      </c>
    </row>
    <row r="71" spans="1:11" ht="30" x14ac:dyDescent="0.3">
      <c r="A71" s="73" t="s">
        <v>148</v>
      </c>
      <c r="B71" s="61" t="s">
        <v>175</v>
      </c>
      <c r="C71" s="61" t="s">
        <v>80</v>
      </c>
      <c r="D71" s="76"/>
      <c r="E71" s="142"/>
      <c r="F71" s="36">
        <f t="shared" ref="F71:J73" si="9">F72</f>
        <v>1098.9000000000001</v>
      </c>
      <c r="G71" s="36">
        <f t="shared" si="9"/>
        <v>0</v>
      </c>
      <c r="H71" s="36">
        <f t="shared" si="0"/>
        <v>1098.9000000000001</v>
      </c>
      <c r="I71" s="213">
        <f t="shared" si="9"/>
        <v>1098.9000000000001</v>
      </c>
      <c r="J71" s="36">
        <f t="shared" si="9"/>
        <v>0</v>
      </c>
      <c r="K71" s="36">
        <f t="shared" si="1"/>
        <v>1098.9000000000001</v>
      </c>
    </row>
    <row r="72" spans="1:11" ht="45" x14ac:dyDescent="0.3">
      <c r="A72" s="73" t="s">
        <v>167</v>
      </c>
      <c r="B72" s="61" t="s">
        <v>175</v>
      </c>
      <c r="C72" s="61" t="s">
        <v>80</v>
      </c>
      <c r="D72" s="61">
        <v>14</v>
      </c>
      <c r="E72" s="142"/>
      <c r="F72" s="36">
        <f t="shared" si="9"/>
        <v>1098.9000000000001</v>
      </c>
      <c r="G72" s="36">
        <f t="shared" si="9"/>
        <v>0</v>
      </c>
      <c r="H72" s="36">
        <f t="shared" si="0"/>
        <v>1098.9000000000001</v>
      </c>
      <c r="I72" s="213">
        <f t="shared" si="9"/>
        <v>1098.9000000000001</v>
      </c>
      <c r="J72" s="36">
        <f t="shared" si="9"/>
        <v>0</v>
      </c>
      <c r="K72" s="36">
        <f t="shared" si="1"/>
        <v>1098.9000000000001</v>
      </c>
    </row>
    <row r="73" spans="1:11" ht="45" x14ac:dyDescent="0.3">
      <c r="A73" s="73" t="s">
        <v>176</v>
      </c>
      <c r="B73" s="61" t="s">
        <v>175</v>
      </c>
      <c r="C73" s="61" t="s">
        <v>80</v>
      </c>
      <c r="D73" s="61">
        <v>14</v>
      </c>
      <c r="E73" s="61">
        <v>600</v>
      </c>
      <c r="F73" s="36">
        <f t="shared" si="9"/>
        <v>1098.9000000000001</v>
      </c>
      <c r="G73" s="36">
        <f t="shared" si="9"/>
        <v>0</v>
      </c>
      <c r="H73" s="36">
        <f t="shared" ref="H73:H136" si="10">F73+G73</f>
        <v>1098.9000000000001</v>
      </c>
      <c r="I73" s="213">
        <f t="shared" si="9"/>
        <v>1098.9000000000001</v>
      </c>
      <c r="J73" s="36">
        <f t="shared" si="9"/>
        <v>0</v>
      </c>
      <c r="K73" s="36">
        <f t="shared" ref="K73:K136" si="11">I73+J73</f>
        <v>1098.9000000000001</v>
      </c>
    </row>
    <row r="74" spans="1:11" x14ac:dyDescent="0.3">
      <c r="A74" s="73" t="s">
        <v>184</v>
      </c>
      <c r="B74" s="61" t="s">
        <v>175</v>
      </c>
      <c r="C74" s="61" t="s">
        <v>80</v>
      </c>
      <c r="D74" s="61">
        <v>14</v>
      </c>
      <c r="E74" s="61">
        <v>610</v>
      </c>
      <c r="F74" s="36">
        <v>1098.9000000000001</v>
      </c>
      <c r="G74" s="36"/>
      <c r="H74" s="36">
        <f t="shared" si="10"/>
        <v>1098.9000000000001</v>
      </c>
      <c r="I74" s="213">
        <v>1098.9000000000001</v>
      </c>
      <c r="J74" s="36"/>
      <c r="K74" s="36">
        <f t="shared" si="11"/>
        <v>1098.9000000000001</v>
      </c>
    </row>
    <row r="75" spans="1:11" ht="65.25" customHeight="1" x14ac:dyDescent="0.3">
      <c r="A75" s="206" t="s">
        <v>787</v>
      </c>
      <c r="B75" s="59" t="s">
        <v>491</v>
      </c>
      <c r="C75" s="76"/>
      <c r="D75" s="76"/>
      <c r="E75" s="142"/>
      <c r="F75" s="31">
        <f t="shared" ref="F75:J79" si="12">F76</f>
        <v>20</v>
      </c>
      <c r="G75" s="31">
        <f t="shared" si="12"/>
        <v>0</v>
      </c>
      <c r="H75" s="36">
        <f t="shared" si="10"/>
        <v>20</v>
      </c>
      <c r="I75" s="209">
        <f t="shared" si="12"/>
        <v>20</v>
      </c>
      <c r="J75" s="31">
        <f t="shared" si="12"/>
        <v>0</v>
      </c>
      <c r="K75" s="36">
        <f t="shared" si="11"/>
        <v>20</v>
      </c>
    </row>
    <row r="76" spans="1:11" ht="33" customHeight="1" x14ac:dyDescent="0.3">
      <c r="A76" s="73" t="s">
        <v>488</v>
      </c>
      <c r="B76" s="61" t="s">
        <v>508</v>
      </c>
      <c r="C76" s="76"/>
      <c r="D76" s="76"/>
      <c r="E76" s="142"/>
      <c r="F76" s="36">
        <f t="shared" si="12"/>
        <v>20</v>
      </c>
      <c r="G76" s="36">
        <f t="shared" si="12"/>
        <v>0</v>
      </c>
      <c r="H76" s="36">
        <f t="shared" si="10"/>
        <v>20</v>
      </c>
      <c r="I76" s="213">
        <f t="shared" si="12"/>
        <v>20</v>
      </c>
      <c r="J76" s="36">
        <f t="shared" si="12"/>
        <v>0</v>
      </c>
      <c r="K76" s="36">
        <f t="shared" si="11"/>
        <v>20</v>
      </c>
    </row>
    <row r="77" spans="1:11" ht="45" x14ac:dyDescent="0.3">
      <c r="A77" s="73" t="s">
        <v>509</v>
      </c>
      <c r="B77" s="61" t="s">
        <v>493</v>
      </c>
      <c r="C77" s="76"/>
      <c r="D77" s="76"/>
      <c r="E77" s="142"/>
      <c r="F77" s="36">
        <f t="shared" si="12"/>
        <v>20</v>
      </c>
      <c r="G77" s="36">
        <f t="shared" si="12"/>
        <v>0</v>
      </c>
      <c r="H77" s="36">
        <f t="shared" si="10"/>
        <v>20</v>
      </c>
      <c r="I77" s="213">
        <f t="shared" si="12"/>
        <v>20</v>
      </c>
      <c r="J77" s="36">
        <f t="shared" si="12"/>
        <v>0</v>
      </c>
      <c r="K77" s="36">
        <f t="shared" si="11"/>
        <v>20</v>
      </c>
    </row>
    <row r="78" spans="1:11" ht="30" customHeight="1" x14ac:dyDescent="0.3">
      <c r="A78" s="73" t="s">
        <v>148</v>
      </c>
      <c r="B78" s="61" t="s">
        <v>493</v>
      </c>
      <c r="C78" s="61" t="s">
        <v>80</v>
      </c>
      <c r="D78" s="76"/>
      <c r="E78" s="142"/>
      <c r="F78" s="36">
        <f t="shared" si="12"/>
        <v>20</v>
      </c>
      <c r="G78" s="36">
        <f t="shared" si="12"/>
        <v>0</v>
      </c>
      <c r="H78" s="36">
        <f t="shared" si="10"/>
        <v>20</v>
      </c>
      <c r="I78" s="213">
        <f t="shared" si="12"/>
        <v>20</v>
      </c>
      <c r="J78" s="36">
        <f t="shared" si="12"/>
        <v>0</v>
      </c>
      <c r="K78" s="36">
        <f t="shared" si="11"/>
        <v>20</v>
      </c>
    </row>
    <row r="79" spans="1:11" ht="45" x14ac:dyDescent="0.3">
      <c r="A79" s="73" t="s">
        <v>167</v>
      </c>
      <c r="B79" s="61" t="s">
        <v>493</v>
      </c>
      <c r="C79" s="61" t="s">
        <v>80</v>
      </c>
      <c r="D79" s="61">
        <v>14</v>
      </c>
      <c r="E79" s="142"/>
      <c r="F79" s="36">
        <f t="shared" si="12"/>
        <v>20</v>
      </c>
      <c r="G79" s="36">
        <f t="shared" si="12"/>
        <v>0</v>
      </c>
      <c r="H79" s="36">
        <f t="shared" si="10"/>
        <v>20</v>
      </c>
      <c r="I79" s="213">
        <f t="shared" si="12"/>
        <v>20</v>
      </c>
      <c r="J79" s="36">
        <f t="shared" si="12"/>
        <v>0</v>
      </c>
      <c r="K79" s="36">
        <f t="shared" si="11"/>
        <v>20</v>
      </c>
    </row>
    <row r="80" spans="1:11" ht="30" x14ac:dyDescent="0.3">
      <c r="A80" s="73" t="s">
        <v>87</v>
      </c>
      <c r="B80" s="61" t="s">
        <v>493</v>
      </c>
      <c r="C80" s="61" t="s">
        <v>80</v>
      </c>
      <c r="D80" s="61">
        <v>14</v>
      </c>
      <c r="E80" s="61" t="s">
        <v>490</v>
      </c>
      <c r="F80" s="36">
        <f>F81</f>
        <v>20</v>
      </c>
      <c r="G80" s="36">
        <f>G81</f>
        <v>0</v>
      </c>
      <c r="H80" s="36">
        <f t="shared" si="10"/>
        <v>20</v>
      </c>
      <c r="I80" s="36">
        <f>I81</f>
        <v>20</v>
      </c>
      <c r="J80" s="36">
        <f>J81</f>
        <v>0</v>
      </c>
      <c r="K80" s="36">
        <f t="shared" si="11"/>
        <v>20</v>
      </c>
    </row>
    <row r="81" spans="1:11" ht="45" x14ac:dyDescent="0.3">
      <c r="A81" s="73" t="s">
        <v>88</v>
      </c>
      <c r="B81" s="61" t="s">
        <v>493</v>
      </c>
      <c r="C81" s="61" t="s">
        <v>80</v>
      </c>
      <c r="D81" s="61">
        <v>14</v>
      </c>
      <c r="E81" s="61" t="s">
        <v>486</v>
      </c>
      <c r="F81" s="36">
        <v>20</v>
      </c>
      <c r="G81" s="36"/>
      <c r="H81" s="36">
        <f t="shared" si="10"/>
        <v>20</v>
      </c>
      <c r="I81" s="213">
        <v>20</v>
      </c>
      <c r="J81" s="36"/>
      <c r="K81" s="36">
        <f t="shared" si="11"/>
        <v>20</v>
      </c>
    </row>
    <row r="82" spans="1:11" ht="38.25" x14ac:dyDescent="0.3">
      <c r="A82" s="206" t="s">
        <v>716</v>
      </c>
      <c r="B82" s="59" t="s">
        <v>222</v>
      </c>
      <c r="C82" s="76"/>
      <c r="D82" s="76"/>
      <c r="E82" s="142"/>
      <c r="F82" s="31">
        <f>F83+F95+F117+F124+F142+F164+F171+F178+F195</f>
        <v>838617.50000000012</v>
      </c>
      <c r="G82" s="31">
        <f>G83+G95+G117+G124+G142+G164+G171+G178+G195</f>
        <v>0</v>
      </c>
      <c r="H82" s="36">
        <f t="shared" si="10"/>
        <v>838617.50000000012</v>
      </c>
      <c r="I82" s="31">
        <f>I83+I95+I117+I124+I142+I164+I171+I178+I195</f>
        <v>776364.39999999991</v>
      </c>
      <c r="J82" s="31">
        <f>J83+J95+J117+J124+J142+J164+J171+J178+J195</f>
        <v>0</v>
      </c>
      <c r="K82" s="36">
        <f t="shared" si="11"/>
        <v>776364.39999999991</v>
      </c>
    </row>
    <row r="83" spans="1:11" ht="25.5" x14ac:dyDescent="0.3">
      <c r="A83" s="206" t="s">
        <v>427</v>
      </c>
      <c r="B83" s="59" t="s">
        <v>236</v>
      </c>
      <c r="C83" s="76"/>
      <c r="D83" s="76"/>
      <c r="E83" s="142"/>
      <c r="F83" s="31">
        <f>F84</f>
        <v>243435.2</v>
      </c>
      <c r="G83" s="31">
        <f>G84</f>
        <v>0</v>
      </c>
      <c r="H83" s="36">
        <f t="shared" si="10"/>
        <v>243435.2</v>
      </c>
      <c r="I83" s="209">
        <f>I84</f>
        <v>230520.7</v>
      </c>
      <c r="J83" s="31">
        <f>J84</f>
        <v>0</v>
      </c>
      <c r="K83" s="36">
        <f t="shared" si="11"/>
        <v>230520.7</v>
      </c>
    </row>
    <row r="84" spans="1:11" ht="75.75" customHeight="1" x14ac:dyDescent="0.3">
      <c r="A84" s="73" t="s">
        <v>237</v>
      </c>
      <c r="B84" s="61" t="s">
        <v>238</v>
      </c>
      <c r="C84" s="76"/>
      <c r="D84" s="76"/>
      <c r="E84" s="142"/>
      <c r="F84" s="36">
        <f>F85+F90</f>
        <v>243435.2</v>
      </c>
      <c r="G84" s="36">
        <f>G85+G90</f>
        <v>0</v>
      </c>
      <c r="H84" s="36">
        <f t="shared" si="10"/>
        <v>243435.2</v>
      </c>
      <c r="I84" s="213">
        <f>I85+I90</f>
        <v>230520.7</v>
      </c>
      <c r="J84" s="36">
        <f>J85+J90</f>
        <v>0</v>
      </c>
      <c r="K84" s="36">
        <f t="shared" si="11"/>
        <v>230520.7</v>
      </c>
    </row>
    <row r="85" spans="1:11" ht="60" x14ac:dyDescent="0.3">
      <c r="A85" s="73" t="s">
        <v>458</v>
      </c>
      <c r="B85" s="61" t="s">
        <v>240</v>
      </c>
      <c r="C85" s="76"/>
      <c r="D85" s="76"/>
      <c r="E85" s="142"/>
      <c r="F85" s="36">
        <f>F86</f>
        <v>145000</v>
      </c>
      <c r="G85" s="36">
        <f>G86</f>
        <v>0</v>
      </c>
      <c r="H85" s="36">
        <f t="shared" si="10"/>
        <v>145000</v>
      </c>
      <c r="I85" s="213">
        <f>I86</f>
        <v>130000</v>
      </c>
      <c r="J85" s="36">
        <f>J86</f>
        <v>0</v>
      </c>
      <c r="K85" s="36">
        <f t="shared" si="11"/>
        <v>130000</v>
      </c>
    </row>
    <row r="86" spans="1:11" x14ac:dyDescent="0.3">
      <c r="A86" s="73" t="s">
        <v>233</v>
      </c>
      <c r="B86" s="61" t="s">
        <v>240</v>
      </c>
      <c r="C86" s="61" t="s">
        <v>110</v>
      </c>
      <c r="D86" s="76"/>
      <c r="E86" s="142"/>
      <c r="F86" s="36">
        <f t="shared" ref="F86:J88" si="13">F87</f>
        <v>145000</v>
      </c>
      <c r="G86" s="36">
        <f t="shared" si="13"/>
        <v>0</v>
      </c>
      <c r="H86" s="36">
        <f t="shared" si="10"/>
        <v>145000</v>
      </c>
      <c r="I86" s="213">
        <f t="shared" si="13"/>
        <v>130000</v>
      </c>
      <c r="J86" s="36">
        <f t="shared" si="13"/>
        <v>0</v>
      </c>
      <c r="K86" s="36">
        <f t="shared" si="11"/>
        <v>130000</v>
      </c>
    </row>
    <row r="87" spans="1:11" x14ac:dyDescent="0.3">
      <c r="A87" s="73" t="s">
        <v>234</v>
      </c>
      <c r="B87" s="61" t="s">
        <v>240</v>
      </c>
      <c r="C87" s="61" t="s">
        <v>110</v>
      </c>
      <c r="D87" s="61" t="s">
        <v>63</v>
      </c>
      <c r="E87" s="142"/>
      <c r="F87" s="36">
        <f t="shared" si="13"/>
        <v>145000</v>
      </c>
      <c r="G87" s="36">
        <f t="shared" si="13"/>
        <v>0</v>
      </c>
      <c r="H87" s="36">
        <f t="shared" si="10"/>
        <v>145000</v>
      </c>
      <c r="I87" s="213">
        <f t="shared" si="13"/>
        <v>130000</v>
      </c>
      <c r="J87" s="36">
        <f t="shared" si="13"/>
        <v>0</v>
      </c>
      <c r="K87" s="36">
        <f t="shared" si="11"/>
        <v>130000</v>
      </c>
    </row>
    <row r="88" spans="1:11" ht="45" x14ac:dyDescent="0.3">
      <c r="A88" s="73" t="s">
        <v>176</v>
      </c>
      <c r="B88" s="61" t="s">
        <v>240</v>
      </c>
      <c r="C88" s="61" t="s">
        <v>110</v>
      </c>
      <c r="D88" s="61" t="s">
        <v>63</v>
      </c>
      <c r="E88" s="61">
        <v>600</v>
      </c>
      <c r="F88" s="36">
        <f t="shared" si="13"/>
        <v>145000</v>
      </c>
      <c r="G88" s="36">
        <f t="shared" si="13"/>
        <v>0</v>
      </c>
      <c r="H88" s="36">
        <f t="shared" si="10"/>
        <v>145000</v>
      </c>
      <c r="I88" s="213">
        <f t="shared" si="13"/>
        <v>130000</v>
      </c>
      <c r="J88" s="36">
        <f t="shared" si="13"/>
        <v>0</v>
      </c>
      <c r="K88" s="36">
        <f t="shared" si="11"/>
        <v>130000</v>
      </c>
    </row>
    <row r="89" spans="1:11" ht="15.6" customHeight="1" x14ac:dyDescent="0.3">
      <c r="A89" s="73" t="s">
        <v>184</v>
      </c>
      <c r="B89" s="61" t="s">
        <v>240</v>
      </c>
      <c r="C89" s="61" t="s">
        <v>110</v>
      </c>
      <c r="D89" s="61" t="s">
        <v>63</v>
      </c>
      <c r="E89" s="61">
        <v>610</v>
      </c>
      <c r="F89" s="36">
        <v>145000</v>
      </c>
      <c r="G89" s="36"/>
      <c r="H89" s="36">
        <f t="shared" si="10"/>
        <v>145000</v>
      </c>
      <c r="I89" s="213">
        <v>130000</v>
      </c>
      <c r="J89" s="36"/>
      <c r="K89" s="36">
        <f t="shared" si="11"/>
        <v>130000</v>
      </c>
    </row>
    <row r="90" spans="1:11" ht="45" x14ac:dyDescent="0.3">
      <c r="A90" s="73" t="s">
        <v>459</v>
      </c>
      <c r="B90" s="61" t="s">
        <v>242</v>
      </c>
      <c r="C90" s="76"/>
      <c r="D90" s="76"/>
      <c r="E90" s="142"/>
      <c r="F90" s="36">
        <f t="shared" ref="F90:J95" si="14">F91</f>
        <v>98435.199999999997</v>
      </c>
      <c r="G90" s="36">
        <f t="shared" si="14"/>
        <v>0</v>
      </c>
      <c r="H90" s="36">
        <f t="shared" si="10"/>
        <v>98435.199999999997</v>
      </c>
      <c r="I90" s="213">
        <f t="shared" si="14"/>
        <v>100520.7</v>
      </c>
      <c r="J90" s="36">
        <f t="shared" si="14"/>
        <v>0</v>
      </c>
      <c r="K90" s="36">
        <f t="shared" si="11"/>
        <v>100520.7</v>
      </c>
    </row>
    <row r="91" spans="1:11" ht="15.6" customHeight="1" x14ac:dyDescent="0.3">
      <c r="A91" s="73" t="s">
        <v>233</v>
      </c>
      <c r="B91" s="61" t="s">
        <v>242</v>
      </c>
      <c r="C91" s="61" t="s">
        <v>110</v>
      </c>
      <c r="D91" s="76"/>
      <c r="E91" s="142"/>
      <c r="F91" s="36">
        <f t="shared" si="14"/>
        <v>98435.199999999997</v>
      </c>
      <c r="G91" s="36">
        <f t="shared" si="14"/>
        <v>0</v>
      </c>
      <c r="H91" s="36">
        <f t="shared" si="10"/>
        <v>98435.199999999997</v>
      </c>
      <c r="I91" s="213">
        <f t="shared" si="14"/>
        <v>100520.7</v>
      </c>
      <c r="J91" s="36">
        <f t="shared" si="14"/>
        <v>0</v>
      </c>
      <c r="K91" s="36">
        <f t="shared" si="11"/>
        <v>100520.7</v>
      </c>
    </row>
    <row r="92" spans="1:11" x14ac:dyDescent="0.3">
      <c r="A92" s="73" t="s">
        <v>234</v>
      </c>
      <c r="B92" s="61" t="s">
        <v>242</v>
      </c>
      <c r="C92" s="61" t="s">
        <v>110</v>
      </c>
      <c r="D92" s="61" t="s">
        <v>63</v>
      </c>
      <c r="E92" s="142"/>
      <c r="F92" s="36">
        <f t="shared" si="14"/>
        <v>98435.199999999997</v>
      </c>
      <c r="G92" s="36">
        <f t="shared" si="14"/>
        <v>0</v>
      </c>
      <c r="H92" s="36">
        <f t="shared" si="10"/>
        <v>98435.199999999997</v>
      </c>
      <c r="I92" s="213">
        <f t="shared" si="14"/>
        <v>100520.7</v>
      </c>
      <c r="J92" s="36">
        <f t="shared" si="14"/>
        <v>0</v>
      </c>
      <c r="K92" s="36">
        <f t="shared" si="11"/>
        <v>100520.7</v>
      </c>
    </row>
    <row r="93" spans="1:11" ht="45" x14ac:dyDescent="0.3">
      <c r="A93" s="73" t="s">
        <v>176</v>
      </c>
      <c r="B93" s="61" t="s">
        <v>242</v>
      </c>
      <c r="C93" s="61" t="s">
        <v>110</v>
      </c>
      <c r="D93" s="61" t="s">
        <v>63</v>
      </c>
      <c r="E93" s="61">
        <v>600</v>
      </c>
      <c r="F93" s="36">
        <f t="shared" si="14"/>
        <v>98435.199999999997</v>
      </c>
      <c r="G93" s="36">
        <f t="shared" si="14"/>
        <v>0</v>
      </c>
      <c r="H93" s="36">
        <f t="shared" si="10"/>
        <v>98435.199999999997</v>
      </c>
      <c r="I93" s="213">
        <f t="shared" si="14"/>
        <v>100520.7</v>
      </c>
      <c r="J93" s="36">
        <f t="shared" si="14"/>
        <v>0</v>
      </c>
      <c r="K93" s="36">
        <f t="shared" si="11"/>
        <v>100520.7</v>
      </c>
    </row>
    <row r="94" spans="1:11" x14ac:dyDescent="0.3">
      <c r="A94" s="73" t="s">
        <v>184</v>
      </c>
      <c r="B94" s="61" t="s">
        <v>242</v>
      </c>
      <c r="C94" s="61" t="s">
        <v>110</v>
      </c>
      <c r="D94" s="61" t="s">
        <v>63</v>
      </c>
      <c r="E94" s="61">
        <v>610</v>
      </c>
      <c r="F94" s="36">
        <v>98435.199999999997</v>
      </c>
      <c r="G94" s="36"/>
      <c r="H94" s="36">
        <f t="shared" si="10"/>
        <v>98435.199999999997</v>
      </c>
      <c r="I94" s="213">
        <v>100520.7</v>
      </c>
      <c r="J94" s="36"/>
      <c r="K94" s="36">
        <f t="shared" si="11"/>
        <v>100520.7</v>
      </c>
    </row>
    <row r="95" spans="1:11" ht="25.5" x14ac:dyDescent="0.3">
      <c r="A95" s="206" t="s">
        <v>605</v>
      </c>
      <c r="B95" s="59" t="s">
        <v>259</v>
      </c>
      <c r="C95" s="76"/>
      <c r="D95" s="76"/>
      <c r="E95" s="142"/>
      <c r="F95" s="31">
        <f t="shared" si="14"/>
        <v>400551.9</v>
      </c>
      <c r="G95" s="31">
        <f t="shared" si="14"/>
        <v>0</v>
      </c>
      <c r="H95" s="36">
        <f t="shared" si="10"/>
        <v>400551.9</v>
      </c>
      <c r="I95" s="209">
        <f t="shared" si="14"/>
        <v>358325.5</v>
      </c>
      <c r="J95" s="31">
        <f t="shared" si="14"/>
        <v>0</v>
      </c>
      <c r="K95" s="36">
        <f t="shared" si="11"/>
        <v>358325.5</v>
      </c>
    </row>
    <row r="96" spans="1:11" ht="107.25" customHeight="1" x14ac:dyDescent="0.3">
      <c r="A96" s="73" t="s">
        <v>460</v>
      </c>
      <c r="B96" s="61" t="s">
        <v>261</v>
      </c>
      <c r="C96" s="76"/>
      <c r="D96" s="76"/>
      <c r="E96" s="142"/>
      <c r="F96" s="36">
        <f>F97+F102+F107+F112</f>
        <v>400551.9</v>
      </c>
      <c r="G96" s="36">
        <f>G97+G102+G107+G112</f>
        <v>0</v>
      </c>
      <c r="H96" s="36">
        <f t="shared" si="10"/>
        <v>400551.9</v>
      </c>
      <c r="I96" s="36">
        <f>I97+I102+I107+I112</f>
        <v>358325.5</v>
      </c>
      <c r="J96" s="36">
        <f>J97+J102+J107+J112</f>
        <v>0</v>
      </c>
      <c r="K96" s="36">
        <f t="shared" si="11"/>
        <v>358325.5</v>
      </c>
    </row>
    <row r="97" spans="1:11" ht="45" x14ac:dyDescent="0.3">
      <c r="A97" s="73" t="s">
        <v>262</v>
      </c>
      <c r="B97" s="61" t="s">
        <v>263</v>
      </c>
      <c r="C97" s="76"/>
      <c r="D97" s="76"/>
      <c r="E97" s="142"/>
      <c r="F97" s="36">
        <f>F98</f>
        <v>250000</v>
      </c>
      <c r="G97" s="36">
        <f>G98</f>
        <v>0</v>
      </c>
      <c r="H97" s="36">
        <f t="shared" si="10"/>
        <v>250000</v>
      </c>
      <c r="I97" s="213">
        <f>I98</f>
        <v>200000</v>
      </c>
      <c r="J97" s="36">
        <f>J98</f>
        <v>0</v>
      </c>
      <c r="K97" s="36">
        <f t="shared" si="11"/>
        <v>200000</v>
      </c>
    </row>
    <row r="98" spans="1:11" x14ac:dyDescent="0.3">
      <c r="A98" s="73" t="s">
        <v>233</v>
      </c>
      <c r="B98" s="61" t="s">
        <v>263</v>
      </c>
      <c r="C98" s="61" t="s">
        <v>110</v>
      </c>
      <c r="D98" s="76"/>
      <c r="E98" s="142"/>
      <c r="F98" s="36">
        <f t="shared" ref="F98:J100" si="15">F99</f>
        <v>250000</v>
      </c>
      <c r="G98" s="36">
        <f t="shared" si="15"/>
        <v>0</v>
      </c>
      <c r="H98" s="36">
        <f t="shared" si="10"/>
        <v>250000</v>
      </c>
      <c r="I98" s="213">
        <f t="shared" si="15"/>
        <v>200000</v>
      </c>
      <c r="J98" s="36">
        <f t="shared" si="15"/>
        <v>0</v>
      </c>
      <c r="K98" s="36">
        <f t="shared" si="11"/>
        <v>200000</v>
      </c>
    </row>
    <row r="99" spans="1:11" x14ac:dyDescent="0.3">
      <c r="A99" s="73" t="s">
        <v>258</v>
      </c>
      <c r="B99" s="61" t="s">
        <v>263</v>
      </c>
      <c r="C99" s="61" t="s">
        <v>110</v>
      </c>
      <c r="D99" s="61" t="s">
        <v>68</v>
      </c>
      <c r="E99" s="142"/>
      <c r="F99" s="36">
        <f t="shared" si="15"/>
        <v>250000</v>
      </c>
      <c r="G99" s="36">
        <f t="shared" si="15"/>
        <v>0</v>
      </c>
      <c r="H99" s="36">
        <f t="shared" si="10"/>
        <v>250000</v>
      </c>
      <c r="I99" s="213">
        <f t="shared" si="15"/>
        <v>200000</v>
      </c>
      <c r="J99" s="36">
        <f t="shared" si="15"/>
        <v>0</v>
      </c>
      <c r="K99" s="36">
        <f t="shared" si="11"/>
        <v>200000</v>
      </c>
    </row>
    <row r="100" spans="1:11" ht="45" x14ac:dyDescent="0.3">
      <c r="A100" s="73" t="s">
        <v>176</v>
      </c>
      <c r="B100" s="61" t="s">
        <v>263</v>
      </c>
      <c r="C100" s="61" t="s">
        <v>110</v>
      </c>
      <c r="D100" s="61" t="s">
        <v>68</v>
      </c>
      <c r="E100" s="61">
        <v>600</v>
      </c>
      <c r="F100" s="36">
        <f t="shared" si="15"/>
        <v>250000</v>
      </c>
      <c r="G100" s="36">
        <f t="shared" si="15"/>
        <v>0</v>
      </c>
      <c r="H100" s="36">
        <f t="shared" si="10"/>
        <v>250000</v>
      </c>
      <c r="I100" s="213">
        <f t="shared" si="15"/>
        <v>200000</v>
      </c>
      <c r="J100" s="36">
        <f t="shared" si="15"/>
        <v>0</v>
      </c>
      <c r="K100" s="36">
        <f t="shared" si="11"/>
        <v>200000</v>
      </c>
    </row>
    <row r="101" spans="1:11" ht="15" customHeight="1" x14ac:dyDescent="0.3">
      <c r="A101" s="73" t="s">
        <v>184</v>
      </c>
      <c r="B101" s="61" t="s">
        <v>263</v>
      </c>
      <c r="C101" s="61" t="s">
        <v>110</v>
      </c>
      <c r="D101" s="61" t="s">
        <v>68</v>
      </c>
      <c r="E101" s="61">
        <v>610</v>
      </c>
      <c r="F101" s="36">
        <v>250000</v>
      </c>
      <c r="G101" s="36"/>
      <c r="H101" s="36">
        <f t="shared" si="10"/>
        <v>250000</v>
      </c>
      <c r="I101" s="213">
        <v>200000</v>
      </c>
      <c r="J101" s="36"/>
      <c r="K101" s="36">
        <f t="shared" si="11"/>
        <v>200000</v>
      </c>
    </row>
    <row r="102" spans="1:11" ht="45" x14ac:dyDescent="0.3">
      <c r="A102" s="73" t="s">
        <v>264</v>
      </c>
      <c r="B102" s="61" t="s">
        <v>265</v>
      </c>
      <c r="C102" s="76"/>
      <c r="D102" s="76"/>
      <c r="E102" s="142"/>
      <c r="F102" s="36">
        <f>F103</f>
        <v>100706.6</v>
      </c>
      <c r="G102" s="36">
        <f>G103</f>
        <v>0</v>
      </c>
      <c r="H102" s="36">
        <f t="shared" si="10"/>
        <v>100706.6</v>
      </c>
      <c r="I102" s="213">
        <f>I103</f>
        <v>107897.8</v>
      </c>
      <c r="J102" s="36">
        <f>J103</f>
        <v>0</v>
      </c>
      <c r="K102" s="36">
        <f t="shared" si="11"/>
        <v>107897.8</v>
      </c>
    </row>
    <row r="103" spans="1:11" x14ac:dyDescent="0.3">
      <c r="A103" s="73" t="s">
        <v>233</v>
      </c>
      <c r="B103" s="61" t="s">
        <v>265</v>
      </c>
      <c r="C103" s="61" t="s">
        <v>110</v>
      </c>
      <c r="D103" s="76"/>
      <c r="E103" s="142"/>
      <c r="F103" s="36">
        <f t="shared" ref="F103:J105" si="16">F104</f>
        <v>100706.6</v>
      </c>
      <c r="G103" s="36">
        <f t="shared" si="16"/>
        <v>0</v>
      </c>
      <c r="H103" s="36">
        <f t="shared" si="10"/>
        <v>100706.6</v>
      </c>
      <c r="I103" s="213">
        <f t="shared" si="16"/>
        <v>107897.8</v>
      </c>
      <c r="J103" s="36">
        <f t="shared" si="16"/>
        <v>0</v>
      </c>
      <c r="K103" s="36">
        <f t="shared" si="11"/>
        <v>107897.8</v>
      </c>
    </row>
    <row r="104" spans="1:11" x14ac:dyDescent="0.3">
      <c r="A104" s="73" t="s">
        <v>258</v>
      </c>
      <c r="B104" s="61" t="s">
        <v>265</v>
      </c>
      <c r="C104" s="61" t="s">
        <v>110</v>
      </c>
      <c r="D104" s="61" t="s">
        <v>68</v>
      </c>
      <c r="E104" s="142"/>
      <c r="F104" s="36">
        <f t="shared" si="16"/>
        <v>100706.6</v>
      </c>
      <c r="G104" s="36">
        <f t="shared" si="16"/>
        <v>0</v>
      </c>
      <c r="H104" s="36">
        <f t="shared" si="10"/>
        <v>100706.6</v>
      </c>
      <c r="I104" s="213">
        <f t="shared" si="16"/>
        <v>107897.8</v>
      </c>
      <c r="J104" s="36">
        <f t="shared" si="16"/>
        <v>0</v>
      </c>
      <c r="K104" s="36">
        <f t="shared" si="11"/>
        <v>107897.8</v>
      </c>
    </row>
    <row r="105" spans="1:11" ht="45" x14ac:dyDescent="0.3">
      <c r="A105" s="73" t="s">
        <v>176</v>
      </c>
      <c r="B105" s="61" t="s">
        <v>265</v>
      </c>
      <c r="C105" s="61" t="s">
        <v>110</v>
      </c>
      <c r="D105" s="61" t="s">
        <v>68</v>
      </c>
      <c r="E105" s="61">
        <v>600</v>
      </c>
      <c r="F105" s="36">
        <f t="shared" si="16"/>
        <v>100706.6</v>
      </c>
      <c r="G105" s="36">
        <f t="shared" si="16"/>
        <v>0</v>
      </c>
      <c r="H105" s="36">
        <f t="shared" si="10"/>
        <v>100706.6</v>
      </c>
      <c r="I105" s="213">
        <f t="shared" si="16"/>
        <v>107897.8</v>
      </c>
      <c r="J105" s="36">
        <f t="shared" si="16"/>
        <v>0</v>
      </c>
      <c r="K105" s="36">
        <f t="shared" si="11"/>
        <v>107897.8</v>
      </c>
    </row>
    <row r="106" spans="1:11" ht="15.75" customHeight="1" x14ac:dyDescent="0.3">
      <c r="A106" s="73" t="s">
        <v>184</v>
      </c>
      <c r="B106" s="61" t="s">
        <v>265</v>
      </c>
      <c r="C106" s="61" t="s">
        <v>110</v>
      </c>
      <c r="D106" s="61" t="s">
        <v>68</v>
      </c>
      <c r="E106" s="61">
        <v>610</v>
      </c>
      <c r="F106" s="36">
        <v>100706.6</v>
      </c>
      <c r="G106" s="36"/>
      <c r="H106" s="36">
        <f t="shared" si="10"/>
        <v>100706.6</v>
      </c>
      <c r="I106" s="213">
        <v>107897.8</v>
      </c>
      <c r="J106" s="36"/>
      <c r="K106" s="36">
        <f t="shared" si="11"/>
        <v>107897.8</v>
      </c>
    </row>
    <row r="107" spans="1:11" ht="32.25" customHeight="1" x14ac:dyDescent="0.3">
      <c r="A107" s="73" t="s">
        <v>461</v>
      </c>
      <c r="B107" s="61" t="s">
        <v>267</v>
      </c>
      <c r="C107" s="76"/>
      <c r="D107" s="76"/>
      <c r="E107" s="142"/>
      <c r="F107" s="36">
        <f t="shared" ref="F107:J110" si="17">F108</f>
        <v>5941.9</v>
      </c>
      <c r="G107" s="36">
        <f t="shared" si="17"/>
        <v>0</v>
      </c>
      <c r="H107" s="36">
        <f t="shared" si="10"/>
        <v>5941.9</v>
      </c>
      <c r="I107" s="213">
        <f t="shared" si="17"/>
        <v>6524.3</v>
      </c>
      <c r="J107" s="36">
        <f t="shared" si="17"/>
        <v>0</v>
      </c>
      <c r="K107" s="36">
        <f t="shared" si="11"/>
        <v>6524.3</v>
      </c>
    </row>
    <row r="108" spans="1:11" x14ac:dyDescent="0.3">
      <c r="A108" s="73" t="s">
        <v>233</v>
      </c>
      <c r="B108" s="61" t="s">
        <v>267</v>
      </c>
      <c r="C108" s="61" t="s">
        <v>110</v>
      </c>
      <c r="D108" s="76"/>
      <c r="E108" s="142"/>
      <c r="F108" s="36">
        <f t="shared" si="17"/>
        <v>5941.9</v>
      </c>
      <c r="G108" s="36">
        <f t="shared" si="17"/>
        <v>0</v>
      </c>
      <c r="H108" s="36">
        <f t="shared" si="10"/>
        <v>5941.9</v>
      </c>
      <c r="I108" s="213">
        <f t="shared" si="17"/>
        <v>6524.3</v>
      </c>
      <c r="J108" s="36">
        <f t="shared" si="17"/>
        <v>0</v>
      </c>
      <c r="K108" s="36">
        <f t="shared" si="11"/>
        <v>6524.3</v>
      </c>
    </row>
    <row r="109" spans="1:11" x14ac:dyDescent="0.3">
      <c r="A109" s="73" t="s">
        <v>258</v>
      </c>
      <c r="B109" s="61" t="s">
        <v>267</v>
      </c>
      <c r="C109" s="61" t="s">
        <v>110</v>
      </c>
      <c r="D109" s="61" t="s">
        <v>68</v>
      </c>
      <c r="E109" s="142"/>
      <c r="F109" s="36">
        <f t="shared" si="17"/>
        <v>5941.9</v>
      </c>
      <c r="G109" s="36">
        <f t="shared" si="17"/>
        <v>0</v>
      </c>
      <c r="H109" s="36">
        <f t="shared" si="10"/>
        <v>5941.9</v>
      </c>
      <c r="I109" s="213">
        <f t="shared" si="17"/>
        <v>6524.3</v>
      </c>
      <c r="J109" s="36">
        <f t="shared" si="17"/>
        <v>0</v>
      </c>
      <c r="K109" s="36">
        <f t="shared" si="11"/>
        <v>6524.3</v>
      </c>
    </row>
    <row r="110" spans="1:11" ht="46.5" customHeight="1" x14ac:dyDescent="0.3">
      <c r="A110" s="73" t="s">
        <v>176</v>
      </c>
      <c r="B110" s="61" t="s">
        <v>267</v>
      </c>
      <c r="C110" s="61" t="s">
        <v>110</v>
      </c>
      <c r="D110" s="61" t="s">
        <v>68</v>
      </c>
      <c r="E110" s="61">
        <v>600</v>
      </c>
      <c r="F110" s="36">
        <f t="shared" si="17"/>
        <v>5941.9</v>
      </c>
      <c r="G110" s="36">
        <f t="shared" si="17"/>
        <v>0</v>
      </c>
      <c r="H110" s="36">
        <f t="shared" si="10"/>
        <v>5941.9</v>
      </c>
      <c r="I110" s="213">
        <f t="shared" si="17"/>
        <v>6524.3</v>
      </c>
      <c r="J110" s="36">
        <f t="shared" si="17"/>
        <v>0</v>
      </c>
      <c r="K110" s="36">
        <f t="shared" si="11"/>
        <v>6524.3</v>
      </c>
    </row>
    <row r="111" spans="1:11" x14ac:dyDescent="0.3">
      <c r="A111" s="73" t="s">
        <v>184</v>
      </c>
      <c r="B111" s="61" t="s">
        <v>267</v>
      </c>
      <c r="C111" s="61" t="s">
        <v>110</v>
      </c>
      <c r="D111" s="61" t="s">
        <v>68</v>
      </c>
      <c r="E111" s="61">
        <v>610</v>
      </c>
      <c r="F111" s="36">
        <v>5941.9</v>
      </c>
      <c r="G111" s="36"/>
      <c r="H111" s="36">
        <f t="shared" si="10"/>
        <v>5941.9</v>
      </c>
      <c r="I111" s="213">
        <v>6524.3</v>
      </c>
      <c r="J111" s="36"/>
      <c r="K111" s="36">
        <f t="shared" si="11"/>
        <v>6524.3</v>
      </c>
    </row>
    <row r="112" spans="1:11" ht="165" x14ac:dyDescent="0.3">
      <c r="A112" s="68" t="s">
        <v>871</v>
      </c>
      <c r="B112" s="61" t="s">
        <v>872</v>
      </c>
      <c r="C112" s="61"/>
      <c r="D112" s="61"/>
      <c r="E112" s="61"/>
      <c r="F112" s="36">
        <f t="shared" ref="F112:J115" si="18">F113</f>
        <v>43903.4</v>
      </c>
      <c r="G112" s="36">
        <f t="shared" si="18"/>
        <v>0</v>
      </c>
      <c r="H112" s="36">
        <f t="shared" si="10"/>
        <v>43903.4</v>
      </c>
      <c r="I112" s="36">
        <f t="shared" si="18"/>
        <v>43903.4</v>
      </c>
      <c r="J112" s="36">
        <f t="shared" si="18"/>
        <v>0</v>
      </c>
      <c r="K112" s="36">
        <f t="shared" si="11"/>
        <v>43903.4</v>
      </c>
    </row>
    <row r="113" spans="1:11" x14ac:dyDescent="0.3">
      <c r="A113" s="73" t="s">
        <v>233</v>
      </c>
      <c r="B113" s="61" t="s">
        <v>872</v>
      </c>
      <c r="C113" s="61" t="s">
        <v>110</v>
      </c>
      <c r="D113" s="76"/>
      <c r="E113" s="142"/>
      <c r="F113" s="36">
        <f t="shared" si="18"/>
        <v>43903.4</v>
      </c>
      <c r="G113" s="36">
        <f t="shared" si="18"/>
        <v>0</v>
      </c>
      <c r="H113" s="36">
        <f t="shared" si="10"/>
        <v>43903.4</v>
      </c>
      <c r="I113" s="36">
        <f t="shared" si="18"/>
        <v>43903.4</v>
      </c>
      <c r="J113" s="36">
        <f t="shared" si="18"/>
        <v>0</v>
      </c>
      <c r="K113" s="36">
        <f t="shared" si="11"/>
        <v>43903.4</v>
      </c>
    </row>
    <row r="114" spans="1:11" x14ac:dyDescent="0.3">
      <c r="A114" s="73" t="s">
        <v>258</v>
      </c>
      <c r="B114" s="61" t="s">
        <v>872</v>
      </c>
      <c r="C114" s="61" t="s">
        <v>110</v>
      </c>
      <c r="D114" s="61" t="s">
        <v>68</v>
      </c>
      <c r="E114" s="142"/>
      <c r="F114" s="36">
        <f t="shared" si="18"/>
        <v>43903.4</v>
      </c>
      <c r="G114" s="36">
        <f t="shared" si="18"/>
        <v>0</v>
      </c>
      <c r="H114" s="36">
        <f t="shared" si="10"/>
        <v>43903.4</v>
      </c>
      <c r="I114" s="36">
        <f t="shared" si="18"/>
        <v>43903.4</v>
      </c>
      <c r="J114" s="36">
        <f t="shared" si="18"/>
        <v>0</v>
      </c>
      <c r="K114" s="36">
        <f t="shared" si="11"/>
        <v>43903.4</v>
      </c>
    </row>
    <row r="115" spans="1:11" ht="45" x14ac:dyDescent="0.3">
      <c r="A115" s="73" t="s">
        <v>176</v>
      </c>
      <c r="B115" s="61" t="s">
        <v>872</v>
      </c>
      <c r="C115" s="61" t="s">
        <v>110</v>
      </c>
      <c r="D115" s="61" t="s">
        <v>68</v>
      </c>
      <c r="E115" s="61">
        <v>600</v>
      </c>
      <c r="F115" s="36">
        <f t="shared" si="18"/>
        <v>43903.4</v>
      </c>
      <c r="G115" s="36">
        <f t="shared" si="18"/>
        <v>0</v>
      </c>
      <c r="H115" s="36">
        <f t="shared" si="10"/>
        <v>43903.4</v>
      </c>
      <c r="I115" s="36">
        <f t="shared" si="18"/>
        <v>43903.4</v>
      </c>
      <c r="J115" s="36">
        <f t="shared" si="18"/>
        <v>0</v>
      </c>
      <c r="K115" s="36">
        <f t="shared" si="11"/>
        <v>43903.4</v>
      </c>
    </row>
    <row r="116" spans="1:11" x14ac:dyDescent="0.3">
      <c r="A116" s="73" t="s">
        <v>184</v>
      </c>
      <c r="B116" s="61" t="s">
        <v>872</v>
      </c>
      <c r="C116" s="61" t="s">
        <v>110</v>
      </c>
      <c r="D116" s="61" t="s">
        <v>68</v>
      </c>
      <c r="E116" s="61">
        <v>610</v>
      </c>
      <c r="F116" s="36">
        <v>43903.4</v>
      </c>
      <c r="G116" s="36"/>
      <c r="H116" s="36">
        <f t="shared" si="10"/>
        <v>43903.4</v>
      </c>
      <c r="I116" s="213">
        <v>43903.4</v>
      </c>
      <c r="J116" s="36"/>
      <c r="K116" s="36">
        <f t="shared" si="11"/>
        <v>43903.4</v>
      </c>
    </row>
    <row r="117" spans="1:11" ht="39" customHeight="1" x14ac:dyDescent="0.3">
      <c r="A117" s="206" t="s">
        <v>606</v>
      </c>
      <c r="B117" s="59" t="s">
        <v>244</v>
      </c>
      <c r="C117" s="76"/>
      <c r="D117" s="76"/>
      <c r="E117" s="142"/>
      <c r="F117" s="31">
        <f>F119</f>
        <v>32448.2</v>
      </c>
      <c r="G117" s="31">
        <f>G119</f>
        <v>0</v>
      </c>
      <c r="H117" s="36">
        <f t="shared" si="10"/>
        <v>32448.2</v>
      </c>
      <c r="I117" s="31">
        <f>I119</f>
        <v>36215.9</v>
      </c>
      <c r="J117" s="31">
        <f>J119</f>
        <v>0</v>
      </c>
      <c r="K117" s="36">
        <f t="shared" si="11"/>
        <v>36215.9</v>
      </c>
    </row>
    <row r="118" spans="1:11" ht="60" customHeight="1" x14ac:dyDescent="0.3">
      <c r="A118" s="73" t="s">
        <v>281</v>
      </c>
      <c r="B118" s="61" t="s">
        <v>246</v>
      </c>
      <c r="C118" s="76"/>
      <c r="D118" s="76"/>
      <c r="E118" s="142"/>
      <c r="F118" s="36">
        <f>F119</f>
        <v>32448.2</v>
      </c>
      <c r="G118" s="36">
        <f>G119</f>
        <v>0</v>
      </c>
      <c r="H118" s="36">
        <f t="shared" si="10"/>
        <v>32448.2</v>
      </c>
      <c r="I118" s="213"/>
      <c r="J118" s="36">
        <f>J119</f>
        <v>0</v>
      </c>
      <c r="K118" s="36">
        <f t="shared" si="11"/>
        <v>0</v>
      </c>
    </row>
    <row r="119" spans="1:11" ht="45" x14ac:dyDescent="0.3">
      <c r="A119" s="73" t="s">
        <v>467</v>
      </c>
      <c r="B119" s="61" t="s">
        <v>816</v>
      </c>
      <c r="C119" s="76"/>
      <c r="D119" s="76"/>
      <c r="E119" s="142"/>
      <c r="F119" s="36">
        <f>F120</f>
        <v>32448.2</v>
      </c>
      <c r="G119" s="36">
        <f>G120</f>
        <v>0</v>
      </c>
      <c r="H119" s="36">
        <f t="shared" si="10"/>
        <v>32448.2</v>
      </c>
      <c r="I119" s="213">
        <f>I120</f>
        <v>36215.9</v>
      </c>
      <c r="J119" s="36">
        <f>J120</f>
        <v>0</v>
      </c>
      <c r="K119" s="36">
        <f t="shared" si="11"/>
        <v>36215.9</v>
      </c>
    </row>
    <row r="120" spans="1:11" x14ac:dyDescent="0.3">
      <c r="A120" s="73" t="s">
        <v>233</v>
      </c>
      <c r="B120" s="61" t="s">
        <v>816</v>
      </c>
      <c r="C120" s="61" t="s">
        <v>110</v>
      </c>
      <c r="D120" s="76"/>
      <c r="E120" s="142"/>
      <c r="F120" s="36">
        <f t="shared" ref="F120:J122" si="19">F121</f>
        <v>32448.2</v>
      </c>
      <c r="G120" s="36">
        <f t="shared" si="19"/>
        <v>0</v>
      </c>
      <c r="H120" s="36">
        <f t="shared" si="10"/>
        <v>32448.2</v>
      </c>
      <c r="I120" s="213">
        <f t="shared" si="19"/>
        <v>36215.9</v>
      </c>
      <c r="J120" s="36">
        <f t="shared" si="19"/>
        <v>0</v>
      </c>
      <c r="K120" s="36">
        <f t="shared" si="11"/>
        <v>36215.9</v>
      </c>
    </row>
    <row r="121" spans="1:11" x14ac:dyDescent="0.3">
      <c r="A121" s="73" t="s">
        <v>258</v>
      </c>
      <c r="B121" s="61" t="s">
        <v>816</v>
      </c>
      <c r="C121" s="61" t="s">
        <v>110</v>
      </c>
      <c r="D121" s="61" t="s">
        <v>68</v>
      </c>
      <c r="E121" s="142"/>
      <c r="F121" s="36">
        <f t="shared" si="19"/>
        <v>32448.2</v>
      </c>
      <c r="G121" s="36">
        <f t="shared" si="19"/>
        <v>0</v>
      </c>
      <c r="H121" s="36">
        <f t="shared" si="10"/>
        <v>32448.2</v>
      </c>
      <c r="I121" s="213">
        <f t="shared" si="19"/>
        <v>36215.9</v>
      </c>
      <c r="J121" s="36">
        <f t="shared" si="19"/>
        <v>0</v>
      </c>
      <c r="K121" s="36">
        <f t="shared" si="11"/>
        <v>36215.9</v>
      </c>
    </row>
    <row r="122" spans="1:11" ht="45" x14ac:dyDescent="0.3">
      <c r="A122" s="73" t="s">
        <v>176</v>
      </c>
      <c r="B122" s="61" t="s">
        <v>816</v>
      </c>
      <c r="C122" s="61" t="s">
        <v>110</v>
      </c>
      <c r="D122" s="61" t="s">
        <v>68</v>
      </c>
      <c r="E122" s="61">
        <v>600</v>
      </c>
      <c r="F122" s="36">
        <f t="shared" si="19"/>
        <v>32448.2</v>
      </c>
      <c r="G122" s="36">
        <f t="shared" si="19"/>
        <v>0</v>
      </c>
      <c r="H122" s="36">
        <f t="shared" si="10"/>
        <v>32448.2</v>
      </c>
      <c r="I122" s="213">
        <f t="shared" si="19"/>
        <v>36215.9</v>
      </c>
      <c r="J122" s="36">
        <f t="shared" si="19"/>
        <v>0</v>
      </c>
      <c r="K122" s="36">
        <f t="shared" si="11"/>
        <v>36215.9</v>
      </c>
    </row>
    <row r="123" spans="1:11" ht="13.9" customHeight="1" x14ac:dyDescent="0.3">
      <c r="A123" s="73" t="s">
        <v>184</v>
      </c>
      <c r="B123" s="61" t="s">
        <v>816</v>
      </c>
      <c r="C123" s="61" t="s">
        <v>110</v>
      </c>
      <c r="D123" s="61" t="s">
        <v>68</v>
      </c>
      <c r="E123" s="61">
        <v>610</v>
      </c>
      <c r="F123" s="36">
        <v>32448.2</v>
      </c>
      <c r="G123" s="36"/>
      <c r="H123" s="36">
        <f t="shared" si="10"/>
        <v>32448.2</v>
      </c>
      <c r="I123" s="213">
        <v>36215.9</v>
      </c>
      <c r="J123" s="36"/>
      <c r="K123" s="36">
        <f t="shared" si="11"/>
        <v>36215.9</v>
      </c>
    </row>
    <row r="124" spans="1:11" ht="15.75" customHeight="1" x14ac:dyDescent="0.3">
      <c r="A124" s="206" t="s">
        <v>243</v>
      </c>
      <c r="B124" s="59" t="s">
        <v>249</v>
      </c>
      <c r="C124" s="76"/>
      <c r="D124" s="76"/>
      <c r="E124" s="142"/>
      <c r="F124" s="31">
        <f>F125</f>
        <v>569.29999999999995</v>
      </c>
      <c r="G124" s="31">
        <f>G125</f>
        <v>0</v>
      </c>
      <c r="H124" s="36">
        <f t="shared" si="10"/>
        <v>569.29999999999995</v>
      </c>
      <c r="I124" s="31">
        <f>I125</f>
        <v>588.1</v>
      </c>
      <c r="J124" s="31">
        <f>J125</f>
        <v>0</v>
      </c>
      <c r="K124" s="36">
        <f t="shared" si="11"/>
        <v>588.1</v>
      </c>
    </row>
    <row r="125" spans="1:11" ht="30" x14ac:dyDescent="0.3">
      <c r="A125" s="73" t="s">
        <v>245</v>
      </c>
      <c r="B125" s="61" t="s">
        <v>251</v>
      </c>
      <c r="C125" s="76"/>
      <c r="D125" s="76"/>
      <c r="E125" s="142"/>
      <c r="F125" s="36">
        <f>F126+F131+F137</f>
        <v>569.29999999999995</v>
      </c>
      <c r="G125" s="36">
        <f>G126+G131+G137</f>
        <v>0</v>
      </c>
      <c r="H125" s="36">
        <f t="shared" si="10"/>
        <v>569.29999999999995</v>
      </c>
      <c r="I125" s="36">
        <f>I126+I131+I137</f>
        <v>588.1</v>
      </c>
      <c r="J125" s="36">
        <f>J126+J131+J137</f>
        <v>0</v>
      </c>
      <c r="K125" s="36">
        <f t="shared" si="11"/>
        <v>588.1</v>
      </c>
    </row>
    <row r="126" spans="1:11" ht="30" x14ac:dyDescent="0.3">
      <c r="A126" s="73" t="s">
        <v>247</v>
      </c>
      <c r="B126" s="61" t="s">
        <v>806</v>
      </c>
      <c r="C126" s="76"/>
      <c r="D126" s="76"/>
      <c r="E126" s="142"/>
      <c r="F126" s="36">
        <f t="shared" ref="F126:J126" si="20">F127</f>
        <v>40</v>
      </c>
      <c r="G126" s="36">
        <f t="shared" si="20"/>
        <v>0</v>
      </c>
      <c r="H126" s="36">
        <f t="shared" si="10"/>
        <v>40</v>
      </c>
      <c r="I126" s="213">
        <f t="shared" si="20"/>
        <v>40</v>
      </c>
      <c r="J126" s="36">
        <f t="shared" si="20"/>
        <v>0</v>
      </c>
      <c r="K126" s="36">
        <f t="shared" si="11"/>
        <v>40</v>
      </c>
    </row>
    <row r="127" spans="1:11" ht="14.25" customHeight="1" x14ac:dyDescent="0.3">
      <c r="A127" s="73" t="s">
        <v>233</v>
      </c>
      <c r="B127" s="61" t="s">
        <v>806</v>
      </c>
      <c r="C127" s="61" t="s">
        <v>110</v>
      </c>
      <c r="D127" s="76"/>
      <c r="E127" s="142"/>
      <c r="F127" s="36">
        <f>F128</f>
        <v>40</v>
      </c>
      <c r="G127" s="36">
        <f>G128</f>
        <v>0</v>
      </c>
      <c r="H127" s="36">
        <f t="shared" si="10"/>
        <v>40</v>
      </c>
      <c r="I127" s="213">
        <f>I128</f>
        <v>40</v>
      </c>
      <c r="J127" s="36">
        <f>J128</f>
        <v>0</v>
      </c>
      <c r="K127" s="36">
        <f t="shared" si="11"/>
        <v>40</v>
      </c>
    </row>
    <row r="128" spans="1:11" ht="14.25" customHeight="1" x14ac:dyDescent="0.3">
      <c r="A128" s="73" t="s">
        <v>234</v>
      </c>
      <c r="B128" s="61" t="s">
        <v>806</v>
      </c>
      <c r="C128" s="61" t="s">
        <v>110</v>
      </c>
      <c r="D128" s="61" t="s">
        <v>63</v>
      </c>
      <c r="E128" s="142"/>
      <c r="F128" s="36">
        <f>F129</f>
        <v>40</v>
      </c>
      <c r="G128" s="36">
        <f>G129</f>
        <v>0</v>
      </c>
      <c r="H128" s="36">
        <f t="shared" si="10"/>
        <v>40</v>
      </c>
      <c r="I128" s="36">
        <f>I129</f>
        <v>40</v>
      </c>
      <c r="J128" s="36">
        <f>J129</f>
        <v>0</v>
      </c>
      <c r="K128" s="36">
        <f t="shared" si="11"/>
        <v>40</v>
      </c>
    </row>
    <row r="129" spans="1:11" ht="46.5" customHeight="1" x14ac:dyDescent="0.3">
      <c r="A129" s="73" t="s">
        <v>176</v>
      </c>
      <c r="B129" s="61" t="s">
        <v>806</v>
      </c>
      <c r="C129" s="61" t="s">
        <v>110</v>
      </c>
      <c r="D129" s="61" t="s">
        <v>63</v>
      </c>
      <c r="E129" s="61">
        <v>600</v>
      </c>
      <c r="F129" s="36">
        <f t="shared" ref="F129:J132" si="21">F130</f>
        <v>40</v>
      </c>
      <c r="G129" s="36">
        <f t="shared" si="21"/>
        <v>0</v>
      </c>
      <c r="H129" s="36">
        <f t="shared" si="10"/>
        <v>40</v>
      </c>
      <c r="I129" s="213">
        <f t="shared" si="21"/>
        <v>40</v>
      </c>
      <c r="J129" s="36">
        <f t="shared" si="21"/>
        <v>0</v>
      </c>
      <c r="K129" s="36">
        <f t="shared" si="11"/>
        <v>40</v>
      </c>
    </row>
    <row r="130" spans="1:11" ht="15" customHeight="1" x14ac:dyDescent="0.3">
      <c r="A130" s="73" t="s">
        <v>184</v>
      </c>
      <c r="B130" s="61" t="s">
        <v>806</v>
      </c>
      <c r="C130" s="61" t="s">
        <v>110</v>
      </c>
      <c r="D130" s="61" t="s">
        <v>63</v>
      </c>
      <c r="E130" s="61">
        <v>610</v>
      </c>
      <c r="F130" s="36">
        <v>40</v>
      </c>
      <c r="G130" s="36"/>
      <c r="H130" s="36">
        <f t="shared" si="10"/>
        <v>40</v>
      </c>
      <c r="I130" s="213">
        <v>40</v>
      </c>
      <c r="J130" s="36"/>
      <c r="K130" s="36">
        <f t="shared" si="11"/>
        <v>40</v>
      </c>
    </row>
    <row r="131" spans="1:11" ht="30" x14ac:dyDescent="0.3">
      <c r="A131" s="73" t="s">
        <v>268</v>
      </c>
      <c r="B131" s="61" t="s">
        <v>811</v>
      </c>
      <c r="C131" s="76"/>
      <c r="D131" s="76"/>
      <c r="E131" s="142"/>
      <c r="F131" s="36">
        <f t="shared" si="21"/>
        <v>469.3</v>
      </c>
      <c r="G131" s="36">
        <f t="shared" si="21"/>
        <v>0</v>
      </c>
      <c r="H131" s="36">
        <f t="shared" si="10"/>
        <v>469.3</v>
      </c>
      <c r="I131" s="213">
        <f t="shared" si="21"/>
        <v>488.1</v>
      </c>
      <c r="J131" s="36">
        <f t="shared" si="21"/>
        <v>0</v>
      </c>
      <c r="K131" s="36">
        <f t="shared" si="11"/>
        <v>488.1</v>
      </c>
    </row>
    <row r="132" spans="1:11" x14ac:dyDescent="0.3">
      <c r="A132" s="73" t="s">
        <v>233</v>
      </c>
      <c r="B132" s="61" t="s">
        <v>811</v>
      </c>
      <c r="C132" s="61" t="s">
        <v>110</v>
      </c>
      <c r="D132" s="76"/>
      <c r="E132" s="142"/>
      <c r="F132" s="36">
        <f t="shared" si="21"/>
        <v>469.3</v>
      </c>
      <c r="G132" s="36">
        <f t="shared" si="21"/>
        <v>0</v>
      </c>
      <c r="H132" s="36">
        <f t="shared" si="10"/>
        <v>469.3</v>
      </c>
      <c r="I132" s="213">
        <f t="shared" si="21"/>
        <v>488.1</v>
      </c>
      <c r="J132" s="36">
        <f t="shared" si="21"/>
        <v>0</v>
      </c>
      <c r="K132" s="36">
        <f t="shared" si="11"/>
        <v>488.1</v>
      </c>
    </row>
    <row r="133" spans="1:11" x14ac:dyDescent="0.3">
      <c r="A133" s="73" t="s">
        <v>258</v>
      </c>
      <c r="B133" s="61" t="s">
        <v>811</v>
      </c>
      <c r="C133" s="61" t="s">
        <v>110</v>
      </c>
      <c r="D133" s="61" t="s">
        <v>68</v>
      </c>
      <c r="E133" s="142"/>
      <c r="F133" s="36">
        <f>F134</f>
        <v>469.3</v>
      </c>
      <c r="G133" s="36">
        <f>G134</f>
        <v>0</v>
      </c>
      <c r="H133" s="36">
        <f t="shared" si="10"/>
        <v>469.3</v>
      </c>
      <c r="I133" s="36">
        <f>I134</f>
        <v>488.1</v>
      </c>
      <c r="J133" s="36">
        <f>J134</f>
        <v>0</v>
      </c>
      <c r="K133" s="36">
        <f t="shared" si="11"/>
        <v>488.1</v>
      </c>
    </row>
    <row r="134" spans="1:11" x14ac:dyDescent="0.3">
      <c r="A134" s="334" t="s">
        <v>176</v>
      </c>
      <c r="B134" s="336" t="s">
        <v>811</v>
      </c>
      <c r="C134" s="336" t="s">
        <v>110</v>
      </c>
      <c r="D134" s="336" t="s">
        <v>68</v>
      </c>
      <c r="E134" s="336">
        <v>600</v>
      </c>
      <c r="F134" s="331">
        <f>F136</f>
        <v>469.3</v>
      </c>
      <c r="G134" s="331">
        <f>G136</f>
        <v>0</v>
      </c>
      <c r="H134" s="36">
        <f t="shared" si="10"/>
        <v>469.3</v>
      </c>
      <c r="I134" s="331">
        <f>I136</f>
        <v>488.1</v>
      </c>
      <c r="J134" s="331">
        <f>J136</f>
        <v>0</v>
      </c>
      <c r="K134" s="36">
        <f t="shared" si="11"/>
        <v>488.1</v>
      </c>
    </row>
    <row r="135" spans="1:11" ht="32.25" customHeight="1" x14ac:dyDescent="0.3">
      <c r="A135" s="335"/>
      <c r="B135" s="337"/>
      <c r="C135" s="337"/>
      <c r="D135" s="337"/>
      <c r="E135" s="337"/>
      <c r="F135" s="332"/>
      <c r="G135" s="332"/>
      <c r="H135" s="36">
        <f t="shared" si="10"/>
        <v>0</v>
      </c>
      <c r="I135" s="332"/>
      <c r="J135" s="332"/>
      <c r="K135" s="36">
        <f t="shared" si="11"/>
        <v>0</v>
      </c>
    </row>
    <row r="136" spans="1:11" x14ac:dyDescent="0.3">
      <c r="A136" s="73" t="s">
        <v>184</v>
      </c>
      <c r="B136" s="61" t="s">
        <v>811</v>
      </c>
      <c r="C136" s="61" t="s">
        <v>110</v>
      </c>
      <c r="D136" s="61" t="s">
        <v>68</v>
      </c>
      <c r="E136" s="61">
        <v>610</v>
      </c>
      <c r="F136" s="36">
        <v>469.3</v>
      </c>
      <c r="G136" s="36"/>
      <c r="H136" s="36">
        <f t="shared" si="10"/>
        <v>469.3</v>
      </c>
      <c r="I136" s="213">
        <v>488.1</v>
      </c>
      <c r="J136" s="36"/>
      <c r="K136" s="36">
        <f t="shared" si="11"/>
        <v>488.1</v>
      </c>
    </row>
    <row r="137" spans="1:11" ht="31.5" customHeight="1" x14ac:dyDescent="0.3">
      <c r="A137" s="73" t="s">
        <v>433</v>
      </c>
      <c r="B137" s="61" t="s">
        <v>815</v>
      </c>
      <c r="C137" s="76"/>
      <c r="D137" s="76"/>
      <c r="E137" s="142"/>
      <c r="F137" s="36">
        <f t="shared" ref="F137:J139" si="22">F138</f>
        <v>60</v>
      </c>
      <c r="G137" s="36">
        <f t="shared" si="22"/>
        <v>0</v>
      </c>
      <c r="H137" s="36">
        <f t="shared" ref="H137:H200" si="23">F137+G137</f>
        <v>60</v>
      </c>
      <c r="I137" s="213">
        <f t="shared" si="22"/>
        <v>60</v>
      </c>
      <c r="J137" s="36">
        <f t="shared" si="22"/>
        <v>0</v>
      </c>
      <c r="K137" s="36">
        <f t="shared" ref="K137:K200" si="24">I137+J137</f>
        <v>60</v>
      </c>
    </row>
    <row r="138" spans="1:11" x14ac:dyDescent="0.3">
      <c r="A138" s="73" t="s">
        <v>233</v>
      </c>
      <c r="B138" s="61" t="s">
        <v>815</v>
      </c>
      <c r="C138" s="61" t="s">
        <v>110</v>
      </c>
      <c r="D138" s="76"/>
      <c r="E138" s="142"/>
      <c r="F138" s="36">
        <f t="shared" si="22"/>
        <v>60</v>
      </c>
      <c r="G138" s="36">
        <f t="shared" si="22"/>
        <v>0</v>
      </c>
      <c r="H138" s="36">
        <f t="shared" si="23"/>
        <v>60</v>
      </c>
      <c r="I138" s="213">
        <f t="shared" si="22"/>
        <v>60</v>
      </c>
      <c r="J138" s="36">
        <f t="shared" si="22"/>
        <v>0</v>
      </c>
      <c r="K138" s="36">
        <f t="shared" si="24"/>
        <v>60</v>
      </c>
    </row>
    <row r="139" spans="1:11" ht="17.45" customHeight="1" x14ac:dyDescent="0.3">
      <c r="A139" s="73" t="s">
        <v>258</v>
      </c>
      <c r="B139" s="61" t="s">
        <v>815</v>
      </c>
      <c r="C139" s="61" t="s">
        <v>110</v>
      </c>
      <c r="D139" s="61" t="s">
        <v>68</v>
      </c>
      <c r="E139" s="142"/>
      <c r="F139" s="36">
        <f t="shared" si="22"/>
        <v>60</v>
      </c>
      <c r="G139" s="36">
        <f t="shared" si="22"/>
        <v>0</v>
      </c>
      <c r="H139" s="36">
        <f t="shared" si="23"/>
        <v>60</v>
      </c>
      <c r="I139" s="213">
        <f t="shared" si="22"/>
        <v>60</v>
      </c>
      <c r="J139" s="36">
        <f t="shared" si="22"/>
        <v>0</v>
      </c>
      <c r="K139" s="36">
        <f t="shared" si="24"/>
        <v>60</v>
      </c>
    </row>
    <row r="140" spans="1:11" ht="44.25" customHeight="1" x14ac:dyDescent="0.3">
      <c r="A140" s="73" t="s">
        <v>176</v>
      </c>
      <c r="B140" s="61" t="s">
        <v>815</v>
      </c>
      <c r="C140" s="61" t="s">
        <v>110</v>
      </c>
      <c r="D140" s="61" t="s">
        <v>68</v>
      </c>
      <c r="E140" s="61">
        <v>600</v>
      </c>
      <c r="F140" s="36">
        <f>F141</f>
        <v>60</v>
      </c>
      <c r="G140" s="36">
        <f>G141</f>
        <v>0</v>
      </c>
      <c r="H140" s="36">
        <f t="shared" si="23"/>
        <v>60</v>
      </c>
      <c r="I140" s="36">
        <f>I141</f>
        <v>60</v>
      </c>
      <c r="J140" s="36">
        <f>J141</f>
        <v>0</v>
      </c>
      <c r="K140" s="36">
        <f t="shared" si="24"/>
        <v>60</v>
      </c>
    </row>
    <row r="141" spans="1:11" x14ac:dyDescent="0.3">
      <c r="A141" s="73" t="s">
        <v>184</v>
      </c>
      <c r="B141" s="61" t="s">
        <v>815</v>
      </c>
      <c r="C141" s="61" t="s">
        <v>110</v>
      </c>
      <c r="D141" s="61" t="s">
        <v>68</v>
      </c>
      <c r="E141" s="61">
        <v>610</v>
      </c>
      <c r="F141" s="36">
        <v>60</v>
      </c>
      <c r="G141" s="36"/>
      <c r="H141" s="36">
        <f t="shared" si="23"/>
        <v>60</v>
      </c>
      <c r="I141" s="213">
        <v>60</v>
      </c>
      <c r="J141" s="36"/>
      <c r="K141" s="36">
        <f t="shared" si="24"/>
        <v>60</v>
      </c>
    </row>
    <row r="142" spans="1:11" x14ac:dyDescent="0.3">
      <c r="A142" s="206" t="s">
        <v>248</v>
      </c>
      <c r="B142" s="59" t="s">
        <v>223</v>
      </c>
      <c r="C142" s="76"/>
      <c r="D142" s="76"/>
      <c r="E142" s="142"/>
      <c r="F142" s="31">
        <f>F143</f>
        <v>112341</v>
      </c>
      <c r="G142" s="31">
        <f>G143</f>
        <v>0</v>
      </c>
      <c r="H142" s="36">
        <f t="shared" si="23"/>
        <v>112341</v>
      </c>
      <c r="I142" s="209">
        <f>I143</f>
        <v>107990.7</v>
      </c>
      <c r="J142" s="31">
        <f>J143</f>
        <v>0</v>
      </c>
      <c r="K142" s="36">
        <f t="shared" si="24"/>
        <v>107990.7</v>
      </c>
    </row>
    <row r="143" spans="1:11" ht="30" x14ac:dyDescent="0.3">
      <c r="A143" s="73" t="s">
        <v>269</v>
      </c>
      <c r="B143" s="61" t="s">
        <v>225</v>
      </c>
      <c r="C143" s="76"/>
      <c r="D143" s="76"/>
      <c r="E143" s="142"/>
      <c r="F143" s="36">
        <f>F144+F149+F154+F159</f>
        <v>112341</v>
      </c>
      <c r="G143" s="36">
        <f>G144+G149+G154+G159</f>
        <v>0</v>
      </c>
      <c r="H143" s="36">
        <f t="shared" si="23"/>
        <v>112341</v>
      </c>
      <c r="I143" s="36">
        <f>I144+I149+I154+I159</f>
        <v>107990.7</v>
      </c>
      <c r="J143" s="36">
        <f>J144+J149+J154+J159</f>
        <v>0</v>
      </c>
      <c r="K143" s="36">
        <f t="shared" si="24"/>
        <v>107990.7</v>
      </c>
    </row>
    <row r="144" spans="1:11" ht="32.25" customHeight="1" x14ac:dyDescent="0.3">
      <c r="A144" s="73" t="s">
        <v>326</v>
      </c>
      <c r="B144" s="61" t="s">
        <v>822</v>
      </c>
      <c r="C144" s="76"/>
      <c r="D144" s="76"/>
      <c r="E144" s="142"/>
      <c r="F144" s="36">
        <f t="shared" ref="F144:J144" si="25">F145</f>
        <v>1296.5999999999999</v>
      </c>
      <c r="G144" s="36">
        <f t="shared" si="25"/>
        <v>0</v>
      </c>
      <c r="H144" s="36">
        <f t="shared" si="23"/>
        <v>1296.5999999999999</v>
      </c>
      <c r="I144" s="213">
        <f t="shared" si="25"/>
        <v>1196.5</v>
      </c>
      <c r="J144" s="36">
        <f t="shared" si="25"/>
        <v>0</v>
      </c>
      <c r="K144" s="36">
        <f t="shared" si="24"/>
        <v>1196.5</v>
      </c>
    </row>
    <row r="145" spans="1:11" ht="18" customHeight="1" x14ac:dyDescent="0.3">
      <c r="A145" s="73" t="s">
        <v>462</v>
      </c>
      <c r="B145" s="61" t="s">
        <v>822</v>
      </c>
      <c r="C145" s="61">
        <v>10</v>
      </c>
      <c r="D145" s="76"/>
      <c r="E145" s="142"/>
      <c r="F145" s="36">
        <f>F146</f>
        <v>1296.5999999999999</v>
      </c>
      <c r="G145" s="36">
        <f>G146</f>
        <v>0</v>
      </c>
      <c r="H145" s="36">
        <f t="shared" si="23"/>
        <v>1296.5999999999999</v>
      </c>
      <c r="I145" s="36">
        <f>I146</f>
        <v>1196.5</v>
      </c>
      <c r="J145" s="36">
        <f>J146</f>
        <v>0</v>
      </c>
      <c r="K145" s="36">
        <f t="shared" si="24"/>
        <v>1196.5</v>
      </c>
    </row>
    <row r="146" spans="1:11" ht="14.25" customHeight="1" x14ac:dyDescent="0.3">
      <c r="A146" s="73" t="s">
        <v>325</v>
      </c>
      <c r="B146" s="61" t="s">
        <v>822</v>
      </c>
      <c r="C146" s="61">
        <v>10</v>
      </c>
      <c r="D146" s="61" t="s">
        <v>80</v>
      </c>
      <c r="E146" s="142"/>
      <c r="F146" s="36">
        <f t="shared" ref="F146:J157" si="26">F147</f>
        <v>1296.5999999999999</v>
      </c>
      <c r="G146" s="36">
        <f t="shared" si="26"/>
        <v>0</v>
      </c>
      <c r="H146" s="36">
        <f t="shared" si="23"/>
        <v>1296.5999999999999</v>
      </c>
      <c r="I146" s="213">
        <f t="shared" si="26"/>
        <v>1196.5</v>
      </c>
      <c r="J146" s="36">
        <f t="shared" si="26"/>
        <v>0</v>
      </c>
      <c r="K146" s="36">
        <f t="shared" si="24"/>
        <v>1196.5</v>
      </c>
    </row>
    <row r="147" spans="1:11" ht="44.45" customHeight="1" x14ac:dyDescent="0.3">
      <c r="A147" s="277" t="s">
        <v>176</v>
      </c>
      <c r="B147" s="214" t="s">
        <v>822</v>
      </c>
      <c r="C147" s="214">
        <v>10</v>
      </c>
      <c r="D147" s="214" t="s">
        <v>80</v>
      </c>
      <c r="E147" s="214">
        <v>600</v>
      </c>
      <c r="F147" s="36">
        <f>F148</f>
        <v>1296.5999999999999</v>
      </c>
      <c r="G147" s="36">
        <f>G148</f>
        <v>0</v>
      </c>
      <c r="H147" s="36">
        <f t="shared" si="23"/>
        <v>1296.5999999999999</v>
      </c>
      <c r="I147" s="36">
        <f>I148</f>
        <v>1196.5</v>
      </c>
      <c r="J147" s="36">
        <f>J148</f>
        <v>0</v>
      </c>
      <c r="K147" s="36">
        <f t="shared" si="24"/>
        <v>1196.5</v>
      </c>
    </row>
    <row r="148" spans="1:11" x14ac:dyDescent="0.3">
      <c r="A148" s="73" t="s">
        <v>184</v>
      </c>
      <c r="B148" s="61" t="s">
        <v>822</v>
      </c>
      <c r="C148" s="61">
        <v>10</v>
      </c>
      <c r="D148" s="61" t="s">
        <v>80</v>
      </c>
      <c r="E148" s="61">
        <v>610</v>
      </c>
      <c r="F148" s="36">
        <v>1296.5999999999999</v>
      </c>
      <c r="G148" s="36"/>
      <c r="H148" s="36">
        <f t="shared" si="23"/>
        <v>1296.5999999999999</v>
      </c>
      <c r="I148" s="213">
        <v>1196.5</v>
      </c>
      <c r="J148" s="36"/>
      <c r="K148" s="36">
        <f t="shared" si="24"/>
        <v>1196.5</v>
      </c>
    </row>
    <row r="149" spans="1:11" x14ac:dyDescent="0.3">
      <c r="A149" s="73" t="s">
        <v>252</v>
      </c>
      <c r="B149" s="61" t="s">
        <v>807</v>
      </c>
      <c r="C149" s="76"/>
      <c r="D149" s="76"/>
      <c r="E149" s="142"/>
      <c r="F149" s="36">
        <f t="shared" si="26"/>
        <v>38805.5</v>
      </c>
      <c r="G149" s="36">
        <f t="shared" si="26"/>
        <v>0</v>
      </c>
      <c r="H149" s="36">
        <f t="shared" si="23"/>
        <v>38805.5</v>
      </c>
      <c r="I149" s="213">
        <f t="shared" si="26"/>
        <v>36403</v>
      </c>
      <c r="J149" s="36">
        <f t="shared" si="26"/>
        <v>0</v>
      </c>
      <c r="K149" s="36">
        <f t="shared" si="24"/>
        <v>36403</v>
      </c>
    </row>
    <row r="150" spans="1:11" x14ac:dyDescent="0.3">
      <c r="A150" s="73" t="s">
        <v>233</v>
      </c>
      <c r="B150" s="61" t="s">
        <v>807</v>
      </c>
      <c r="C150" s="61" t="s">
        <v>110</v>
      </c>
      <c r="D150" s="76"/>
      <c r="E150" s="142"/>
      <c r="F150" s="36">
        <f t="shared" si="26"/>
        <v>38805.5</v>
      </c>
      <c r="G150" s="36">
        <f t="shared" si="26"/>
        <v>0</v>
      </c>
      <c r="H150" s="36">
        <f t="shared" si="23"/>
        <v>38805.5</v>
      </c>
      <c r="I150" s="213">
        <f t="shared" si="26"/>
        <v>36403</v>
      </c>
      <c r="J150" s="36">
        <f t="shared" si="26"/>
        <v>0</v>
      </c>
      <c r="K150" s="36">
        <f t="shared" si="24"/>
        <v>36403</v>
      </c>
    </row>
    <row r="151" spans="1:11" x14ac:dyDescent="0.3">
      <c r="A151" s="73" t="s">
        <v>234</v>
      </c>
      <c r="B151" s="61" t="s">
        <v>807</v>
      </c>
      <c r="C151" s="61" t="s">
        <v>110</v>
      </c>
      <c r="D151" s="61" t="s">
        <v>63</v>
      </c>
      <c r="E151" s="142"/>
      <c r="F151" s="36">
        <f t="shared" si="26"/>
        <v>38805.5</v>
      </c>
      <c r="G151" s="36">
        <f t="shared" si="26"/>
        <v>0</v>
      </c>
      <c r="H151" s="36">
        <f t="shared" si="23"/>
        <v>38805.5</v>
      </c>
      <c r="I151" s="213">
        <f t="shared" si="26"/>
        <v>36403</v>
      </c>
      <c r="J151" s="36">
        <f t="shared" si="26"/>
        <v>0</v>
      </c>
      <c r="K151" s="36">
        <f t="shared" si="24"/>
        <v>36403</v>
      </c>
    </row>
    <row r="152" spans="1:11" ht="44.45" customHeight="1" x14ac:dyDescent="0.3">
      <c r="A152" s="73" t="s">
        <v>176</v>
      </c>
      <c r="B152" s="61" t="s">
        <v>807</v>
      </c>
      <c r="C152" s="61" t="s">
        <v>110</v>
      </c>
      <c r="D152" s="61" t="s">
        <v>63</v>
      </c>
      <c r="E152" s="61">
        <v>600</v>
      </c>
      <c r="F152" s="36">
        <f>F153</f>
        <v>38805.5</v>
      </c>
      <c r="G152" s="36">
        <f>G153</f>
        <v>0</v>
      </c>
      <c r="H152" s="36">
        <f t="shared" si="23"/>
        <v>38805.5</v>
      </c>
      <c r="I152" s="36">
        <f>I153</f>
        <v>36403</v>
      </c>
      <c r="J152" s="36">
        <f>J153</f>
        <v>0</v>
      </c>
      <c r="K152" s="36">
        <f t="shared" si="24"/>
        <v>36403</v>
      </c>
    </row>
    <row r="153" spans="1:11" ht="17.45" customHeight="1" x14ac:dyDescent="0.3">
      <c r="A153" s="73" t="s">
        <v>184</v>
      </c>
      <c r="B153" s="61" t="s">
        <v>807</v>
      </c>
      <c r="C153" s="61" t="s">
        <v>110</v>
      </c>
      <c r="D153" s="61" t="s">
        <v>63</v>
      </c>
      <c r="E153" s="61">
        <v>610</v>
      </c>
      <c r="F153" s="36">
        <v>38805.5</v>
      </c>
      <c r="G153" s="36"/>
      <c r="H153" s="36">
        <f t="shared" si="23"/>
        <v>38805.5</v>
      </c>
      <c r="I153" s="213">
        <v>36403</v>
      </c>
      <c r="J153" s="36"/>
      <c r="K153" s="36">
        <f t="shared" si="24"/>
        <v>36403</v>
      </c>
    </row>
    <row r="154" spans="1:11" ht="30" x14ac:dyDescent="0.3">
      <c r="A154" s="73" t="s">
        <v>270</v>
      </c>
      <c r="B154" s="61" t="s">
        <v>812</v>
      </c>
      <c r="C154" s="76"/>
      <c r="D154" s="76"/>
      <c r="E154" s="142"/>
      <c r="F154" s="36">
        <f t="shared" si="26"/>
        <v>14209.2</v>
      </c>
      <c r="G154" s="36">
        <f t="shared" si="26"/>
        <v>0</v>
      </c>
      <c r="H154" s="36">
        <f t="shared" si="23"/>
        <v>14209.2</v>
      </c>
      <c r="I154" s="213">
        <f t="shared" si="26"/>
        <v>14209.2</v>
      </c>
      <c r="J154" s="36">
        <f t="shared" si="26"/>
        <v>0</v>
      </c>
      <c r="K154" s="36">
        <f t="shared" si="24"/>
        <v>14209.2</v>
      </c>
    </row>
    <row r="155" spans="1:11" ht="15.75" customHeight="1" x14ac:dyDescent="0.3">
      <c r="A155" s="73" t="s">
        <v>233</v>
      </c>
      <c r="B155" s="61" t="s">
        <v>812</v>
      </c>
      <c r="C155" s="61" t="s">
        <v>110</v>
      </c>
      <c r="D155" s="76"/>
      <c r="E155" s="142"/>
      <c r="F155" s="36">
        <f t="shared" si="26"/>
        <v>14209.2</v>
      </c>
      <c r="G155" s="36">
        <f t="shared" si="26"/>
        <v>0</v>
      </c>
      <c r="H155" s="36">
        <f t="shared" si="23"/>
        <v>14209.2</v>
      </c>
      <c r="I155" s="213">
        <f t="shared" si="26"/>
        <v>14209.2</v>
      </c>
      <c r="J155" s="36">
        <f t="shared" si="26"/>
        <v>0</v>
      </c>
      <c r="K155" s="36">
        <f t="shared" si="24"/>
        <v>14209.2</v>
      </c>
    </row>
    <row r="156" spans="1:11" ht="15" customHeight="1" x14ac:dyDescent="0.3">
      <c r="A156" s="73" t="s">
        <v>463</v>
      </c>
      <c r="B156" s="61" t="s">
        <v>812</v>
      </c>
      <c r="C156" s="61" t="s">
        <v>110</v>
      </c>
      <c r="D156" s="61" t="s">
        <v>68</v>
      </c>
      <c r="E156" s="142"/>
      <c r="F156" s="36">
        <f t="shared" si="26"/>
        <v>14209.2</v>
      </c>
      <c r="G156" s="36">
        <f t="shared" si="26"/>
        <v>0</v>
      </c>
      <c r="H156" s="36">
        <f t="shared" si="23"/>
        <v>14209.2</v>
      </c>
      <c r="I156" s="213">
        <f t="shared" si="26"/>
        <v>14209.2</v>
      </c>
      <c r="J156" s="36">
        <f t="shared" si="26"/>
        <v>0</v>
      </c>
      <c r="K156" s="36">
        <f t="shared" si="24"/>
        <v>14209.2</v>
      </c>
    </row>
    <row r="157" spans="1:11" ht="45" x14ac:dyDescent="0.3">
      <c r="A157" s="73" t="s">
        <v>176</v>
      </c>
      <c r="B157" s="61" t="s">
        <v>812</v>
      </c>
      <c r="C157" s="61" t="s">
        <v>110</v>
      </c>
      <c r="D157" s="61" t="s">
        <v>68</v>
      </c>
      <c r="E157" s="61">
        <v>600</v>
      </c>
      <c r="F157" s="36">
        <f t="shared" si="26"/>
        <v>14209.2</v>
      </c>
      <c r="G157" s="36">
        <f t="shared" si="26"/>
        <v>0</v>
      </c>
      <c r="H157" s="36">
        <f t="shared" si="23"/>
        <v>14209.2</v>
      </c>
      <c r="I157" s="213">
        <f t="shared" si="26"/>
        <v>14209.2</v>
      </c>
      <c r="J157" s="36">
        <f t="shared" si="26"/>
        <v>0</v>
      </c>
      <c r="K157" s="36">
        <f t="shared" si="24"/>
        <v>14209.2</v>
      </c>
    </row>
    <row r="158" spans="1:11" ht="18.75" customHeight="1" x14ac:dyDescent="0.3">
      <c r="A158" s="73" t="s">
        <v>184</v>
      </c>
      <c r="B158" s="61" t="s">
        <v>812</v>
      </c>
      <c r="C158" s="61" t="s">
        <v>110</v>
      </c>
      <c r="D158" s="61" t="s">
        <v>68</v>
      </c>
      <c r="E158" s="61">
        <v>610</v>
      </c>
      <c r="F158" s="36">
        <v>14209.2</v>
      </c>
      <c r="G158" s="36"/>
      <c r="H158" s="36">
        <f t="shared" si="23"/>
        <v>14209.2</v>
      </c>
      <c r="I158" s="213">
        <v>14209.2</v>
      </c>
      <c r="J158" s="36"/>
      <c r="K158" s="36">
        <f t="shared" si="24"/>
        <v>14209.2</v>
      </c>
    </row>
    <row r="159" spans="1:11" ht="30.75" customHeight="1" x14ac:dyDescent="0.3">
      <c r="A159" s="68" t="s">
        <v>873</v>
      </c>
      <c r="B159" s="61" t="s">
        <v>1182</v>
      </c>
      <c r="C159" s="61"/>
      <c r="D159" s="61"/>
      <c r="E159" s="61"/>
      <c r="F159" s="36">
        <f t="shared" ref="F159:J162" si="27">F160</f>
        <v>58029.7</v>
      </c>
      <c r="G159" s="36">
        <f t="shared" si="27"/>
        <v>0</v>
      </c>
      <c r="H159" s="36">
        <f t="shared" si="23"/>
        <v>58029.7</v>
      </c>
      <c r="I159" s="36">
        <f t="shared" si="27"/>
        <v>56182</v>
      </c>
      <c r="J159" s="36">
        <f t="shared" si="27"/>
        <v>0</v>
      </c>
      <c r="K159" s="36">
        <f t="shared" si="24"/>
        <v>56182</v>
      </c>
    </row>
    <row r="160" spans="1:11" ht="15" customHeight="1" x14ac:dyDescent="0.3">
      <c r="A160" s="73" t="s">
        <v>233</v>
      </c>
      <c r="B160" s="61" t="s">
        <v>1182</v>
      </c>
      <c r="C160" s="61" t="s">
        <v>110</v>
      </c>
      <c r="D160" s="76"/>
      <c r="E160" s="142"/>
      <c r="F160" s="36">
        <f t="shared" si="27"/>
        <v>58029.7</v>
      </c>
      <c r="G160" s="36">
        <f t="shared" si="27"/>
        <v>0</v>
      </c>
      <c r="H160" s="36">
        <f t="shared" si="23"/>
        <v>58029.7</v>
      </c>
      <c r="I160" s="36">
        <f t="shared" si="27"/>
        <v>56182</v>
      </c>
      <c r="J160" s="36">
        <f t="shared" si="27"/>
        <v>0</v>
      </c>
      <c r="K160" s="36">
        <f t="shared" si="24"/>
        <v>56182</v>
      </c>
    </row>
    <row r="161" spans="1:11" ht="21.6" customHeight="1" x14ac:dyDescent="0.3">
      <c r="A161" s="73" t="s">
        <v>463</v>
      </c>
      <c r="B161" s="61" t="s">
        <v>1182</v>
      </c>
      <c r="C161" s="61" t="s">
        <v>110</v>
      </c>
      <c r="D161" s="61" t="s">
        <v>68</v>
      </c>
      <c r="E161" s="142"/>
      <c r="F161" s="36">
        <f t="shared" si="27"/>
        <v>58029.7</v>
      </c>
      <c r="G161" s="36">
        <f t="shared" si="27"/>
        <v>0</v>
      </c>
      <c r="H161" s="36">
        <f t="shared" si="23"/>
        <v>58029.7</v>
      </c>
      <c r="I161" s="36">
        <f t="shared" si="27"/>
        <v>56182</v>
      </c>
      <c r="J161" s="36">
        <f t="shared" si="27"/>
        <v>0</v>
      </c>
      <c r="K161" s="36">
        <f t="shared" si="24"/>
        <v>56182</v>
      </c>
    </row>
    <row r="162" spans="1:11" ht="30" customHeight="1" x14ac:dyDescent="0.3">
      <c r="A162" s="73" t="s">
        <v>176</v>
      </c>
      <c r="B162" s="61" t="s">
        <v>1182</v>
      </c>
      <c r="C162" s="61" t="s">
        <v>110</v>
      </c>
      <c r="D162" s="61" t="s">
        <v>68</v>
      </c>
      <c r="E162" s="61">
        <v>600</v>
      </c>
      <c r="F162" s="36">
        <f t="shared" si="27"/>
        <v>58029.7</v>
      </c>
      <c r="G162" s="36">
        <f t="shared" si="27"/>
        <v>0</v>
      </c>
      <c r="H162" s="36">
        <f t="shared" si="23"/>
        <v>58029.7</v>
      </c>
      <c r="I162" s="36">
        <f t="shared" si="27"/>
        <v>56182</v>
      </c>
      <c r="J162" s="36">
        <f t="shared" si="27"/>
        <v>0</v>
      </c>
      <c r="K162" s="36">
        <f t="shared" si="24"/>
        <v>56182</v>
      </c>
    </row>
    <row r="163" spans="1:11" ht="21.6" customHeight="1" x14ac:dyDescent="0.3">
      <c r="A163" s="73" t="s">
        <v>184</v>
      </c>
      <c r="B163" s="61" t="s">
        <v>1182</v>
      </c>
      <c r="C163" s="61" t="s">
        <v>110</v>
      </c>
      <c r="D163" s="61" t="s">
        <v>68</v>
      </c>
      <c r="E163" s="61">
        <v>610</v>
      </c>
      <c r="F163" s="36">
        <v>58029.7</v>
      </c>
      <c r="G163" s="36"/>
      <c r="H163" s="36">
        <f t="shared" si="23"/>
        <v>58029.7</v>
      </c>
      <c r="I163" s="213">
        <v>56182</v>
      </c>
      <c r="J163" s="36"/>
      <c r="K163" s="36">
        <f t="shared" si="24"/>
        <v>56182</v>
      </c>
    </row>
    <row r="164" spans="1:11" ht="30" customHeight="1" x14ac:dyDescent="0.3">
      <c r="A164" s="206" t="s">
        <v>436</v>
      </c>
      <c r="B164" s="59" t="s">
        <v>825</v>
      </c>
      <c r="C164" s="76"/>
      <c r="D164" s="76"/>
      <c r="E164" s="142"/>
      <c r="F164" s="31">
        <f>F165</f>
        <v>4437</v>
      </c>
      <c r="G164" s="31">
        <f>G165</f>
        <v>0</v>
      </c>
      <c r="H164" s="36">
        <f t="shared" si="23"/>
        <v>4437</v>
      </c>
      <c r="I164" s="31">
        <f>I165</f>
        <v>4215</v>
      </c>
      <c r="J164" s="31">
        <f>J165</f>
        <v>0</v>
      </c>
      <c r="K164" s="36">
        <f t="shared" si="24"/>
        <v>4215</v>
      </c>
    </row>
    <row r="165" spans="1:11" ht="93" customHeight="1" x14ac:dyDescent="0.3">
      <c r="A165" s="73" t="s">
        <v>437</v>
      </c>
      <c r="B165" s="61" t="s">
        <v>824</v>
      </c>
      <c r="C165" s="76"/>
      <c r="D165" s="76"/>
      <c r="E165" s="142"/>
      <c r="F165" s="36">
        <f t="shared" ref="F165:J165" si="28">F166</f>
        <v>4437</v>
      </c>
      <c r="G165" s="36">
        <f t="shared" si="28"/>
        <v>0</v>
      </c>
      <c r="H165" s="36">
        <f t="shared" si="23"/>
        <v>4437</v>
      </c>
      <c r="I165" s="213">
        <f t="shared" si="28"/>
        <v>4215</v>
      </c>
      <c r="J165" s="36">
        <f t="shared" si="28"/>
        <v>0</v>
      </c>
      <c r="K165" s="36">
        <f t="shared" si="24"/>
        <v>4215</v>
      </c>
    </row>
    <row r="166" spans="1:11" ht="18" customHeight="1" x14ac:dyDescent="0.3">
      <c r="A166" s="73" t="s">
        <v>464</v>
      </c>
      <c r="B166" s="61" t="s">
        <v>841</v>
      </c>
      <c r="C166" s="76"/>
      <c r="D166" s="76"/>
      <c r="E166" s="142"/>
      <c r="F166" s="36">
        <f>F167</f>
        <v>4437</v>
      </c>
      <c r="G166" s="36">
        <f>G167</f>
        <v>0</v>
      </c>
      <c r="H166" s="36">
        <f t="shared" si="23"/>
        <v>4437</v>
      </c>
      <c r="I166" s="36">
        <f>I167</f>
        <v>4215</v>
      </c>
      <c r="J166" s="36">
        <f>J167</f>
        <v>0</v>
      </c>
      <c r="K166" s="36">
        <f t="shared" si="24"/>
        <v>4215</v>
      </c>
    </row>
    <row r="167" spans="1:11" x14ac:dyDescent="0.3">
      <c r="A167" s="73" t="s">
        <v>315</v>
      </c>
      <c r="B167" s="61" t="s">
        <v>841</v>
      </c>
      <c r="C167" s="61">
        <v>10</v>
      </c>
      <c r="D167" s="76"/>
      <c r="E167" s="142"/>
      <c r="F167" s="36">
        <f t="shared" ref="F167:J169" si="29">F168</f>
        <v>4437</v>
      </c>
      <c r="G167" s="36">
        <f t="shared" si="29"/>
        <v>0</v>
      </c>
      <c r="H167" s="36">
        <f t="shared" si="23"/>
        <v>4437</v>
      </c>
      <c r="I167" s="213">
        <f t="shared" si="29"/>
        <v>4215</v>
      </c>
      <c r="J167" s="36">
        <f t="shared" si="29"/>
        <v>0</v>
      </c>
      <c r="K167" s="36">
        <f t="shared" si="24"/>
        <v>4215</v>
      </c>
    </row>
    <row r="168" spans="1:11" x14ac:dyDescent="0.3">
      <c r="A168" s="73" t="s">
        <v>340</v>
      </c>
      <c r="B168" s="61" t="s">
        <v>841</v>
      </c>
      <c r="C168" s="61">
        <v>10</v>
      </c>
      <c r="D168" s="61" t="s">
        <v>92</v>
      </c>
      <c r="E168" s="142"/>
      <c r="F168" s="36">
        <f t="shared" si="29"/>
        <v>4437</v>
      </c>
      <c r="G168" s="36">
        <f t="shared" si="29"/>
        <v>0</v>
      </c>
      <c r="H168" s="36">
        <f t="shared" si="23"/>
        <v>4437</v>
      </c>
      <c r="I168" s="213">
        <f t="shared" si="29"/>
        <v>4215</v>
      </c>
      <c r="J168" s="36">
        <f t="shared" si="29"/>
        <v>0</v>
      </c>
      <c r="K168" s="36">
        <f t="shared" si="24"/>
        <v>4215</v>
      </c>
    </row>
    <row r="169" spans="1:11" ht="30" x14ac:dyDescent="0.3">
      <c r="A169" s="73" t="s">
        <v>323</v>
      </c>
      <c r="B169" s="61" t="s">
        <v>841</v>
      </c>
      <c r="C169" s="61">
        <v>10</v>
      </c>
      <c r="D169" s="61" t="s">
        <v>92</v>
      </c>
      <c r="E169" s="61">
        <v>300</v>
      </c>
      <c r="F169" s="36">
        <f t="shared" si="29"/>
        <v>4437</v>
      </c>
      <c r="G169" s="36">
        <f t="shared" si="29"/>
        <v>0</v>
      </c>
      <c r="H169" s="36">
        <f t="shared" si="23"/>
        <v>4437</v>
      </c>
      <c r="I169" s="213">
        <f t="shared" si="29"/>
        <v>4215</v>
      </c>
      <c r="J169" s="36">
        <f t="shared" si="29"/>
        <v>0</v>
      </c>
      <c r="K169" s="36">
        <f t="shared" si="24"/>
        <v>4215</v>
      </c>
    </row>
    <row r="170" spans="1:11" ht="30" x14ac:dyDescent="0.3">
      <c r="A170" s="73" t="s">
        <v>324</v>
      </c>
      <c r="B170" s="61" t="s">
        <v>841</v>
      </c>
      <c r="C170" s="61">
        <v>10</v>
      </c>
      <c r="D170" s="61" t="s">
        <v>92</v>
      </c>
      <c r="E170" s="61" t="s">
        <v>858</v>
      </c>
      <c r="F170" s="36">
        <v>4437</v>
      </c>
      <c r="G170" s="36"/>
      <c r="H170" s="36">
        <f t="shared" si="23"/>
        <v>4437</v>
      </c>
      <c r="I170" s="213">
        <v>4215</v>
      </c>
      <c r="J170" s="36"/>
      <c r="K170" s="36">
        <f t="shared" si="24"/>
        <v>4215</v>
      </c>
    </row>
    <row r="171" spans="1:11" ht="51" x14ac:dyDescent="0.3">
      <c r="A171" s="206" t="s">
        <v>859</v>
      </c>
      <c r="B171" s="59" t="s">
        <v>342</v>
      </c>
      <c r="C171" s="76"/>
      <c r="D171" s="76"/>
      <c r="E171" s="142"/>
      <c r="F171" s="31">
        <f t="shared" ref="F171:J176" si="30">F172</f>
        <v>1267.4000000000001</v>
      </c>
      <c r="G171" s="31">
        <f t="shared" si="30"/>
        <v>0</v>
      </c>
      <c r="H171" s="36">
        <f t="shared" si="23"/>
        <v>1267.4000000000001</v>
      </c>
      <c r="I171" s="31">
        <f t="shared" si="30"/>
        <v>1286.9000000000001</v>
      </c>
      <c r="J171" s="31">
        <f t="shared" si="30"/>
        <v>0</v>
      </c>
      <c r="K171" s="36">
        <f t="shared" si="24"/>
        <v>1286.9000000000001</v>
      </c>
    </row>
    <row r="172" spans="1:11" ht="60" x14ac:dyDescent="0.3">
      <c r="A172" s="73" t="s">
        <v>426</v>
      </c>
      <c r="B172" s="61" t="s">
        <v>344</v>
      </c>
      <c r="C172" s="76"/>
      <c r="D172" s="76"/>
      <c r="E172" s="142"/>
      <c r="F172" s="36">
        <f t="shared" si="30"/>
        <v>1267.4000000000001</v>
      </c>
      <c r="G172" s="36">
        <f t="shared" si="30"/>
        <v>0</v>
      </c>
      <c r="H172" s="36">
        <f t="shared" si="23"/>
        <v>1267.4000000000001</v>
      </c>
      <c r="I172" s="213">
        <f t="shared" si="30"/>
        <v>1286.9000000000001</v>
      </c>
      <c r="J172" s="36">
        <f t="shared" si="30"/>
        <v>0</v>
      </c>
      <c r="K172" s="36">
        <f t="shared" si="24"/>
        <v>1286.9000000000001</v>
      </c>
    </row>
    <row r="173" spans="1:11" ht="45" x14ac:dyDescent="0.3">
      <c r="A173" s="73" t="s">
        <v>226</v>
      </c>
      <c r="B173" s="61" t="s">
        <v>805</v>
      </c>
      <c r="C173" s="76"/>
      <c r="D173" s="76"/>
      <c r="E173" s="142"/>
      <c r="F173" s="36">
        <f t="shared" si="30"/>
        <v>1267.4000000000001</v>
      </c>
      <c r="G173" s="36">
        <f t="shared" si="30"/>
        <v>0</v>
      </c>
      <c r="H173" s="36">
        <f t="shared" si="23"/>
        <v>1267.4000000000001</v>
      </c>
      <c r="I173" s="213">
        <f t="shared" si="30"/>
        <v>1286.9000000000001</v>
      </c>
      <c r="J173" s="36">
        <f t="shared" si="30"/>
        <v>0</v>
      </c>
      <c r="K173" s="36">
        <f t="shared" si="24"/>
        <v>1286.9000000000001</v>
      </c>
    </row>
    <row r="174" spans="1:11" x14ac:dyDescent="0.3">
      <c r="A174" s="73" t="s">
        <v>218</v>
      </c>
      <c r="B174" s="61" t="s">
        <v>805</v>
      </c>
      <c r="C174" s="61" t="s">
        <v>219</v>
      </c>
      <c r="D174" s="76"/>
      <c r="E174" s="142"/>
      <c r="F174" s="36">
        <f t="shared" si="30"/>
        <v>1267.4000000000001</v>
      </c>
      <c r="G174" s="36">
        <f t="shared" si="30"/>
        <v>0</v>
      </c>
      <c r="H174" s="36">
        <f t="shared" si="23"/>
        <v>1267.4000000000001</v>
      </c>
      <c r="I174" s="36">
        <f t="shared" si="30"/>
        <v>1286.9000000000001</v>
      </c>
      <c r="J174" s="36">
        <f t="shared" si="30"/>
        <v>0</v>
      </c>
      <c r="K174" s="36">
        <f t="shared" si="24"/>
        <v>1286.9000000000001</v>
      </c>
    </row>
    <row r="175" spans="1:11" x14ac:dyDescent="0.3">
      <c r="A175" s="73" t="s">
        <v>221</v>
      </c>
      <c r="B175" s="61" t="s">
        <v>805</v>
      </c>
      <c r="C175" s="61" t="s">
        <v>219</v>
      </c>
      <c r="D175" s="61" t="s">
        <v>68</v>
      </c>
      <c r="E175" s="142"/>
      <c r="F175" s="36">
        <f t="shared" si="30"/>
        <v>1267.4000000000001</v>
      </c>
      <c r="G175" s="36">
        <f t="shared" si="30"/>
        <v>0</v>
      </c>
      <c r="H175" s="36">
        <f t="shared" si="23"/>
        <v>1267.4000000000001</v>
      </c>
      <c r="I175" s="213">
        <f t="shared" si="30"/>
        <v>1286.9000000000001</v>
      </c>
      <c r="J175" s="36">
        <f t="shared" si="30"/>
        <v>0</v>
      </c>
      <c r="K175" s="36">
        <f t="shared" si="24"/>
        <v>1286.9000000000001</v>
      </c>
    </row>
    <row r="176" spans="1:11" ht="45" x14ac:dyDescent="0.3">
      <c r="A176" s="73" t="s">
        <v>176</v>
      </c>
      <c r="B176" s="61" t="s">
        <v>805</v>
      </c>
      <c r="C176" s="61" t="s">
        <v>219</v>
      </c>
      <c r="D176" s="61" t="s">
        <v>68</v>
      </c>
      <c r="E176" s="61">
        <v>600</v>
      </c>
      <c r="F176" s="36">
        <f t="shared" si="30"/>
        <v>1267.4000000000001</v>
      </c>
      <c r="G176" s="36">
        <f t="shared" si="30"/>
        <v>0</v>
      </c>
      <c r="H176" s="36">
        <f t="shared" si="23"/>
        <v>1267.4000000000001</v>
      </c>
      <c r="I176" s="36">
        <f t="shared" si="30"/>
        <v>1286.9000000000001</v>
      </c>
      <c r="J176" s="36">
        <f t="shared" si="30"/>
        <v>0</v>
      </c>
      <c r="K176" s="36">
        <f t="shared" si="24"/>
        <v>1286.9000000000001</v>
      </c>
    </row>
    <row r="177" spans="1:11" x14ac:dyDescent="0.3">
      <c r="A177" s="73" t="s">
        <v>184</v>
      </c>
      <c r="B177" s="61" t="s">
        <v>805</v>
      </c>
      <c r="C177" s="61" t="s">
        <v>219</v>
      </c>
      <c r="D177" s="61" t="s">
        <v>68</v>
      </c>
      <c r="E177" s="61">
        <v>610</v>
      </c>
      <c r="F177" s="36">
        <v>1267.4000000000001</v>
      </c>
      <c r="G177" s="36"/>
      <c r="H177" s="36">
        <f t="shared" si="23"/>
        <v>1267.4000000000001</v>
      </c>
      <c r="I177" s="213">
        <v>1286.9000000000001</v>
      </c>
      <c r="J177" s="36"/>
      <c r="K177" s="36">
        <f t="shared" si="24"/>
        <v>1286.9000000000001</v>
      </c>
    </row>
    <row r="178" spans="1:11" ht="39.75" customHeight="1" x14ac:dyDescent="0.3">
      <c r="A178" s="206" t="s">
        <v>817</v>
      </c>
      <c r="B178" s="59" t="s">
        <v>284</v>
      </c>
      <c r="C178" s="76"/>
      <c r="D178" s="76"/>
      <c r="E178" s="142"/>
      <c r="F178" s="31">
        <f>F179</f>
        <v>12183.9</v>
      </c>
      <c r="G178" s="31">
        <f>G179</f>
        <v>0</v>
      </c>
      <c r="H178" s="36">
        <f t="shared" si="23"/>
        <v>12183.9</v>
      </c>
      <c r="I178" s="31">
        <f>I179</f>
        <v>5688.5999999999995</v>
      </c>
      <c r="J178" s="31">
        <f>J179</f>
        <v>0</v>
      </c>
      <c r="K178" s="36">
        <f t="shared" si="24"/>
        <v>5688.5999999999995</v>
      </c>
    </row>
    <row r="179" spans="1:11" ht="60" x14ac:dyDescent="0.3">
      <c r="A179" s="73" t="s">
        <v>600</v>
      </c>
      <c r="B179" s="61" t="s">
        <v>286</v>
      </c>
      <c r="C179" s="76"/>
      <c r="D179" s="76"/>
      <c r="E179" s="142"/>
      <c r="F179" s="36">
        <f>F180+F189+F194</f>
        <v>12183.9</v>
      </c>
      <c r="G179" s="36">
        <f>G180+G189+G194</f>
        <v>0</v>
      </c>
      <c r="H179" s="36">
        <f t="shared" si="23"/>
        <v>12183.9</v>
      </c>
      <c r="I179" s="36">
        <f>I180+I189+I194</f>
        <v>5688.5999999999995</v>
      </c>
      <c r="J179" s="36">
        <f>J180+J189+J194</f>
        <v>0</v>
      </c>
      <c r="K179" s="36">
        <f t="shared" si="24"/>
        <v>5688.5999999999995</v>
      </c>
    </row>
    <row r="180" spans="1:11" ht="30" x14ac:dyDescent="0.3">
      <c r="A180" s="73" t="s">
        <v>257</v>
      </c>
      <c r="B180" s="61" t="s">
        <v>808</v>
      </c>
      <c r="C180" s="76"/>
      <c r="D180" s="76"/>
      <c r="E180" s="142"/>
      <c r="F180" s="36">
        <f t="shared" ref="F180:J183" si="31">F181</f>
        <v>2938.9</v>
      </c>
      <c r="G180" s="36">
        <f t="shared" si="31"/>
        <v>0</v>
      </c>
      <c r="H180" s="36">
        <f t="shared" si="23"/>
        <v>2938.9</v>
      </c>
      <c r="I180" s="213">
        <f t="shared" si="31"/>
        <v>1268.9000000000001</v>
      </c>
      <c r="J180" s="36">
        <f t="shared" si="31"/>
        <v>0</v>
      </c>
      <c r="K180" s="36">
        <f t="shared" si="24"/>
        <v>1268.9000000000001</v>
      </c>
    </row>
    <row r="181" spans="1:11" x14ac:dyDescent="0.3">
      <c r="A181" s="73" t="s">
        <v>233</v>
      </c>
      <c r="B181" s="61" t="s">
        <v>808</v>
      </c>
      <c r="C181" s="61" t="s">
        <v>110</v>
      </c>
      <c r="D181" s="76"/>
      <c r="E181" s="142"/>
      <c r="F181" s="36">
        <f t="shared" si="31"/>
        <v>2938.9</v>
      </c>
      <c r="G181" s="36">
        <f t="shared" si="31"/>
        <v>0</v>
      </c>
      <c r="H181" s="36">
        <f t="shared" si="23"/>
        <v>2938.9</v>
      </c>
      <c r="I181" s="36">
        <f t="shared" si="31"/>
        <v>1268.9000000000001</v>
      </c>
      <c r="J181" s="36">
        <f t="shared" si="31"/>
        <v>0</v>
      </c>
      <c r="K181" s="36">
        <f t="shared" si="24"/>
        <v>1268.9000000000001</v>
      </c>
    </row>
    <row r="182" spans="1:11" x14ac:dyDescent="0.3">
      <c r="A182" s="73" t="s">
        <v>234</v>
      </c>
      <c r="B182" s="61" t="s">
        <v>808</v>
      </c>
      <c r="C182" s="61" t="s">
        <v>110</v>
      </c>
      <c r="D182" s="61" t="s">
        <v>63</v>
      </c>
      <c r="E182" s="142"/>
      <c r="F182" s="36">
        <f t="shared" si="31"/>
        <v>2938.9</v>
      </c>
      <c r="G182" s="36">
        <f t="shared" si="31"/>
        <v>0</v>
      </c>
      <c r="H182" s="36">
        <f t="shared" si="23"/>
        <v>2938.9</v>
      </c>
      <c r="I182" s="213">
        <f t="shared" si="31"/>
        <v>1268.9000000000001</v>
      </c>
      <c r="J182" s="36">
        <f t="shared" si="31"/>
        <v>0</v>
      </c>
      <c r="K182" s="36">
        <f t="shared" si="24"/>
        <v>1268.9000000000001</v>
      </c>
    </row>
    <row r="183" spans="1:11" ht="45" x14ac:dyDescent="0.3">
      <c r="A183" s="73" t="s">
        <v>176</v>
      </c>
      <c r="B183" s="61" t="s">
        <v>808</v>
      </c>
      <c r="C183" s="61" t="s">
        <v>110</v>
      </c>
      <c r="D183" s="61" t="s">
        <v>63</v>
      </c>
      <c r="E183" s="61">
        <v>600</v>
      </c>
      <c r="F183" s="36">
        <f t="shared" si="31"/>
        <v>2938.9</v>
      </c>
      <c r="G183" s="36">
        <f t="shared" si="31"/>
        <v>0</v>
      </c>
      <c r="H183" s="36">
        <f t="shared" si="23"/>
        <v>2938.9</v>
      </c>
      <c r="I183" s="36">
        <f t="shared" si="31"/>
        <v>1268.9000000000001</v>
      </c>
      <c r="J183" s="36">
        <f t="shared" si="31"/>
        <v>0</v>
      </c>
      <c r="K183" s="36">
        <f t="shared" si="24"/>
        <v>1268.9000000000001</v>
      </c>
    </row>
    <row r="184" spans="1:11" x14ac:dyDescent="0.3">
      <c r="A184" s="73" t="s">
        <v>184</v>
      </c>
      <c r="B184" s="61" t="s">
        <v>808</v>
      </c>
      <c r="C184" s="61" t="s">
        <v>110</v>
      </c>
      <c r="D184" s="61" t="s">
        <v>63</v>
      </c>
      <c r="E184" s="61">
        <v>610</v>
      </c>
      <c r="F184" s="36">
        <v>2938.9</v>
      </c>
      <c r="G184" s="36"/>
      <c r="H184" s="36">
        <f t="shared" si="23"/>
        <v>2938.9</v>
      </c>
      <c r="I184" s="213">
        <v>1268.9000000000001</v>
      </c>
      <c r="J184" s="36"/>
      <c r="K184" s="36">
        <f t="shared" si="24"/>
        <v>1268.9000000000001</v>
      </c>
    </row>
    <row r="185" spans="1:11" ht="15" customHeight="1" x14ac:dyDescent="0.3">
      <c r="A185" s="73" t="s">
        <v>466</v>
      </c>
      <c r="B185" s="61" t="s">
        <v>845</v>
      </c>
      <c r="C185" s="76"/>
      <c r="D185" s="76"/>
      <c r="E185" s="142"/>
      <c r="F185" s="36">
        <f>F186</f>
        <v>8911</v>
      </c>
      <c r="G185" s="36">
        <f>G186</f>
        <v>0</v>
      </c>
      <c r="H185" s="36">
        <f t="shared" si="23"/>
        <v>8911</v>
      </c>
      <c r="I185" s="36">
        <f>I186</f>
        <v>4072.5</v>
      </c>
      <c r="J185" s="36">
        <f>J186</f>
        <v>0</v>
      </c>
      <c r="K185" s="36">
        <f t="shared" si="24"/>
        <v>4072.5</v>
      </c>
    </row>
    <row r="186" spans="1:11" x14ac:dyDescent="0.3">
      <c r="A186" s="73" t="s">
        <v>233</v>
      </c>
      <c r="B186" s="61" t="s">
        <v>845</v>
      </c>
      <c r="C186" s="61" t="s">
        <v>110</v>
      </c>
      <c r="D186" s="76"/>
      <c r="E186" s="142"/>
      <c r="F186" s="36">
        <f t="shared" ref="F186:J186" si="32">F187</f>
        <v>8911</v>
      </c>
      <c r="G186" s="36">
        <f t="shared" si="32"/>
        <v>0</v>
      </c>
      <c r="H186" s="36">
        <f t="shared" si="23"/>
        <v>8911</v>
      </c>
      <c r="I186" s="213">
        <f t="shared" si="32"/>
        <v>4072.5</v>
      </c>
      <c r="J186" s="36">
        <f t="shared" si="32"/>
        <v>0</v>
      </c>
      <c r="K186" s="36">
        <f t="shared" si="24"/>
        <v>4072.5</v>
      </c>
    </row>
    <row r="187" spans="1:11" x14ac:dyDescent="0.3">
      <c r="A187" s="73" t="s">
        <v>258</v>
      </c>
      <c r="B187" s="61" t="s">
        <v>845</v>
      </c>
      <c r="C187" s="61" t="s">
        <v>110</v>
      </c>
      <c r="D187" s="61" t="s">
        <v>68</v>
      </c>
      <c r="E187" s="142"/>
      <c r="F187" s="36">
        <f>F188</f>
        <v>8911</v>
      </c>
      <c r="G187" s="36">
        <f>G188</f>
        <v>0</v>
      </c>
      <c r="H187" s="36">
        <f t="shared" si="23"/>
        <v>8911</v>
      </c>
      <c r="I187" s="36">
        <f>I188</f>
        <v>4072.5</v>
      </c>
      <c r="J187" s="36">
        <f>J188</f>
        <v>0</v>
      </c>
      <c r="K187" s="36">
        <f t="shared" si="24"/>
        <v>4072.5</v>
      </c>
    </row>
    <row r="188" spans="1:11" ht="17.45" customHeight="1" x14ac:dyDescent="0.3">
      <c r="A188" s="73" t="s">
        <v>176</v>
      </c>
      <c r="B188" s="61" t="s">
        <v>845</v>
      </c>
      <c r="C188" s="61" t="s">
        <v>110</v>
      </c>
      <c r="D188" s="61" t="s">
        <v>68</v>
      </c>
      <c r="E188" s="61">
        <v>600</v>
      </c>
      <c r="F188" s="36">
        <f>F189</f>
        <v>8911</v>
      </c>
      <c r="G188" s="36">
        <f>G189</f>
        <v>0</v>
      </c>
      <c r="H188" s="36">
        <f t="shared" si="23"/>
        <v>8911</v>
      </c>
      <c r="I188" s="36">
        <f>I189</f>
        <v>4072.5</v>
      </c>
      <c r="J188" s="36">
        <f>J189</f>
        <v>0</v>
      </c>
      <c r="K188" s="36">
        <f t="shared" si="24"/>
        <v>4072.5</v>
      </c>
    </row>
    <row r="189" spans="1:11" ht="17.45" customHeight="1" x14ac:dyDescent="0.3">
      <c r="A189" s="73" t="s">
        <v>184</v>
      </c>
      <c r="B189" s="61" t="s">
        <v>845</v>
      </c>
      <c r="C189" s="61" t="s">
        <v>110</v>
      </c>
      <c r="D189" s="61" t="s">
        <v>68</v>
      </c>
      <c r="E189" s="61">
        <v>610</v>
      </c>
      <c r="F189" s="36">
        <v>8911</v>
      </c>
      <c r="G189" s="36"/>
      <c r="H189" s="36">
        <f t="shared" si="23"/>
        <v>8911</v>
      </c>
      <c r="I189" s="213">
        <v>4072.5</v>
      </c>
      <c r="J189" s="36"/>
      <c r="K189" s="36">
        <f t="shared" si="24"/>
        <v>4072.5</v>
      </c>
    </row>
    <row r="190" spans="1:11" ht="30" customHeight="1" x14ac:dyDescent="0.3">
      <c r="A190" s="73" t="s">
        <v>280</v>
      </c>
      <c r="B190" s="61" t="s">
        <v>818</v>
      </c>
      <c r="C190" s="76"/>
      <c r="D190" s="76"/>
      <c r="E190" s="142"/>
      <c r="F190" s="36">
        <f t="shared" ref="F190:J193" si="33">F191</f>
        <v>334</v>
      </c>
      <c r="G190" s="36">
        <f t="shared" si="33"/>
        <v>0</v>
      </c>
      <c r="H190" s="36">
        <f t="shared" si="23"/>
        <v>334</v>
      </c>
      <c r="I190" s="36">
        <f t="shared" si="33"/>
        <v>347.2</v>
      </c>
      <c r="J190" s="36">
        <f t="shared" si="33"/>
        <v>0</v>
      </c>
      <c r="K190" s="36">
        <f t="shared" si="24"/>
        <v>347.2</v>
      </c>
    </row>
    <row r="191" spans="1:11" ht="15.6" customHeight="1" x14ac:dyDescent="0.3">
      <c r="A191" s="73" t="s">
        <v>233</v>
      </c>
      <c r="B191" s="61" t="s">
        <v>818</v>
      </c>
      <c r="C191" s="61" t="s">
        <v>110</v>
      </c>
      <c r="D191" s="76"/>
      <c r="E191" s="142"/>
      <c r="F191" s="36">
        <f t="shared" si="33"/>
        <v>334</v>
      </c>
      <c r="G191" s="36">
        <f t="shared" si="33"/>
        <v>0</v>
      </c>
      <c r="H191" s="36">
        <f t="shared" si="23"/>
        <v>334</v>
      </c>
      <c r="I191" s="36">
        <f t="shared" si="33"/>
        <v>347.2</v>
      </c>
      <c r="J191" s="36">
        <f t="shared" si="33"/>
        <v>0</v>
      </c>
      <c r="K191" s="36">
        <f t="shared" si="24"/>
        <v>347.2</v>
      </c>
    </row>
    <row r="192" spans="1:11" ht="18.600000000000001" customHeight="1" x14ac:dyDescent="0.3">
      <c r="A192" s="73" t="s">
        <v>258</v>
      </c>
      <c r="B192" s="61" t="s">
        <v>818</v>
      </c>
      <c r="C192" s="61" t="s">
        <v>110</v>
      </c>
      <c r="D192" s="61" t="s">
        <v>68</v>
      </c>
      <c r="E192" s="142"/>
      <c r="F192" s="36">
        <f t="shared" si="33"/>
        <v>334</v>
      </c>
      <c r="G192" s="36">
        <f t="shared" si="33"/>
        <v>0</v>
      </c>
      <c r="H192" s="36">
        <f t="shared" si="23"/>
        <v>334</v>
      </c>
      <c r="I192" s="36">
        <f t="shared" si="33"/>
        <v>347.2</v>
      </c>
      <c r="J192" s="36">
        <f t="shared" si="33"/>
        <v>0</v>
      </c>
      <c r="K192" s="36">
        <f t="shared" si="24"/>
        <v>347.2</v>
      </c>
    </row>
    <row r="193" spans="1:11" ht="45" x14ac:dyDescent="0.3">
      <c r="A193" s="73" t="s">
        <v>176</v>
      </c>
      <c r="B193" s="61" t="s">
        <v>818</v>
      </c>
      <c r="C193" s="61" t="s">
        <v>110</v>
      </c>
      <c r="D193" s="61" t="s">
        <v>68</v>
      </c>
      <c r="E193" s="61">
        <v>600</v>
      </c>
      <c r="F193" s="36">
        <f t="shared" si="33"/>
        <v>334</v>
      </c>
      <c r="G193" s="36">
        <f t="shared" si="33"/>
        <v>0</v>
      </c>
      <c r="H193" s="36">
        <f t="shared" si="23"/>
        <v>334</v>
      </c>
      <c r="I193" s="36">
        <f t="shared" si="33"/>
        <v>347.2</v>
      </c>
      <c r="J193" s="36">
        <f t="shared" si="33"/>
        <v>0</v>
      </c>
      <c r="K193" s="36">
        <f t="shared" si="24"/>
        <v>347.2</v>
      </c>
    </row>
    <row r="194" spans="1:11" ht="15.75" customHeight="1" x14ac:dyDescent="0.3">
      <c r="A194" s="73" t="s">
        <v>184</v>
      </c>
      <c r="B194" s="61" t="s">
        <v>818</v>
      </c>
      <c r="C194" s="61" t="s">
        <v>110</v>
      </c>
      <c r="D194" s="61" t="s">
        <v>68</v>
      </c>
      <c r="E194" s="61">
        <v>610</v>
      </c>
      <c r="F194" s="36">
        <v>334</v>
      </c>
      <c r="G194" s="36"/>
      <c r="H194" s="36">
        <f t="shared" si="23"/>
        <v>334</v>
      </c>
      <c r="I194" s="213">
        <v>347.2</v>
      </c>
      <c r="J194" s="36"/>
      <c r="K194" s="36">
        <f t="shared" si="24"/>
        <v>347.2</v>
      </c>
    </row>
    <row r="195" spans="1:11" ht="51" x14ac:dyDescent="0.3">
      <c r="A195" s="206" t="s">
        <v>727</v>
      </c>
      <c r="B195" s="59" t="s">
        <v>254</v>
      </c>
      <c r="C195" s="76"/>
      <c r="D195" s="76"/>
      <c r="E195" s="142"/>
      <c r="F195" s="31">
        <f>F196</f>
        <v>31383.599999999999</v>
      </c>
      <c r="G195" s="31">
        <f>G196</f>
        <v>0</v>
      </c>
      <c r="H195" s="36">
        <f t="shared" si="23"/>
        <v>31383.599999999999</v>
      </c>
      <c r="I195" s="31">
        <f>I196</f>
        <v>31533</v>
      </c>
      <c r="J195" s="31">
        <f>J196</f>
        <v>0</v>
      </c>
      <c r="K195" s="36">
        <f t="shared" si="24"/>
        <v>31533</v>
      </c>
    </row>
    <row r="196" spans="1:11" ht="60" x14ac:dyDescent="0.3">
      <c r="A196" s="73" t="s">
        <v>285</v>
      </c>
      <c r="B196" s="61" t="s">
        <v>256</v>
      </c>
      <c r="C196" s="76"/>
      <c r="D196" s="76"/>
      <c r="E196" s="142"/>
      <c r="F196" s="36">
        <f>F197+F202+F209</f>
        <v>31383.599999999999</v>
      </c>
      <c r="G196" s="36">
        <f>G197+G202+G209</f>
        <v>0</v>
      </c>
      <c r="H196" s="36">
        <f t="shared" si="23"/>
        <v>31383.599999999999</v>
      </c>
      <c r="I196" s="36">
        <f>I197+I202+I209</f>
        <v>31533</v>
      </c>
      <c r="J196" s="36">
        <f>J197+J202+J209</f>
        <v>0</v>
      </c>
      <c r="K196" s="36">
        <f t="shared" si="24"/>
        <v>31533</v>
      </c>
    </row>
    <row r="197" spans="1:11" ht="30" x14ac:dyDescent="0.3">
      <c r="A197" s="73" t="s">
        <v>102</v>
      </c>
      <c r="B197" s="61" t="s">
        <v>819</v>
      </c>
      <c r="C197" s="76"/>
      <c r="D197" s="76"/>
      <c r="E197" s="142"/>
      <c r="F197" s="36">
        <f t="shared" ref="F197:J198" si="34">F198</f>
        <v>3746</v>
      </c>
      <c r="G197" s="36">
        <f t="shared" si="34"/>
        <v>0</v>
      </c>
      <c r="H197" s="36">
        <f t="shared" si="23"/>
        <v>3746</v>
      </c>
      <c r="I197" s="213">
        <f t="shared" si="34"/>
        <v>3746</v>
      </c>
      <c r="J197" s="36">
        <f t="shared" si="34"/>
        <v>0</v>
      </c>
      <c r="K197" s="36">
        <f t="shared" si="24"/>
        <v>3746</v>
      </c>
    </row>
    <row r="198" spans="1:11" x14ac:dyDescent="0.3">
      <c r="A198" s="73" t="s">
        <v>233</v>
      </c>
      <c r="B198" s="61" t="s">
        <v>819</v>
      </c>
      <c r="C198" s="61" t="s">
        <v>110</v>
      </c>
      <c r="D198" s="76"/>
      <c r="E198" s="142"/>
      <c r="F198" s="36">
        <f t="shared" si="34"/>
        <v>3746</v>
      </c>
      <c r="G198" s="36">
        <f t="shared" si="34"/>
        <v>0</v>
      </c>
      <c r="H198" s="36">
        <f t="shared" si="23"/>
        <v>3746</v>
      </c>
      <c r="I198" s="213">
        <f t="shared" si="34"/>
        <v>3746</v>
      </c>
      <c r="J198" s="36">
        <f t="shared" si="34"/>
        <v>0</v>
      </c>
      <c r="K198" s="36">
        <f t="shared" si="24"/>
        <v>3746</v>
      </c>
    </row>
    <row r="199" spans="1:11" ht="16.5" customHeight="1" x14ac:dyDescent="0.3">
      <c r="A199" s="73" t="s">
        <v>434</v>
      </c>
      <c r="B199" s="61" t="s">
        <v>819</v>
      </c>
      <c r="C199" s="61" t="s">
        <v>110</v>
      </c>
      <c r="D199" s="61" t="s">
        <v>150</v>
      </c>
      <c r="E199" s="142"/>
      <c r="F199" s="36">
        <f>F200</f>
        <v>3746</v>
      </c>
      <c r="G199" s="36">
        <f>G200</f>
        <v>0</v>
      </c>
      <c r="H199" s="36">
        <f t="shared" si="23"/>
        <v>3746</v>
      </c>
      <c r="I199" s="36">
        <f>I200</f>
        <v>3746</v>
      </c>
      <c r="J199" s="36">
        <f>J200</f>
        <v>0</v>
      </c>
      <c r="K199" s="36">
        <f t="shared" si="24"/>
        <v>3746</v>
      </c>
    </row>
    <row r="200" spans="1:11" ht="90" x14ac:dyDescent="0.3">
      <c r="A200" s="73" t="s">
        <v>75</v>
      </c>
      <c r="B200" s="61" t="s">
        <v>819</v>
      </c>
      <c r="C200" s="61" t="s">
        <v>110</v>
      </c>
      <c r="D200" s="61" t="s">
        <v>150</v>
      </c>
      <c r="E200" s="61">
        <v>100</v>
      </c>
      <c r="F200" s="36">
        <f>F201</f>
        <v>3746</v>
      </c>
      <c r="G200" s="36">
        <f>G201</f>
        <v>0</v>
      </c>
      <c r="H200" s="36">
        <f t="shared" si="23"/>
        <v>3746</v>
      </c>
      <c r="I200" s="213">
        <f>I201</f>
        <v>3746</v>
      </c>
      <c r="J200" s="36">
        <f>J201</f>
        <v>0</v>
      </c>
      <c r="K200" s="36">
        <f t="shared" si="24"/>
        <v>3746</v>
      </c>
    </row>
    <row r="201" spans="1:11" ht="30" x14ac:dyDescent="0.3">
      <c r="A201" s="73" t="s">
        <v>76</v>
      </c>
      <c r="B201" s="61" t="s">
        <v>819</v>
      </c>
      <c r="C201" s="61" t="s">
        <v>110</v>
      </c>
      <c r="D201" s="61" t="s">
        <v>150</v>
      </c>
      <c r="E201" s="61">
        <v>120</v>
      </c>
      <c r="F201" s="36">
        <v>3746</v>
      </c>
      <c r="G201" s="36"/>
      <c r="H201" s="36">
        <f t="shared" ref="H201:H264" si="35">F201+G201</f>
        <v>3746</v>
      </c>
      <c r="I201" s="213">
        <v>3746</v>
      </c>
      <c r="J201" s="36"/>
      <c r="K201" s="36">
        <f t="shared" ref="K201:K264" si="36">I201+J201</f>
        <v>3746</v>
      </c>
    </row>
    <row r="202" spans="1:11" ht="30" x14ac:dyDescent="0.3">
      <c r="A202" s="73" t="s">
        <v>77</v>
      </c>
      <c r="B202" s="61" t="s">
        <v>820</v>
      </c>
      <c r="C202" s="76"/>
      <c r="D202" s="76"/>
      <c r="E202" s="142"/>
      <c r="F202" s="36">
        <f t="shared" ref="F202:J203" si="37">F203</f>
        <v>158.39999999999998</v>
      </c>
      <c r="G202" s="36">
        <f t="shared" si="37"/>
        <v>0</v>
      </c>
      <c r="H202" s="36">
        <f t="shared" si="35"/>
        <v>158.39999999999998</v>
      </c>
      <c r="I202" s="213">
        <f t="shared" si="37"/>
        <v>160.89999999999998</v>
      </c>
      <c r="J202" s="36">
        <f t="shared" si="37"/>
        <v>0</v>
      </c>
      <c r="K202" s="36">
        <f t="shared" si="36"/>
        <v>160.89999999999998</v>
      </c>
    </row>
    <row r="203" spans="1:11" x14ac:dyDescent="0.3">
      <c r="A203" s="73" t="s">
        <v>233</v>
      </c>
      <c r="B203" s="61" t="s">
        <v>820</v>
      </c>
      <c r="C203" s="61" t="s">
        <v>110</v>
      </c>
      <c r="D203" s="76"/>
      <c r="E203" s="142"/>
      <c r="F203" s="36">
        <f t="shared" si="37"/>
        <v>158.39999999999998</v>
      </c>
      <c r="G203" s="36">
        <f t="shared" si="37"/>
        <v>0</v>
      </c>
      <c r="H203" s="36">
        <f t="shared" si="35"/>
        <v>158.39999999999998</v>
      </c>
      <c r="I203" s="213">
        <f t="shared" si="37"/>
        <v>160.89999999999998</v>
      </c>
      <c r="J203" s="36">
        <f t="shared" si="37"/>
        <v>0</v>
      </c>
      <c r="K203" s="36">
        <f t="shared" si="36"/>
        <v>160.89999999999998</v>
      </c>
    </row>
    <row r="204" spans="1:11" ht="17.25" customHeight="1" x14ac:dyDescent="0.3">
      <c r="A204" s="73" t="s">
        <v>434</v>
      </c>
      <c r="B204" s="61" t="s">
        <v>820</v>
      </c>
      <c r="C204" s="61" t="s">
        <v>110</v>
      </c>
      <c r="D204" s="61" t="s">
        <v>150</v>
      </c>
      <c r="E204" s="142"/>
      <c r="F204" s="36">
        <f>F205+F207</f>
        <v>158.39999999999998</v>
      </c>
      <c r="G204" s="36">
        <f>G205+G207</f>
        <v>0</v>
      </c>
      <c r="H204" s="36">
        <f t="shared" si="35"/>
        <v>158.39999999999998</v>
      </c>
      <c r="I204" s="36">
        <f>I205+I207</f>
        <v>160.89999999999998</v>
      </c>
      <c r="J204" s="36">
        <f>J205+J207</f>
        <v>0</v>
      </c>
      <c r="K204" s="36">
        <f t="shared" si="36"/>
        <v>160.89999999999998</v>
      </c>
    </row>
    <row r="205" spans="1:11" ht="90" x14ac:dyDescent="0.3">
      <c r="A205" s="73" t="s">
        <v>75</v>
      </c>
      <c r="B205" s="61" t="s">
        <v>820</v>
      </c>
      <c r="C205" s="61" t="s">
        <v>110</v>
      </c>
      <c r="D205" s="61" t="s">
        <v>150</v>
      </c>
      <c r="E205" s="61">
        <v>100</v>
      </c>
      <c r="F205" s="36">
        <f t="shared" ref="F205:J207" si="38">F206</f>
        <v>91.6</v>
      </c>
      <c r="G205" s="36">
        <f t="shared" si="38"/>
        <v>0</v>
      </c>
      <c r="H205" s="36">
        <f t="shared" si="35"/>
        <v>91.6</v>
      </c>
      <c r="I205" s="213">
        <f t="shared" si="38"/>
        <v>91.6</v>
      </c>
      <c r="J205" s="36">
        <f t="shared" si="38"/>
        <v>0</v>
      </c>
      <c r="K205" s="36">
        <f t="shared" si="36"/>
        <v>91.6</v>
      </c>
    </row>
    <row r="206" spans="1:11" ht="18.600000000000001" customHeight="1" x14ac:dyDescent="0.3">
      <c r="A206" s="73" t="s">
        <v>76</v>
      </c>
      <c r="B206" s="61" t="s">
        <v>820</v>
      </c>
      <c r="C206" s="61" t="s">
        <v>110</v>
      </c>
      <c r="D206" s="61" t="s">
        <v>150</v>
      </c>
      <c r="E206" s="61">
        <v>120</v>
      </c>
      <c r="F206" s="36">
        <v>91.6</v>
      </c>
      <c r="G206" s="36"/>
      <c r="H206" s="36">
        <f t="shared" si="35"/>
        <v>91.6</v>
      </c>
      <c r="I206" s="36">
        <v>91.6</v>
      </c>
      <c r="J206" s="36"/>
      <c r="K206" s="36">
        <f t="shared" si="36"/>
        <v>91.6</v>
      </c>
    </row>
    <row r="207" spans="1:11" ht="30" x14ac:dyDescent="0.3">
      <c r="A207" s="73" t="s">
        <v>87</v>
      </c>
      <c r="B207" s="61" t="s">
        <v>820</v>
      </c>
      <c r="C207" s="61" t="s">
        <v>110</v>
      </c>
      <c r="D207" s="61" t="s">
        <v>150</v>
      </c>
      <c r="E207" s="61">
        <v>200</v>
      </c>
      <c r="F207" s="36">
        <f t="shared" si="38"/>
        <v>66.8</v>
      </c>
      <c r="G207" s="36">
        <f t="shared" si="38"/>
        <v>0</v>
      </c>
      <c r="H207" s="36">
        <f t="shared" si="35"/>
        <v>66.8</v>
      </c>
      <c r="I207" s="213">
        <f t="shared" si="38"/>
        <v>69.3</v>
      </c>
      <c r="J207" s="36">
        <f t="shared" si="38"/>
        <v>0</v>
      </c>
      <c r="K207" s="36">
        <f t="shared" si="36"/>
        <v>69.3</v>
      </c>
    </row>
    <row r="208" spans="1:11" ht="45" x14ac:dyDescent="0.3">
      <c r="A208" s="73" t="s">
        <v>88</v>
      </c>
      <c r="B208" s="61" t="s">
        <v>820</v>
      </c>
      <c r="C208" s="61" t="s">
        <v>110</v>
      </c>
      <c r="D208" s="61" t="s">
        <v>150</v>
      </c>
      <c r="E208" s="61">
        <v>240</v>
      </c>
      <c r="F208" s="36">
        <v>66.8</v>
      </c>
      <c r="G208" s="36"/>
      <c r="H208" s="36">
        <f t="shared" si="35"/>
        <v>66.8</v>
      </c>
      <c r="I208" s="213">
        <v>69.3</v>
      </c>
      <c r="J208" s="36"/>
      <c r="K208" s="36">
        <f t="shared" si="36"/>
        <v>69.3</v>
      </c>
    </row>
    <row r="209" spans="1:11" ht="30" x14ac:dyDescent="0.3">
      <c r="A209" s="73" t="s">
        <v>465</v>
      </c>
      <c r="B209" s="61" t="s">
        <v>821</v>
      </c>
      <c r="C209" s="76"/>
      <c r="D209" s="76"/>
      <c r="E209" s="142"/>
      <c r="F209" s="36">
        <f>F210+F214+F216</f>
        <v>27479.199999999997</v>
      </c>
      <c r="G209" s="36">
        <f>G210+G214+G216</f>
        <v>0</v>
      </c>
      <c r="H209" s="36">
        <f t="shared" si="35"/>
        <v>27479.199999999997</v>
      </c>
      <c r="I209" s="36">
        <f>I210+I214+I216</f>
        <v>27626.1</v>
      </c>
      <c r="J209" s="36">
        <f>J210+J214+J216</f>
        <v>0</v>
      </c>
      <c r="K209" s="36">
        <f t="shared" si="36"/>
        <v>27626.1</v>
      </c>
    </row>
    <row r="210" spans="1:11" x14ac:dyDescent="0.3">
      <c r="A210" s="73" t="s">
        <v>233</v>
      </c>
      <c r="B210" s="61" t="s">
        <v>821</v>
      </c>
      <c r="C210" s="61" t="s">
        <v>110</v>
      </c>
      <c r="D210" s="76"/>
      <c r="E210" s="142"/>
      <c r="F210" s="36">
        <f t="shared" ref="F210:J212" si="39">F211</f>
        <v>22957.8</v>
      </c>
      <c r="G210" s="36">
        <f t="shared" si="39"/>
        <v>0</v>
      </c>
      <c r="H210" s="36">
        <f t="shared" si="35"/>
        <v>22957.8</v>
      </c>
      <c r="I210" s="213">
        <f t="shared" si="39"/>
        <v>22957.8</v>
      </c>
      <c r="J210" s="36">
        <f t="shared" si="39"/>
        <v>0</v>
      </c>
      <c r="K210" s="36">
        <f t="shared" si="36"/>
        <v>22957.8</v>
      </c>
    </row>
    <row r="211" spans="1:11" ht="15" customHeight="1" x14ac:dyDescent="0.3">
      <c r="A211" s="73" t="s">
        <v>434</v>
      </c>
      <c r="B211" s="61" t="s">
        <v>821</v>
      </c>
      <c r="C211" s="61" t="s">
        <v>110</v>
      </c>
      <c r="D211" s="61" t="s">
        <v>150</v>
      </c>
      <c r="E211" s="142"/>
      <c r="F211" s="36">
        <f>F212</f>
        <v>22957.8</v>
      </c>
      <c r="G211" s="36">
        <f>G212</f>
        <v>0</v>
      </c>
      <c r="H211" s="36">
        <f t="shared" si="35"/>
        <v>22957.8</v>
      </c>
      <c r="I211" s="36">
        <f>I212</f>
        <v>22957.8</v>
      </c>
      <c r="J211" s="36">
        <f>J212</f>
        <v>0</v>
      </c>
      <c r="K211" s="36">
        <f t="shared" si="36"/>
        <v>22957.8</v>
      </c>
    </row>
    <row r="212" spans="1:11" ht="20.45" customHeight="1" x14ac:dyDescent="0.3">
      <c r="A212" s="73" t="s">
        <v>75</v>
      </c>
      <c r="B212" s="61" t="s">
        <v>821</v>
      </c>
      <c r="C212" s="61" t="s">
        <v>110</v>
      </c>
      <c r="D212" s="61" t="s">
        <v>150</v>
      </c>
      <c r="E212" s="61">
        <v>100</v>
      </c>
      <c r="F212" s="36">
        <f t="shared" si="39"/>
        <v>22957.8</v>
      </c>
      <c r="G212" s="36">
        <f t="shared" si="39"/>
        <v>0</v>
      </c>
      <c r="H212" s="36">
        <f t="shared" si="35"/>
        <v>22957.8</v>
      </c>
      <c r="I212" s="213">
        <f t="shared" si="39"/>
        <v>22957.8</v>
      </c>
      <c r="J212" s="36">
        <f t="shared" si="39"/>
        <v>0</v>
      </c>
      <c r="K212" s="36">
        <f t="shared" si="36"/>
        <v>22957.8</v>
      </c>
    </row>
    <row r="213" spans="1:11" ht="16.5" customHeight="1" x14ac:dyDescent="0.3">
      <c r="A213" s="73" t="s">
        <v>137</v>
      </c>
      <c r="B213" s="61" t="s">
        <v>821</v>
      </c>
      <c r="C213" s="61" t="s">
        <v>110</v>
      </c>
      <c r="D213" s="61" t="s">
        <v>150</v>
      </c>
      <c r="E213" s="61">
        <v>110</v>
      </c>
      <c r="F213" s="36">
        <v>22957.8</v>
      </c>
      <c r="G213" s="36"/>
      <c r="H213" s="36">
        <f t="shared" si="35"/>
        <v>22957.8</v>
      </c>
      <c r="I213" s="213">
        <v>22957.8</v>
      </c>
      <c r="J213" s="36"/>
      <c r="K213" s="36">
        <f t="shared" si="36"/>
        <v>22957.8</v>
      </c>
    </row>
    <row r="214" spans="1:11" ht="17.45" customHeight="1" x14ac:dyDescent="0.3">
      <c r="A214" s="73" t="s">
        <v>87</v>
      </c>
      <c r="B214" s="61" t="s">
        <v>821</v>
      </c>
      <c r="C214" s="61" t="s">
        <v>110</v>
      </c>
      <c r="D214" s="61" t="s">
        <v>150</v>
      </c>
      <c r="E214" s="61">
        <v>200</v>
      </c>
      <c r="F214" s="36">
        <f t="shared" ref="F214:J214" si="40">F215</f>
        <v>4373.3</v>
      </c>
      <c r="G214" s="36">
        <f t="shared" si="40"/>
        <v>0</v>
      </c>
      <c r="H214" s="36">
        <f t="shared" si="35"/>
        <v>4373.3</v>
      </c>
      <c r="I214" s="213">
        <f t="shared" si="40"/>
        <v>4514.7</v>
      </c>
      <c r="J214" s="36">
        <f t="shared" si="40"/>
        <v>0</v>
      </c>
      <c r="K214" s="36">
        <f t="shared" si="36"/>
        <v>4514.7</v>
      </c>
    </row>
    <row r="215" spans="1:11" ht="46.5" customHeight="1" x14ac:dyDescent="0.3">
      <c r="A215" s="73" t="s">
        <v>88</v>
      </c>
      <c r="B215" s="61" t="s">
        <v>821</v>
      </c>
      <c r="C215" s="61" t="s">
        <v>110</v>
      </c>
      <c r="D215" s="61" t="s">
        <v>150</v>
      </c>
      <c r="E215" s="61">
        <v>240</v>
      </c>
      <c r="F215" s="36">
        <v>4373.3</v>
      </c>
      <c r="G215" s="36"/>
      <c r="H215" s="36">
        <f t="shared" si="35"/>
        <v>4373.3</v>
      </c>
      <c r="I215" s="36">
        <v>4514.7</v>
      </c>
      <c r="J215" s="36"/>
      <c r="K215" s="36">
        <f t="shared" si="36"/>
        <v>4514.7</v>
      </c>
    </row>
    <row r="216" spans="1:11" ht="18" customHeight="1" x14ac:dyDescent="0.3">
      <c r="A216" s="73" t="s">
        <v>89</v>
      </c>
      <c r="B216" s="61" t="s">
        <v>821</v>
      </c>
      <c r="C216" s="61" t="s">
        <v>110</v>
      </c>
      <c r="D216" s="61" t="s">
        <v>150</v>
      </c>
      <c r="E216" s="61">
        <v>800</v>
      </c>
      <c r="F216" s="36">
        <f>F217</f>
        <v>148.1</v>
      </c>
      <c r="G216" s="36">
        <f>G217</f>
        <v>0</v>
      </c>
      <c r="H216" s="36">
        <f t="shared" si="35"/>
        <v>148.1</v>
      </c>
      <c r="I216" s="36">
        <f>I217</f>
        <v>153.6</v>
      </c>
      <c r="J216" s="36">
        <f>J217</f>
        <v>0</v>
      </c>
      <c r="K216" s="36">
        <f t="shared" si="36"/>
        <v>153.6</v>
      </c>
    </row>
    <row r="217" spans="1:11" x14ac:dyDescent="0.3">
      <c r="A217" s="73" t="s">
        <v>90</v>
      </c>
      <c r="B217" s="61" t="s">
        <v>821</v>
      </c>
      <c r="C217" s="61" t="s">
        <v>110</v>
      </c>
      <c r="D217" s="61" t="s">
        <v>150</v>
      </c>
      <c r="E217" s="61">
        <v>850</v>
      </c>
      <c r="F217" s="36">
        <v>148.1</v>
      </c>
      <c r="G217" s="36"/>
      <c r="H217" s="36">
        <f t="shared" si="35"/>
        <v>148.1</v>
      </c>
      <c r="I217" s="36">
        <v>153.6</v>
      </c>
      <c r="J217" s="36"/>
      <c r="K217" s="36">
        <f t="shared" si="36"/>
        <v>153.6</v>
      </c>
    </row>
    <row r="218" spans="1:11" ht="51" x14ac:dyDescent="0.3">
      <c r="A218" s="206" t="s">
        <v>723</v>
      </c>
      <c r="B218" s="59" t="s">
        <v>206</v>
      </c>
      <c r="C218" s="76"/>
      <c r="D218" s="76"/>
      <c r="E218" s="142"/>
      <c r="F218" s="31">
        <f t="shared" ref="F218:J222" si="41">F219</f>
        <v>1500</v>
      </c>
      <c r="G218" s="31">
        <f t="shared" si="41"/>
        <v>0</v>
      </c>
      <c r="H218" s="36">
        <f t="shared" si="35"/>
        <v>1500</v>
      </c>
      <c r="I218" s="31">
        <f t="shared" si="41"/>
        <v>1500</v>
      </c>
      <c r="J218" s="31">
        <f t="shared" si="41"/>
        <v>0</v>
      </c>
      <c r="K218" s="36">
        <f t="shared" si="36"/>
        <v>1500</v>
      </c>
    </row>
    <row r="219" spans="1:11" ht="45" x14ac:dyDescent="0.3">
      <c r="A219" s="73" t="s">
        <v>207</v>
      </c>
      <c r="B219" s="61" t="s">
        <v>571</v>
      </c>
      <c r="C219" s="76"/>
      <c r="D219" s="76"/>
      <c r="E219" s="142"/>
      <c r="F219" s="36">
        <f t="shared" si="41"/>
        <v>1500</v>
      </c>
      <c r="G219" s="36">
        <f t="shared" si="41"/>
        <v>0</v>
      </c>
      <c r="H219" s="36">
        <f t="shared" si="35"/>
        <v>1500</v>
      </c>
      <c r="I219" s="36">
        <f t="shared" si="41"/>
        <v>1500</v>
      </c>
      <c r="J219" s="36">
        <f t="shared" si="41"/>
        <v>0</v>
      </c>
      <c r="K219" s="36">
        <f t="shared" si="36"/>
        <v>1500</v>
      </c>
    </row>
    <row r="220" spans="1:11" ht="30" x14ac:dyDescent="0.3">
      <c r="A220" s="73" t="s">
        <v>442</v>
      </c>
      <c r="B220" s="61" t="s">
        <v>572</v>
      </c>
      <c r="C220" s="76"/>
      <c r="D220" s="76"/>
      <c r="E220" s="142"/>
      <c r="F220" s="36">
        <f t="shared" si="41"/>
        <v>1500</v>
      </c>
      <c r="G220" s="36">
        <f t="shared" si="41"/>
        <v>0</v>
      </c>
      <c r="H220" s="36">
        <f t="shared" si="35"/>
        <v>1500</v>
      </c>
      <c r="I220" s="36">
        <f t="shared" si="41"/>
        <v>1500</v>
      </c>
      <c r="J220" s="36">
        <f t="shared" si="41"/>
        <v>0</v>
      </c>
      <c r="K220" s="36">
        <f t="shared" si="36"/>
        <v>1500</v>
      </c>
    </row>
    <row r="221" spans="1:11" ht="16.899999999999999" customHeight="1" x14ac:dyDescent="0.3">
      <c r="A221" s="73" t="s">
        <v>178</v>
      </c>
      <c r="B221" s="61" t="s">
        <v>572</v>
      </c>
      <c r="C221" s="61" t="s">
        <v>92</v>
      </c>
      <c r="D221" s="76"/>
      <c r="E221" s="142"/>
      <c r="F221" s="36">
        <f t="shared" si="41"/>
        <v>1500</v>
      </c>
      <c r="G221" s="36">
        <f t="shared" si="41"/>
        <v>0</v>
      </c>
      <c r="H221" s="36">
        <f t="shared" si="35"/>
        <v>1500</v>
      </c>
      <c r="I221" s="36">
        <f t="shared" si="41"/>
        <v>1500</v>
      </c>
      <c r="J221" s="36">
        <f t="shared" si="41"/>
        <v>0</v>
      </c>
      <c r="K221" s="36">
        <f t="shared" si="36"/>
        <v>1500</v>
      </c>
    </row>
    <row r="222" spans="1:11" ht="15.75" customHeight="1" x14ac:dyDescent="0.3">
      <c r="A222" s="73" t="s">
        <v>204</v>
      </c>
      <c r="B222" s="61" t="s">
        <v>572</v>
      </c>
      <c r="C222" s="61" t="s">
        <v>92</v>
      </c>
      <c r="D222" s="61">
        <v>12</v>
      </c>
      <c r="E222" s="142"/>
      <c r="F222" s="36">
        <f>F223</f>
        <v>1500</v>
      </c>
      <c r="G222" s="36">
        <f>G223</f>
        <v>0</v>
      </c>
      <c r="H222" s="36">
        <f t="shared" si="35"/>
        <v>1500</v>
      </c>
      <c r="I222" s="213">
        <f t="shared" si="41"/>
        <v>1500</v>
      </c>
      <c r="J222" s="36">
        <f>J223</f>
        <v>0</v>
      </c>
      <c r="K222" s="36">
        <f t="shared" si="36"/>
        <v>1500</v>
      </c>
    </row>
    <row r="223" spans="1:11" ht="19.149999999999999" customHeight="1" x14ac:dyDescent="0.3">
      <c r="A223" s="73" t="s">
        <v>89</v>
      </c>
      <c r="B223" s="61" t="s">
        <v>572</v>
      </c>
      <c r="C223" s="61" t="s">
        <v>92</v>
      </c>
      <c r="D223" s="61">
        <v>12</v>
      </c>
      <c r="E223" s="61">
        <v>800</v>
      </c>
      <c r="F223" s="36">
        <f>F224</f>
        <v>1500</v>
      </c>
      <c r="G223" s="36">
        <f>G224</f>
        <v>0</v>
      </c>
      <c r="H223" s="36">
        <f t="shared" si="35"/>
        <v>1500</v>
      </c>
      <c r="I223" s="36">
        <f>I224</f>
        <v>1500</v>
      </c>
      <c r="J223" s="36">
        <f>J224</f>
        <v>0</v>
      </c>
      <c r="K223" s="36">
        <f t="shared" si="36"/>
        <v>1500</v>
      </c>
    </row>
    <row r="224" spans="1:11" ht="19.149999999999999" customHeight="1" x14ac:dyDescent="0.3">
      <c r="A224" s="73" t="s">
        <v>194</v>
      </c>
      <c r="B224" s="61" t="s">
        <v>572</v>
      </c>
      <c r="C224" s="61" t="s">
        <v>92</v>
      </c>
      <c r="D224" s="61">
        <v>12</v>
      </c>
      <c r="E224" s="61">
        <v>810</v>
      </c>
      <c r="F224" s="36">
        <v>1500</v>
      </c>
      <c r="G224" s="36"/>
      <c r="H224" s="36">
        <f t="shared" si="35"/>
        <v>1500</v>
      </c>
      <c r="I224" s="213">
        <v>1500</v>
      </c>
      <c r="J224" s="36"/>
      <c r="K224" s="36">
        <f t="shared" si="36"/>
        <v>1500</v>
      </c>
    </row>
    <row r="225" spans="1:11" ht="68.25" customHeight="1" x14ac:dyDescent="0.3">
      <c r="A225" s="206" t="s">
        <v>728</v>
      </c>
      <c r="B225" s="59" t="s">
        <v>151</v>
      </c>
      <c r="C225" s="76"/>
      <c r="D225" s="76"/>
      <c r="E225" s="142"/>
      <c r="F225" s="31">
        <f>F226+F243</f>
        <v>3594.3999999999996</v>
      </c>
      <c r="G225" s="31">
        <f>G226+G243</f>
        <v>0</v>
      </c>
      <c r="H225" s="36">
        <f t="shared" si="35"/>
        <v>3594.3999999999996</v>
      </c>
      <c r="I225" s="31">
        <f>I226+I243</f>
        <v>3594.3999999999996</v>
      </c>
      <c r="J225" s="31">
        <f>J226+J243</f>
        <v>0</v>
      </c>
      <c r="K225" s="36">
        <f t="shared" si="36"/>
        <v>3594.3999999999996</v>
      </c>
    </row>
    <row r="226" spans="1:11" ht="78.75" customHeight="1" x14ac:dyDescent="0.3">
      <c r="A226" s="206" t="s">
        <v>405</v>
      </c>
      <c r="B226" s="59" t="s">
        <v>152</v>
      </c>
      <c r="C226" s="76"/>
      <c r="D226" s="76"/>
      <c r="E226" s="142"/>
      <c r="F226" s="31">
        <f>F227+F239</f>
        <v>80</v>
      </c>
      <c r="G226" s="31">
        <f>G227+G239</f>
        <v>0</v>
      </c>
      <c r="H226" s="36">
        <f t="shared" si="35"/>
        <v>80</v>
      </c>
      <c r="I226" s="31">
        <f>I227+I239</f>
        <v>80</v>
      </c>
      <c r="J226" s="31">
        <f>J227+J239</f>
        <v>0</v>
      </c>
      <c r="K226" s="36">
        <f t="shared" si="36"/>
        <v>80</v>
      </c>
    </row>
    <row r="227" spans="1:11" ht="60" customHeight="1" x14ac:dyDescent="0.3">
      <c r="A227" s="73" t="s">
        <v>153</v>
      </c>
      <c r="B227" s="61" t="s">
        <v>468</v>
      </c>
      <c r="C227" s="76"/>
      <c r="D227" s="76"/>
      <c r="E227" s="142"/>
      <c r="F227" s="36">
        <f>F228</f>
        <v>10</v>
      </c>
      <c r="G227" s="36">
        <f>G228</f>
        <v>0</v>
      </c>
      <c r="H227" s="36">
        <f t="shared" si="35"/>
        <v>10</v>
      </c>
      <c r="I227" s="36">
        <f>I228</f>
        <v>10</v>
      </c>
      <c r="J227" s="36">
        <f>J228</f>
        <v>0</v>
      </c>
      <c r="K227" s="36">
        <f t="shared" si="36"/>
        <v>10</v>
      </c>
    </row>
    <row r="228" spans="1:11" ht="47.45" customHeight="1" x14ac:dyDescent="0.3">
      <c r="A228" s="73" t="s">
        <v>469</v>
      </c>
      <c r="B228" s="61" t="s">
        <v>156</v>
      </c>
      <c r="C228" s="76"/>
      <c r="D228" s="76"/>
      <c r="E228" s="142"/>
      <c r="F228" s="36">
        <f>F229</f>
        <v>10</v>
      </c>
      <c r="G228" s="36">
        <f>G229</f>
        <v>0</v>
      </c>
      <c r="H228" s="36">
        <f t="shared" si="35"/>
        <v>10</v>
      </c>
      <c r="I228" s="36">
        <f>I229</f>
        <v>10</v>
      </c>
      <c r="J228" s="36">
        <f>J229</f>
        <v>0</v>
      </c>
      <c r="K228" s="36">
        <f t="shared" si="36"/>
        <v>10</v>
      </c>
    </row>
    <row r="229" spans="1:11" ht="30" customHeight="1" x14ac:dyDescent="0.3">
      <c r="A229" s="73" t="s">
        <v>148</v>
      </c>
      <c r="B229" s="61" t="s">
        <v>156</v>
      </c>
      <c r="C229" s="61" t="s">
        <v>80</v>
      </c>
      <c r="D229" s="76"/>
      <c r="E229" s="142"/>
      <c r="F229" s="36">
        <f t="shared" ref="F229:J229" si="42">F230</f>
        <v>10</v>
      </c>
      <c r="G229" s="36">
        <f t="shared" si="42"/>
        <v>0</v>
      </c>
      <c r="H229" s="36">
        <f t="shared" si="35"/>
        <v>10</v>
      </c>
      <c r="I229" s="213">
        <f t="shared" si="42"/>
        <v>10</v>
      </c>
      <c r="J229" s="36">
        <f t="shared" si="42"/>
        <v>0</v>
      </c>
      <c r="K229" s="36">
        <f t="shared" si="36"/>
        <v>10</v>
      </c>
    </row>
    <row r="230" spans="1:11" ht="62.25" customHeight="1" x14ac:dyDescent="0.3">
      <c r="A230" s="73" t="s">
        <v>403</v>
      </c>
      <c r="B230" s="61" t="s">
        <v>156</v>
      </c>
      <c r="C230" s="61" t="s">
        <v>80</v>
      </c>
      <c r="D230" s="61" t="s">
        <v>150</v>
      </c>
      <c r="E230" s="142"/>
      <c r="F230" s="36">
        <f>F231</f>
        <v>10</v>
      </c>
      <c r="G230" s="36">
        <f>G231</f>
        <v>0</v>
      </c>
      <c r="H230" s="36">
        <f t="shared" si="35"/>
        <v>10</v>
      </c>
      <c r="I230" s="36">
        <f>I231</f>
        <v>10</v>
      </c>
      <c r="J230" s="36">
        <f>J231</f>
        <v>0</v>
      </c>
      <c r="K230" s="36">
        <f t="shared" si="36"/>
        <v>10</v>
      </c>
    </row>
    <row r="231" spans="1:11" ht="33" customHeight="1" x14ac:dyDescent="0.3">
      <c r="A231" s="73" t="s">
        <v>87</v>
      </c>
      <c r="B231" s="61" t="s">
        <v>156</v>
      </c>
      <c r="C231" s="61" t="s">
        <v>80</v>
      </c>
      <c r="D231" s="61" t="s">
        <v>150</v>
      </c>
      <c r="E231" s="61">
        <v>200</v>
      </c>
      <c r="F231" s="36">
        <f>F232</f>
        <v>10</v>
      </c>
      <c r="G231" s="36">
        <f>G232</f>
        <v>0</v>
      </c>
      <c r="H231" s="36">
        <f t="shared" si="35"/>
        <v>10</v>
      </c>
      <c r="I231" s="36">
        <f>I232</f>
        <v>10</v>
      </c>
      <c r="J231" s="36">
        <f>J232</f>
        <v>0</v>
      </c>
      <c r="K231" s="36">
        <f t="shared" si="36"/>
        <v>10</v>
      </c>
    </row>
    <row r="232" spans="1:11" ht="47.25" customHeight="1" x14ac:dyDescent="0.3">
      <c r="A232" s="73" t="s">
        <v>88</v>
      </c>
      <c r="B232" s="61" t="s">
        <v>156</v>
      </c>
      <c r="C232" s="61" t="s">
        <v>80</v>
      </c>
      <c r="D232" s="61" t="s">
        <v>150</v>
      </c>
      <c r="E232" s="61">
        <v>240</v>
      </c>
      <c r="F232" s="36">
        <v>10</v>
      </c>
      <c r="G232" s="36"/>
      <c r="H232" s="36">
        <f t="shared" si="35"/>
        <v>10</v>
      </c>
      <c r="I232" s="213">
        <v>10</v>
      </c>
      <c r="J232" s="36"/>
      <c r="K232" s="36">
        <f t="shared" si="36"/>
        <v>10</v>
      </c>
    </row>
    <row r="233" spans="1:11" ht="60" customHeight="1" x14ac:dyDescent="0.3">
      <c r="A233" s="73" t="s">
        <v>470</v>
      </c>
      <c r="B233" s="61" t="s">
        <v>158</v>
      </c>
      <c r="C233" s="76"/>
      <c r="D233" s="76"/>
      <c r="E233" s="142"/>
      <c r="F233" s="36">
        <f>F239</f>
        <v>70</v>
      </c>
      <c r="G233" s="36">
        <f>G239</f>
        <v>0</v>
      </c>
      <c r="H233" s="36">
        <f t="shared" si="35"/>
        <v>70</v>
      </c>
      <c r="I233" s="36">
        <f>I239</f>
        <v>70</v>
      </c>
      <c r="J233" s="36">
        <f>J239</f>
        <v>0</v>
      </c>
      <c r="K233" s="36">
        <f t="shared" si="36"/>
        <v>70</v>
      </c>
    </row>
    <row r="234" spans="1:11" ht="64.150000000000006" hidden="1" customHeight="1" x14ac:dyDescent="0.3">
      <c r="A234" s="73" t="s">
        <v>148</v>
      </c>
      <c r="B234" s="61" t="s">
        <v>158</v>
      </c>
      <c r="C234" s="61" t="s">
        <v>80</v>
      </c>
      <c r="D234" s="76"/>
      <c r="E234" s="142"/>
      <c r="F234" s="36">
        <f>F235</f>
        <v>70</v>
      </c>
      <c r="G234" s="36">
        <f>G235</f>
        <v>71</v>
      </c>
      <c r="H234" s="36">
        <f t="shared" si="35"/>
        <v>141</v>
      </c>
      <c r="I234" s="213">
        <f>I235</f>
        <v>70</v>
      </c>
      <c r="J234" s="36">
        <f>J235</f>
        <v>71</v>
      </c>
      <c r="K234" s="36">
        <f t="shared" si="36"/>
        <v>141</v>
      </c>
    </row>
    <row r="235" spans="1:11" ht="43.9" hidden="1" customHeight="1" x14ac:dyDescent="0.3">
      <c r="A235" s="73" t="s">
        <v>403</v>
      </c>
      <c r="B235" s="61" t="s">
        <v>158</v>
      </c>
      <c r="C235" s="61" t="s">
        <v>80</v>
      </c>
      <c r="D235" s="61" t="s">
        <v>150</v>
      </c>
      <c r="E235" s="142"/>
      <c r="F235" s="36">
        <f t="shared" ref="F235:J236" si="43">F236</f>
        <v>70</v>
      </c>
      <c r="G235" s="36">
        <f t="shared" si="43"/>
        <v>71</v>
      </c>
      <c r="H235" s="36">
        <f t="shared" si="35"/>
        <v>141</v>
      </c>
      <c r="I235" s="213">
        <f t="shared" si="43"/>
        <v>70</v>
      </c>
      <c r="J235" s="36">
        <f t="shared" si="43"/>
        <v>71</v>
      </c>
      <c r="K235" s="36">
        <f t="shared" si="36"/>
        <v>141</v>
      </c>
    </row>
    <row r="236" spans="1:11" ht="65.45" hidden="1" customHeight="1" x14ac:dyDescent="0.3">
      <c r="A236" s="73" t="s">
        <v>87</v>
      </c>
      <c r="B236" s="61" t="s">
        <v>158</v>
      </c>
      <c r="C236" s="61" t="s">
        <v>80</v>
      </c>
      <c r="D236" s="61" t="s">
        <v>150</v>
      </c>
      <c r="E236" s="61">
        <v>200</v>
      </c>
      <c r="F236" s="36">
        <f t="shared" si="43"/>
        <v>70</v>
      </c>
      <c r="G236" s="36">
        <f t="shared" si="43"/>
        <v>71</v>
      </c>
      <c r="H236" s="36">
        <f t="shared" si="35"/>
        <v>141</v>
      </c>
      <c r="I236" s="213">
        <f t="shared" si="43"/>
        <v>70</v>
      </c>
      <c r="J236" s="36">
        <f t="shared" si="43"/>
        <v>71</v>
      </c>
      <c r="K236" s="36">
        <f t="shared" si="36"/>
        <v>141</v>
      </c>
    </row>
    <row r="237" spans="1:11" ht="32.450000000000003" hidden="1" customHeight="1" x14ac:dyDescent="0.3">
      <c r="A237" s="73" t="s">
        <v>88</v>
      </c>
      <c r="B237" s="61" t="s">
        <v>158</v>
      </c>
      <c r="C237" s="61" t="s">
        <v>80</v>
      </c>
      <c r="D237" s="61" t="s">
        <v>150</v>
      </c>
      <c r="E237" s="61">
        <v>240</v>
      </c>
      <c r="F237" s="36">
        <v>70</v>
      </c>
      <c r="G237" s="36">
        <v>71</v>
      </c>
      <c r="H237" s="36">
        <f t="shared" si="35"/>
        <v>141</v>
      </c>
      <c r="I237" s="213">
        <v>70</v>
      </c>
      <c r="J237" s="36">
        <v>71</v>
      </c>
      <c r="K237" s="36">
        <f t="shared" si="36"/>
        <v>141</v>
      </c>
    </row>
    <row r="238" spans="1:11" ht="48.6" hidden="1" customHeight="1" x14ac:dyDescent="0.3">
      <c r="A238" s="73" t="s">
        <v>159</v>
      </c>
      <c r="B238" s="61" t="s">
        <v>160</v>
      </c>
      <c r="C238" s="76"/>
      <c r="D238" s="76"/>
      <c r="E238" s="142"/>
      <c r="F238" s="31">
        <f t="shared" ref="F238:J241" si="44">F239</f>
        <v>70</v>
      </c>
      <c r="G238" s="31">
        <f t="shared" si="44"/>
        <v>0</v>
      </c>
      <c r="H238" s="36">
        <f t="shared" si="35"/>
        <v>70</v>
      </c>
      <c r="I238" s="209">
        <f t="shared" si="44"/>
        <v>70</v>
      </c>
      <c r="J238" s="31">
        <f t="shared" si="44"/>
        <v>0</v>
      </c>
      <c r="K238" s="36">
        <f t="shared" si="36"/>
        <v>70</v>
      </c>
    </row>
    <row r="239" spans="1:11" ht="33" customHeight="1" x14ac:dyDescent="0.3">
      <c r="A239" s="73" t="s">
        <v>148</v>
      </c>
      <c r="B239" s="61" t="s">
        <v>158</v>
      </c>
      <c r="C239" s="61" t="s">
        <v>80</v>
      </c>
      <c r="D239" s="76"/>
      <c r="E239" s="142"/>
      <c r="F239" s="36">
        <f t="shared" si="44"/>
        <v>70</v>
      </c>
      <c r="G239" s="36">
        <f t="shared" si="44"/>
        <v>0</v>
      </c>
      <c r="H239" s="36">
        <f t="shared" si="35"/>
        <v>70</v>
      </c>
      <c r="I239" s="213">
        <f t="shared" si="44"/>
        <v>70</v>
      </c>
      <c r="J239" s="36">
        <f t="shared" si="44"/>
        <v>0</v>
      </c>
      <c r="K239" s="36">
        <f t="shared" si="36"/>
        <v>70</v>
      </c>
    </row>
    <row r="240" spans="1:11" ht="60" x14ac:dyDescent="0.3">
      <c r="A240" s="73" t="s">
        <v>403</v>
      </c>
      <c r="B240" s="61" t="s">
        <v>158</v>
      </c>
      <c r="C240" s="61" t="s">
        <v>80</v>
      </c>
      <c r="D240" s="61" t="s">
        <v>150</v>
      </c>
      <c r="E240" s="142"/>
      <c r="F240" s="36">
        <f t="shared" si="44"/>
        <v>70</v>
      </c>
      <c r="G240" s="36">
        <f t="shared" si="44"/>
        <v>0</v>
      </c>
      <c r="H240" s="36">
        <f t="shared" si="35"/>
        <v>70</v>
      </c>
      <c r="I240" s="213">
        <f t="shared" si="44"/>
        <v>70</v>
      </c>
      <c r="J240" s="36">
        <f t="shared" si="44"/>
        <v>0</v>
      </c>
      <c r="K240" s="36">
        <f t="shared" si="36"/>
        <v>70</v>
      </c>
    </row>
    <row r="241" spans="1:11" ht="30" x14ac:dyDescent="0.3">
      <c r="A241" s="73" t="s">
        <v>87</v>
      </c>
      <c r="B241" s="61" t="s">
        <v>158</v>
      </c>
      <c r="C241" s="61" t="s">
        <v>80</v>
      </c>
      <c r="D241" s="61" t="s">
        <v>150</v>
      </c>
      <c r="E241" s="61">
        <v>200</v>
      </c>
      <c r="F241" s="36">
        <f t="shared" si="44"/>
        <v>70</v>
      </c>
      <c r="G241" s="36">
        <f t="shared" si="44"/>
        <v>0</v>
      </c>
      <c r="H241" s="36">
        <f t="shared" si="35"/>
        <v>70</v>
      </c>
      <c r="I241" s="213">
        <f t="shared" si="44"/>
        <v>70</v>
      </c>
      <c r="J241" s="36">
        <f t="shared" si="44"/>
        <v>0</v>
      </c>
      <c r="K241" s="36">
        <f t="shared" si="36"/>
        <v>70</v>
      </c>
    </row>
    <row r="242" spans="1:11" ht="45" x14ac:dyDescent="0.3">
      <c r="A242" s="73" t="s">
        <v>88</v>
      </c>
      <c r="B242" s="61" t="s">
        <v>158</v>
      </c>
      <c r="C242" s="61" t="s">
        <v>80</v>
      </c>
      <c r="D242" s="61" t="s">
        <v>150</v>
      </c>
      <c r="E242" s="61">
        <v>240</v>
      </c>
      <c r="F242" s="36">
        <v>70</v>
      </c>
      <c r="G242" s="36"/>
      <c r="H242" s="36">
        <f t="shared" si="35"/>
        <v>70</v>
      </c>
      <c r="I242" s="213">
        <v>70</v>
      </c>
      <c r="J242" s="36"/>
      <c r="K242" s="36">
        <f t="shared" si="36"/>
        <v>70</v>
      </c>
    </row>
    <row r="243" spans="1:11" ht="89.25" x14ac:dyDescent="0.3">
      <c r="A243" s="206" t="s">
        <v>722</v>
      </c>
      <c r="B243" s="59" t="s">
        <v>161</v>
      </c>
      <c r="C243" s="76"/>
      <c r="D243" s="76"/>
      <c r="E243" s="142"/>
      <c r="F243" s="31">
        <f t="shared" ref="F243:J246" si="45">F244</f>
        <v>3514.3999999999996</v>
      </c>
      <c r="G243" s="31">
        <f t="shared" si="45"/>
        <v>0</v>
      </c>
      <c r="H243" s="36">
        <f t="shared" si="35"/>
        <v>3514.3999999999996</v>
      </c>
      <c r="I243" s="209">
        <f t="shared" si="45"/>
        <v>3514.3999999999996</v>
      </c>
      <c r="J243" s="31">
        <f t="shared" si="45"/>
        <v>0</v>
      </c>
      <c r="K243" s="36">
        <f t="shared" si="36"/>
        <v>3514.3999999999996</v>
      </c>
    </row>
    <row r="244" spans="1:11" ht="32.25" customHeight="1" x14ac:dyDescent="0.3">
      <c r="A244" s="73" t="s">
        <v>471</v>
      </c>
      <c r="B244" s="61" t="s">
        <v>163</v>
      </c>
      <c r="C244" s="76"/>
      <c r="D244" s="76"/>
      <c r="E244" s="142"/>
      <c r="F244" s="36">
        <f t="shared" si="45"/>
        <v>3514.3999999999996</v>
      </c>
      <c r="G244" s="36">
        <f t="shared" si="45"/>
        <v>0</v>
      </c>
      <c r="H244" s="36">
        <f t="shared" si="35"/>
        <v>3514.3999999999996</v>
      </c>
      <c r="I244" s="36">
        <f t="shared" si="45"/>
        <v>3514.3999999999996</v>
      </c>
      <c r="J244" s="36">
        <f t="shared" si="45"/>
        <v>0</v>
      </c>
      <c r="K244" s="36">
        <f t="shared" si="36"/>
        <v>3514.3999999999996</v>
      </c>
    </row>
    <row r="245" spans="1:11" ht="30" x14ac:dyDescent="0.3">
      <c r="A245" s="73" t="s">
        <v>407</v>
      </c>
      <c r="B245" s="61" t="s">
        <v>165</v>
      </c>
      <c r="C245" s="76"/>
      <c r="D245" s="76"/>
      <c r="E245" s="142"/>
      <c r="F245" s="36">
        <f t="shared" si="45"/>
        <v>3514.3999999999996</v>
      </c>
      <c r="G245" s="36">
        <f t="shared" si="45"/>
        <v>0</v>
      </c>
      <c r="H245" s="36">
        <f t="shared" si="35"/>
        <v>3514.3999999999996</v>
      </c>
      <c r="I245" s="36">
        <f t="shared" si="45"/>
        <v>3514.3999999999996</v>
      </c>
      <c r="J245" s="36">
        <f t="shared" si="45"/>
        <v>0</v>
      </c>
      <c r="K245" s="36">
        <f t="shared" si="36"/>
        <v>3514.3999999999996</v>
      </c>
    </row>
    <row r="246" spans="1:11" ht="33" customHeight="1" x14ac:dyDescent="0.3">
      <c r="A246" s="73" t="s">
        <v>148</v>
      </c>
      <c r="B246" s="61" t="s">
        <v>165</v>
      </c>
      <c r="C246" s="61" t="s">
        <v>80</v>
      </c>
      <c r="D246" s="76"/>
      <c r="E246" s="142"/>
      <c r="F246" s="36">
        <f t="shared" si="45"/>
        <v>3514.3999999999996</v>
      </c>
      <c r="G246" s="36">
        <f t="shared" si="45"/>
        <v>0</v>
      </c>
      <c r="H246" s="36">
        <f t="shared" si="35"/>
        <v>3514.3999999999996</v>
      </c>
      <c r="I246" s="36">
        <f t="shared" si="45"/>
        <v>3514.3999999999996</v>
      </c>
      <c r="J246" s="36">
        <f t="shared" si="45"/>
        <v>0</v>
      </c>
      <c r="K246" s="36">
        <f t="shared" si="36"/>
        <v>3514.3999999999996</v>
      </c>
    </row>
    <row r="247" spans="1:11" ht="60" x14ac:dyDescent="0.3">
      <c r="A247" s="73" t="s">
        <v>403</v>
      </c>
      <c r="B247" s="61" t="s">
        <v>165</v>
      </c>
      <c r="C247" s="61" t="s">
        <v>80</v>
      </c>
      <c r="D247" s="61" t="s">
        <v>150</v>
      </c>
      <c r="E247" s="142"/>
      <c r="F247" s="36">
        <f>F248+F250+F252</f>
        <v>3514.3999999999996</v>
      </c>
      <c r="G247" s="36">
        <f>G248+G250+G252</f>
        <v>0</v>
      </c>
      <c r="H247" s="36">
        <f t="shared" si="35"/>
        <v>3514.3999999999996</v>
      </c>
      <c r="I247" s="36">
        <f>I248+I250+I252</f>
        <v>3514.3999999999996</v>
      </c>
      <c r="J247" s="36">
        <f>J248+J250+J252</f>
        <v>0</v>
      </c>
      <c r="K247" s="36">
        <f t="shared" si="36"/>
        <v>3514.3999999999996</v>
      </c>
    </row>
    <row r="248" spans="1:11" ht="90" x14ac:dyDescent="0.3">
      <c r="A248" s="73" t="s">
        <v>75</v>
      </c>
      <c r="B248" s="61" t="s">
        <v>165</v>
      </c>
      <c r="C248" s="61" t="s">
        <v>80</v>
      </c>
      <c r="D248" s="61" t="s">
        <v>150</v>
      </c>
      <c r="E248" s="61">
        <v>100</v>
      </c>
      <c r="F248" s="36">
        <f>F249</f>
        <v>2902.7</v>
      </c>
      <c r="G248" s="36">
        <f>G249</f>
        <v>0</v>
      </c>
      <c r="H248" s="36">
        <f t="shared" si="35"/>
        <v>2902.7</v>
      </c>
      <c r="I248" s="36">
        <f>I249</f>
        <v>2902.7</v>
      </c>
      <c r="J248" s="36">
        <f>J249</f>
        <v>0</v>
      </c>
      <c r="K248" s="36">
        <f t="shared" si="36"/>
        <v>2902.7</v>
      </c>
    </row>
    <row r="249" spans="1:11" ht="16.149999999999999" customHeight="1" x14ac:dyDescent="0.3">
      <c r="A249" s="73" t="s">
        <v>137</v>
      </c>
      <c r="B249" s="61" t="s">
        <v>165</v>
      </c>
      <c r="C249" s="61" t="s">
        <v>80</v>
      </c>
      <c r="D249" s="61" t="s">
        <v>150</v>
      </c>
      <c r="E249" s="61">
        <v>110</v>
      </c>
      <c r="F249" s="36">
        <v>2902.7</v>
      </c>
      <c r="G249" s="36"/>
      <c r="H249" s="36">
        <f t="shared" si="35"/>
        <v>2902.7</v>
      </c>
      <c r="I249" s="213">
        <v>2902.7</v>
      </c>
      <c r="J249" s="36"/>
      <c r="K249" s="36">
        <f t="shared" si="36"/>
        <v>2902.7</v>
      </c>
    </row>
    <row r="250" spans="1:11" ht="32.450000000000003" customHeight="1" x14ac:dyDescent="0.3">
      <c r="A250" s="73" t="s">
        <v>87</v>
      </c>
      <c r="B250" s="61" t="s">
        <v>165</v>
      </c>
      <c r="C250" s="61" t="s">
        <v>80</v>
      </c>
      <c r="D250" s="61" t="s">
        <v>150</v>
      </c>
      <c r="E250" s="61">
        <v>200</v>
      </c>
      <c r="F250" s="36">
        <f t="shared" ref="F250:J250" si="46">F251</f>
        <v>607.70000000000005</v>
      </c>
      <c r="G250" s="36">
        <f t="shared" si="46"/>
        <v>0</v>
      </c>
      <c r="H250" s="36">
        <f t="shared" si="35"/>
        <v>607.70000000000005</v>
      </c>
      <c r="I250" s="213">
        <f t="shared" si="46"/>
        <v>607.70000000000005</v>
      </c>
      <c r="J250" s="36">
        <f t="shared" si="46"/>
        <v>0</v>
      </c>
      <c r="K250" s="36">
        <f t="shared" si="36"/>
        <v>607.70000000000005</v>
      </c>
    </row>
    <row r="251" spans="1:11" ht="33.6" customHeight="1" x14ac:dyDescent="0.3">
      <c r="A251" s="73" t="s">
        <v>88</v>
      </c>
      <c r="B251" s="61" t="s">
        <v>165</v>
      </c>
      <c r="C251" s="61" t="s">
        <v>80</v>
      </c>
      <c r="D251" s="61" t="s">
        <v>150</v>
      </c>
      <c r="E251" s="61">
        <v>240</v>
      </c>
      <c r="F251" s="36">
        <v>607.70000000000005</v>
      </c>
      <c r="G251" s="36"/>
      <c r="H251" s="36">
        <f t="shared" si="35"/>
        <v>607.70000000000005</v>
      </c>
      <c r="I251" s="213">
        <v>607.70000000000005</v>
      </c>
      <c r="J251" s="36"/>
      <c r="K251" s="36">
        <f t="shared" si="36"/>
        <v>607.70000000000005</v>
      </c>
    </row>
    <row r="252" spans="1:11" ht="16.899999999999999" customHeight="1" x14ac:dyDescent="0.3">
      <c r="A252" s="73" t="s">
        <v>89</v>
      </c>
      <c r="B252" s="61" t="s">
        <v>165</v>
      </c>
      <c r="C252" s="61" t="s">
        <v>80</v>
      </c>
      <c r="D252" s="61" t="s">
        <v>150</v>
      </c>
      <c r="E252" s="61">
        <v>800</v>
      </c>
      <c r="F252" s="36">
        <f>F253</f>
        <v>4</v>
      </c>
      <c r="G252" s="36">
        <f>G253</f>
        <v>0</v>
      </c>
      <c r="H252" s="36">
        <f t="shared" si="35"/>
        <v>4</v>
      </c>
      <c r="I252" s="213">
        <f>I253</f>
        <v>4</v>
      </c>
      <c r="J252" s="36">
        <f>J253</f>
        <v>0</v>
      </c>
      <c r="K252" s="36">
        <f t="shared" si="36"/>
        <v>4</v>
      </c>
    </row>
    <row r="253" spans="1:11" ht="17.25" customHeight="1" x14ac:dyDescent="0.3">
      <c r="A253" s="73" t="s">
        <v>90</v>
      </c>
      <c r="B253" s="61" t="s">
        <v>165</v>
      </c>
      <c r="C253" s="61" t="s">
        <v>80</v>
      </c>
      <c r="D253" s="61" t="s">
        <v>150</v>
      </c>
      <c r="E253" s="61">
        <v>850</v>
      </c>
      <c r="F253" s="36">
        <v>4</v>
      </c>
      <c r="G253" s="36"/>
      <c r="H253" s="36">
        <f t="shared" si="35"/>
        <v>4</v>
      </c>
      <c r="I253" s="213">
        <v>4</v>
      </c>
      <c r="J253" s="36"/>
      <c r="K253" s="36">
        <f t="shared" si="36"/>
        <v>4</v>
      </c>
    </row>
    <row r="254" spans="1:11" ht="52.5" customHeight="1" x14ac:dyDescent="0.3">
      <c r="A254" s="206" t="s">
        <v>707</v>
      </c>
      <c r="B254" s="59" t="s">
        <v>209</v>
      </c>
      <c r="C254" s="76"/>
      <c r="D254" s="76"/>
      <c r="E254" s="142"/>
      <c r="F254" s="31">
        <f t="shared" ref="F254:J257" si="47">F255</f>
        <v>1500</v>
      </c>
      <c r="G254" s="31">
        <f t="shared" si="47"/>
        <v>0</v>
      </c>
      <c r="H254" s="36">
        <f t="shared" si="35"/>
        <v>1500</v>
      </c>
      <c r="I254" s="209">
        <f t="shared" si="47"/>
        <v>1500</v>
      </c>
      <c r="J254" s="31">
        <f t="shared" si="47"/>
        <v>0</v>
      </c>
      <c r="K254" s="36">
        <f t="shared" si="36"/>
        <v>1500</v>
      </c>
    </row>
    <row r="255" spans="1:11" ht="30" x14ac:dyDescent="0.3">
      <c r="A255" s="73" t="s">
        <v>328</v>
      </c>
      <c r="B255" s="61" t="s">
        <v>592</v>
      </c>
      <c r="C255" s="76"/>
      <c r="D255" s="76"/>
      <c r="E255" s="142"/>
      <c r="F255" s="36">
        <f t="shared" si="47"/>
        <v>1500</v>
      </c>
      <c r="G255" s="36">
        <f t="shared" si="47"/>
        <v>0</v>
      </c>
      <c r="H255" s="36">
        <f t="shared" si="35"/>
        <v>1500</v>
      </c>
      <c r="I255" s="213">
        <f t="shared" si="47"/>
        <v>1500</v>
      </c>
      <c r="J255" s="36">
        <f t="shared" si="47"/>
        <v>0</v>
      </c>
      <c r="K255" s="36">
        <f t="shared" si="36"/>
        <v>1500</v>
      </c>
    </row>
    <row r="256" spans="1:11" ht="45.75" customHeight="1" x14ac:dyDescent="0.3">
      <c r="A256" s="73" t="s">
        <v>1221</v>
      </c>
      <c r="B256" s="61" t="s">
        <v>601</v>
      </c>
      <c r="C256" s="76"/>
      <c r="D256" s="76"/>
      <c r="E256" s="142"/>
      <c r="F256" s="36">
        <f t="shared" si="47"/>
        <v>1500</v>
      </c>
      <c r="G256" s="36">
        <f t="shared" si="47"/>
        <v>0</v>
      </c>
      <c r="H256" s="36">
        <f t="shared" si="35"/>
        <v>1500</v>
      </c>
      <c r="I256" s="213">
        <f t="shared" si="47"/>
        <v>1500</v>
      </c>
      <c r="J256" s="36">
        <f t="shared" si="47"/>
        <v>0</v>
      </c>
      <c r="K256" s="36">
        <f t="shared" si="36"/>
        <v>1500</v>
      </c>
    </row>
    <row r="257" spans="1:11" ht="18" customHeight="1" x14ac:dyDescent="0.3">
      <c r="A257" s="73" t="s">
        <v>315</v>
      </c>
      <c r="B257" s="61" t="s">
        <v>601</v>
      </c>
      <c r="C257" s="61">
        <v>10</v>
      </c>
      <c r="D257" s="76"/>
      <c r="E257" s="142"/>
      <c r="F257" s="36">
        <f t="shared" si="47"/>
        <v>1500</v>
      </c>
      <c r="G257" s="36">
        <f t="shared" si="47"/>
        <v>0</v>
      </c>
      <c r="H257" s="36">
        <f t="shared" si="35"/>
        <v>1500</v>
      </c>
      <c r="I257" s="213">
        <f t="shared" si="47"/>
        <v>1500</v>
      </c>
      <c r="J257" s="36">
        <f t="shared" si="47"/>
        <v>0</v>
      </c>
      <c r="K257" s="36">
        <f t="shared" si="36"/>
        <v>1500</v>
      </c>
    </row>
    <row r="258" spans="1:11" ht="16.899999999999999" customHeight="1" x14ac:dyDescent="0.3">
      <c r="A258" s="73" t="s">
        <v>472</v>
      </c>
      <c r="B258" s="61" t="s">
        <v>601</v>
      </c>
      <c r="C258" s="61">
        <v>10</v>
      </c>
      <c r="D258" s="61" t="s">
        <v>80</v>
      </c>
      <c r="E258" s="142"/>
      <c r="F258" s="36">
        <f>F259</f>
        <v>1500</v>
      </c>
      <c r="G258" s="36">
        <f>G259</f>
        <v>0</v>
      </c>
      <c r="H258" s="36">
        <f t="shared" si="35"/>
        <v>1500</v>
      </c>
      <c r="I258" s="36">
        <f>I259</f>
        <v>1500</v>
      </c>
      <c r="J258" s="36">
        <f>J259</f>
        <v>0</v>
      </c>
      <c r="K258" s="36">
        <f t="shared" si="36"/>
        <v>1500</v>
      </c>
    </row>
    <row r="259" spans="1:11" ht="32.25" customHeight="1" x14ac:dyDescent="0.3">
      <c r="A259" s="73" t="s">
        <v>323</v>
      </c>
      <c r="B259" s="61" t="s">
        <v>601</v>
      </c>
      <c r="C259" s="61">
        <v>10</v>
      </c>
      <c r="D259" s="61" t="s">
        <v>80</v>
      </c>
      <c r="E259" s="61">
        <v>300</v>
      </c>
      <c r="F259" s="36">
        <f>F260</f>
        <v>1500</v>
      </c>
      <c r="G259" s="36">
        <f>G260</f>
        <v>0</v>
      </c>
      <c r="H259" s="36">
        <f t="shared" si="35"/>
        <v>1500</v>
      </c>
      <c r="I259" s="36">
        <f>I260</f>
        <v>1500</v>
      </c>
      <c r="J259" s="36">
        <f>J260</f>
        <v>0</v>
      </c>
      <c r="K259" s="36">
        <f t="shared" si="36"/>
        <v>1500</v>
      </c>
    </row>
    <row r="260" spans="1:11" ht="18.600000000000001" customHeight="1" x14ac:dyDescent="0.3">
      <c r="A260" s="73" t="s">
        <v>329</v>
      </c>
      <c r="B260" s="61" t="s">
        <v>601</v>
      </c>
      <c r="C260" s="61">
        <v>10</v>
      </c>
      <c r="D260" s="61" t="s">
        <v>80</v>
      </c>
      <c r="E260" s="61">
        <v>320</v>
      </c>
      <c r="F260" s="36">
        <v>1500</v>
      </c>
      <c r="G260" s="36"/>
      <c r="H260" s="36">
        <f t="shared" si="35"/>
        <v>1500</v>
      </c>
      <c r="I260" s="213">
        <v>1500</v>
      </c>
      <c r="J260" s="36"/>
      <c r="K260" s="36">
        <f t="shared" si="36"/>
        <v>1500</v>
      </c>
    </row>
    <row r="261" spans="1:11" ht="42.75" customHeight="1" x14ac:dyDescent="0.3">
      <c r="A261" s="206" t="s">
        <v>719</v>
      </c>
      <c r="B261" s="59" t="s">
        <v>349</v>
      </c>
      <c r="C261" s="76"/>
      <c r="D261" s="76"/>
      <c r="E261" s="142"/>
      <c r="F261" s="31">
        <f>F262+F277</f>
        <v>9557.3000000000011</v>
      </c>
      <c r="G261" s="31">
        <f>G262+G277</f>
        <v>0</v>
      </c>
      <c r="H261" s="36">
        <f t="shared" si="35"/>
        <v>9557.3000000000011</v>
      </c>
      <c r="I261" s="31">
        <f>I262+I277</f>
        <v>9644.2000000000007</v>
      </c>
      <c r="J261" s="31">
        <f>J262+J277</f>
        <v>0</v>
      </c>
      <c r="K261" s="36">
        <f t="shared" si="36"/>
        <v>9644.2000000000007</v>
      </c>
    </row>
    <row r="262" spans="1:11" ht="38.25" x14ac:dyDescent="0.3">
      <c r="A262" s="206" t="s">
        <v>350</v>
      </c>
      <c r="B262" s="59" t="s">
        <v>364</v>
      </c>
      <c r="C262" s="76"/>
      <c r="D262" s="76"/>
      <c r="E262" s="142"/>
      <c r="F262" s="31">
        <f>F263+F271</f>
        <v>9120.3000000000011</v>
      </c>
      <c r="G262" s="31">
        <f>G263+G271</f>
        <v>0</v>
      </c>
      <c r="H262" s="36">
        <f t="shared" si="35"/>
        <v>9120.3000000000011</v>
      </c>
      <c r="I262" s="31">
        <f>I263+I271</f>
        <v>9207.2000000000007</v>
      </c>
      <c r="J262" s="31">
        <f>J263+J271</f>
        <v>0</v>
      </c>
      <c r="K262" s="36">
        <f t="shared" si="36"/>
        <v>9207.2000000000007</v>
      </c>
    </row>
    <row r="263" spans="1:11" ht="32.25" customHeight="1" x14ac:dyDescent="0.3">
      <c r="A263" s="73" t="s">
        <v>352</v>
      </c>
      <c r="B263" s="61" t="s">
        <v>412</v>
      </c>
      <c r="C263" s="76"/>
      <c r="D263" s="76"/>
      <c r="E263" s="142"/>
      <c r="F263" s="36">
        <f>F264</f>
        <v>549.70000000000005</v>
      </c>
      <c r="G263" s="36">
        <f>G264</f>
        <v>0</v>
      </c>
      <c r="H263" s="36">
        <f t="shared" si="35"/>
        <v>549.70000000000005</v>
      </c>
      <c r="I263" s="36">
        <f>I264</f>
        <v>549.70000000000005</v>
      </c>
      <c r="J263" s="36">
        <f>J264</f>
        <v>0</v>
      </c>
      <c r="K263" s="36">
        <f t="shared" si="36"/>
        <v>549.70000000000005</v>
      </c>
    </row>
    <row r="264" spans="1:11" ht="30" x14ac:dyDescent="0.3">
      <c r="A264" s="73" t="s">
        <v>354</v>
      </c>
      <c r="B264" s="61" t="s">
        <v>355</v>
      </c>
      <c r="C264" s="76"/>
      <c r="D264" s="76"/>
      <c r="E264" s="142"/>
      <c r="F264" s="36">
        <f t="shared" ref="F264:J267" si="48">F265</f>
        <v>549.70000000000005</v>
      </c>
      <c r="G264" s="36">
        <f t="shared" si="48"/>
        <v>0</v>
      </c>
      <c r="H264" s="36">
        <f t="shared" si="35"/>
        <v>549.70000000000005</v>
      </c>
      <c r="I264" s="213">
        <f t="shared" si="48"/>
        <v>549.70000000000005</v>
      </c>
      <c r="J264" s="36">
        <f t="shared" si="48"/>
        <v>0</v>
      </c>
      <c r="K264" s="36">
        <f t="shared" si="36"/>
        <v>549.70000000000005</v>
      </c>
    </row>
    <row r="265" spans="1:11" ht="15.6" customHeight="1" x14ac:dyDescent="0.3">
      <c r="A265" s="73" t="s">
        <v>346</v>
      </c>
      <c r="B265" s="61" t="s">
        <v>355</v>
      </c>
      <c r="C265" s="61">
        <v>11</v>
      </c>
      <c r="D265" s="76"/>
      <c r="E265" s="142"/>
      <c r="F265" s="36">
        <f>F266</f>
        <v>549.70000000000005</v>
      </c>
      <c r="G265" s="36">
        <f>G266</f>
        <v>0</v>
      </c>
      <c r="H265" s="36">
        <f t="shared" ref="H265:H328" si="49">F265+G265</f>
        <v>549.70000000000005</v>
      </c>
      <c r="I265" s="36">
        <f>I266</f>
        <v>549.70000000000005</v>
      </c>
      <c r="J265" s="36">
        <f>J266</f>
        <v>0</v>
      </c>
      <c r="K265" s="36">
        <f t="shared" ref="K265:K328" si="50">I265+J265</f>
        <v>549.70000000000005</v>
      </c>
    </row>
    <row r="266" spans="1:11" ht="18.600000000000001" customHeight="1" x14ac:dyDescent="0.3">
      <c r="A266" s="73" t="s">
        <v>510</v>
      </c>
      <c r="B266" s="61" t="s">
        <v>355</v>
      </c>
      <c r="C266" s="61">
        <v>11</v>
      </c>
      <c r="D266" s="61" t="s">
        <v>63</v>
      </c>
      <c r="E266" s="142"/>
      <c r="F266" s="36">
        <f>F267+F269</f>
        <v>549.70000000000005</v>
      </c>
      <c r="G266" s="36">
        <f>G267+G269</f>
        <v>0</v>
      </c>
      <c r="H266" s="36">
        <f t="shared" si="49"/>
        <v>549.70000000000005</v>
      </c>
      <c r="I266" s="36">
        <f>I267+I269</f>
        <v>549.70000000000005</v>
      </c>
      <c r="J266" s="36">
        <f>J267+J269</f>
        <v>0</v>
      </c>
      <c r="K266" s="36">
        <f t="shared" si="50"/>
        <v>549.70000000000005</v>
      </c>
    </row>
    <row r="267" spans="1:11" ht="90" x14ac:dyDescent="0.3">
      <c r="A267" s="73" t="s">
        <v>75</v>
      </c>
      <c r="B267" s="61" t="s">
        <v>355</v>
      </c>
      <c r="C267" s="61">
        <v>11</v>
      </c>
      <c r="D267" s="61" t="s">
        <v>63</v>
      </c>
      <c r="E267" s="61">
        <v>100</v>
      </c>
      <c r="F267" s="36">
        <f t="shared" si="48"/>
        <v>423</v>
      </c>
      <c r="G267" s="36">
        <f t="shared" si="48"/>
        <v>0</v>
      </c>
      <c r="H267" s="36">
        <f t="shared" si="49"/>
        <v>423</v>
      </c>
      <c r="I267" s="213">
        <f t="shared" si="48"/>
        <v>423</v>
      </c>
      <c r="J267" s="36">
        <f t="shared" si="48"/>
        <v>0</v>
      </c>
      <c r="K267" s="36">
        <f t="shared" si="50"/>
        <v>423</v>
      </c>
    </row>
    <row r="268" spans="1:11" ht="16.149999999999999" customHeight="1" x14ac:dyDescent="0.3">
      <c r="A268" s="73" t="s">
        <v>137</v>
      </c>
      <c r="B268" s="61" t="s">
        <v>355</v>
      </c>
      <c r="C268" s="61">
        <v>11</v>
      </c>
      <c r="D268" s="61" t="s">
        <v>63</v>
      </c>
      <c r="E268" s="61">
        <v>110</v>
      </c>
      <c r="F268" s="36">
        <v>423</v>
      </c>
      <c r="G268" s="36"/>
      <c r="H268" s="36">
        <f t="shared" si="49"/>
        <v>423</v>
      </c>
      <c r="I268" s="213">
        <v>423</v>
      </c>
      <c r="J268" s="36"/>
      <c r="K268" s="36">
        <f t="shared" si="50"/>
        <v>423</v>
      </c>
    </row>
    <row r="269" spans="1:11" ht="31.9" customHeight="1" x14ac:dyDescent="0.3">
      <c r="A269" s="73" t="s">
        <v>87</v>
      </c>
      <c r="B269" s="61" t="s">
        <v>355</v>
      </c>
      <c r="C269" s="61">
        <v>11</v>
      </c>
      <c r="D269" s="61" t="s">
        <v>63</v>
      </c>
      <c r="E269" s="61" t="s">
        <v>490</v>
      </c>
      <c r="F269" s="36">
        <f>F270</f>
        <v>126.7</v>
      </c>
      <c r="G269" s="36">
        <f>G270</f>
        <v>0</v>
      </c>
      <c r="H269" s="36">
        <f t="shared" si="49"/>
        <v>126.7</v>
      </c>
      <c r="I269" s="213">
        <f>I270</f>
        <v>126.7</v>
      </c>
      <c r="J269" s="36">
        <f>J270</f>
        <v>0</v>
      </c>
      <c r="K269" s="36">
        <f t="shared" si="50"/>
        <v>126.7</v>
      </c>
    </row>
    <row r="270" spans="1:11" ht="48.6" customHeight="1" x14ac:dyDescent="0.3">
      <c r="A270" s="73" t="s">
        <v>88</v>
      </c>
      <c r="B270" s="61" t="s">
        <v>355</v>
      </c>
      <c r="C270" s="61">
        <v>11</v>
      </c>
      <c r="D270" s="61" t="s">
        <v>63</v>
      </c>
      <c r="E270" s="61" t="s">
        <v>486</v>
      </c>
      <c r="F270" s="36">
        <v>126.7</v>
      </c>
      <c r="G270" s="36"/>
      <c r="H270" s="36">
        <f t="shared" si="49"/>
        <v>126.7</v>
      </c>
      <c r="I270" s="213">
        <v>126.7</v>
      </c>
      <c r="J270" s="36"/>
      <c r="K270" s="36">
        <f t="shared" si="50"/>
        <v>126.7</v>
      </c>
    </row>
    <row r="271" spans="1:11" ht="42.6" customHeight="1" x14ac:dyDescent="0.3">
      <c r="A271" s="73" t="s">
        <v>365</v>
      </c>
      <c r="B271" s="61" t="s">
        <v>366</v>
      </c>
      <c r="C271" s="76"/>
      <c r="D271" s="76"/>
      <c r="E271" s="142"/>
      <c r="F271" s="36">
        <f>F272</f>
        <v>8570.6</v>
      </c>
      <c r="G271" s="36">
        <f>G272</f>
        <v>0</v>
      </c>
      <c r="H271" s="36">
        <f t="shared" si="49"/>
        <v>8570.6</v>
      </c>
      <c r="I271" s="36">
        <f>I272</f>
        <v>8657.5</v>
      </c>
      <c r="J271" s="36">
        <f>J272</f>
        <v>0</v>
      </c>
      <c r="K271" s="36">
        <f t="shared" si="50"/>
        <v>8657.5</v>
      </c>
    </row>
    <row r="272" spans="1:11" ht="18.600000000000001" customHeight="1" x14ac:dyDescent="0.3">
      <c r="A272" s="73" t="s">
        <v>367</v>
      </c>
      <c r="B272" s="61" t="s">
        <v>368</v>
      </c>
      <c r="C272" s="76"/>
      <c r="D272" s="76"/>
      <c r="E272" s="142"/>
      <c r="F272" s="36">
        <f t="shared" ref="F272:J275" si="51">F273</f>
        <v>8570.6</v>
      </c>
      <c r="G272" s="36">
        <f t="shared" si="51"/>
        <v>0</v>
      </c>
      <c r="H272" s="36">
        <f t="shared" si="49"/>
        <v>8570.6</v>
      </c>
      <c r="I272" s="213">
        <f t="shared" si="51"/>
        <v>8657.5</v>
      </c>
      <c r="J272" s="36">
        <f t="shared" si="51"/>
        <v>0</v>
      </c>
      <c r="K272" s="36">
        <f t="shared" si="50"/>
        <v>8657.5</v>
      </c>
    </row>
    <row r="273" spans="1:11" ht="18.600000000000001" customHeight="1" x14ac:dyDescent="0.3">
      <c r="A273" s="73" t="s">
        <v>346</v>
      </c>
      <c r="B273" s="61" t="s">
        <v>368</v>
      </c>
      <c r="C273" s="61">
        <v>11</v>
      </c>
      <c r="D273" s="76"/>
      <c r="E273" s="142"/>
      <c r="F273" s="36">
        <f t="shared" si="51"/>
        <v>8570.6</v>
      </c>
      <c r="G273" s="36">
        <f t="shared" si="51"/>
        <v>0</v>
      </c>
      <c r="H273" s="36">
        <f t="shared" si="49"/>
        <v>8570.6</v>
      </c>
      <c r="I273" s="213">
        <f t="shared" si="51"/>
        <v>8657.5</v>
      </c>
      <c r="J273" s="36">
        <f t="shared" si="51"/>
        <v>0</v>
      </c>
      <c r="K273" s="36">
        <f t="shared" si="50"/>
        <v>8657.5</v>
      </c>
    </row>
    <row r="274" spans="1:11" ht="14.25" customHeight="1" x14ac:dyDescent="0.3">
      <c r="A274" s="73" t="s">
        <v>511</v>
      </c>
      <c r="B274" s="61" t="s">
        <v>368</v>
      </c>
      <c r="C274" s="61">
        <v>11</v>
      </c>
      <c r="D274" s="61" t="s">
        <v>68</v>
      </c>
      <c r="E274" s="142"/>
      <c r="F274" s="36">
        <f t="shared" si="51"/>
        <v>8570.6</v>
      </c>
      <c r="G274" s="36">
        <f t="shared" si="51"/>
        <v>0</v>
      </c>
      <c r="H274" s="36">
        <f t="shared" si="49"/>
        <v>8570.6</v>
      </c>
      <c r="I274" s="213">
        <f t="shared" si="51"/>
        <v>8657.5</v>
      </c>
      <c r="J274" s="36">
        <f t="shared" si="51"/>
        <v>0</v>
      </c>
      <c r="K274" s="36">
        <f t="shared" si="50"/>
        <v>8657.5</v>
      </c>
    </row>
    <row r="275" spans="1:11" ht="47.25" customHeight="1" x14ac:dyDescent="0.3">
      <c r="A275" s="73" t="s">
        <v>176</v>
      </c>
      <c r="B275" s="61" t="s">
        <v>368</v>
      </c>
      <c r="C275" s="61">
        <v>11</v>
      </c>
      <c r="D275" s="61" t="s">
        <v>68</v>
      </c>
      <c r="E275" s="61">
        <v>600</v>
      </c>
      <c r="F275" s="36">
        <f t="shared" si="51"/>
        <v>8570.6</v>
      </c>
      <c r="G275" s="36">
        <f t="shared" si="51"/>
        <v>0</v>
      </c>
      <c r="H275" s="36">
        <f t="shared" si="49"/>
        <v>8570.6</v>
      </c>
      <c r="I275" s="213">
        <f t="shared" si="51"/>
        <v>8657.5</v>
      </c>
      <c r="J275" s="36">
        <f t="shared" si="51"/>
        <v>0</v>
      </c>
      <c r="K275" s="36">
        <f t="shared" si="50"/>
        <v>8657.5</v>
      </c>
    </row>
    <row r="276" spans="1:11" x14ac:dyDescent="0.3">
      <c r="A276" s="73" t="s">
        <v>423</v>
      </c>
      <c r="B276" s="61" t="s">
        <v>368</v>
      </c>
      <c r="C276" s="61">
        <v>11</v>
      </c>
      <c r="D276" s="61" t="s">
        <v>68</v>
      </c>
      <c r="E276" s="61">
        <v>620</v>
      </c>
      <c r="F276" s="36">
        <v>8570.6</v>
      </c>
      <c r="G276" s="36"/>
      <c r="H276" s="36">
        <f t="shared" si="49"/>
        <v>8570.6</v>
      </c>
      <c r="I276" s="213">
        <v>8657.5</v>
      </c>
      <c r="J276" s="36"/>
      <c r="K276" s="36">
        <f t="shared" si="50"/>
        <v>8657.5</v>
      </c>
    </row>
    <row r="277" spans="1:11" ht="41.25" customHeight="1" x14ac:dyDescent="0.3">
      <c r="A277" s="206" t="s">
        <v>413</v>
      </c>
      <c r="B277" s="59" t="s">
        <v>358</v>
      </c>
      <c r="C277" s="76"/>
      <c r="D277" s="76"/>
      <c r="E277" s="142"/>
      <c r="F277" s="31">
        <f>F278</f>
        <v>437</v>
      </c>
      <c r="G277" s="31">
        <f>G278</f>
        <v>0</v>
      </c>
      <c r="H277" s="36">
        <f t="shared" si="49"/>
        <v>437</v>
      </c>
      <c r="I277" s="209">
        <f>I278</f>
        <v>437</v>
      </c>
      <c r="J277" s="31">
        <f>J278</f>
        <v>0</v>
      </c>
      <c r="K277" s="36">
        <f t="shared" si="50"/>
        <v>437</v>
      </c>
    </row>
    <row r="278" spans="1:11" ht="31.5" customHeight="1" x14ac:dyDescent="0.3">
      <c r="A278" s="73" t="s">
        <v>359</v>
      </c>
      <c r="B278" s="61" t="s">
        <v>360</v>
      </c>
      <c r="C278" s="76"/>
      <c r="D278" s="76"/>
      <c r="E278" s="142"/>
      <c r="F278" s="36">
        <f>F279</f>
        <v>437</v>
      </c>
      <c r="G278" s="36">
        <f>G279</f>
        <v>0</v>
      </c>
      <c r="H278" s="36">
        <f t="shared" si="49"/>
        <v>437</v>
      </c>
      <c r="I278" s="36">
        <f>I279</f>
        <v>437</v>
      </c>
      <c r="J278" s="36">
        <f>J279</f>
        <v>0</v>
      </c>
      <c r="K278" s="36">
        <f t="shared" si="50"/>
        <v>437</v>
      </c>
    </row>
    <row r="279" spans="1:11" ht="45" x14ac:dyDescent="0.3">
      <c r="A279" s="73" t="s">
        <v>361</v>
      </c>
      <c r="B279" s="61" t="s">
        <v>362</v>
      </c>
      <c r="C279" s="76"/>
      <c r="D279" s="76"/>
      <c r="E279" s="142"/>
      <c r="F279" s="177">
        <f>F281</f>
        <v>437</v>
      </c>
      <c r="G279" s="177">
        <f>G281</f>
        <v>0</v>
      </c>
      <c r="H279" s="36">
        <f t="shared" si="49"/>
        <v>437</v>
      </c>
      <c r="I279" s="143">
        <f>I281</f>
        <v>437</v>
      </c>
      <c r="J279" s="177">
        <f>J281</f>
        <v>0</v>
      </c>
      <c r="K279" s="36">
        <f t="shared" si="50"/>
        <v>437</v>
      </c>
    </row>
    <row r="280" spans="1:11" ht="16.5" customHeight="1" x14ac:dyDescent="0.3">
      <c r="A280" s="73" t="s">
        <v>346</v>
      </c>
      <c r="B280" s="61" t="s">
        <v>362</v>
      </c>
      <c r="C280" s="61">
        <v>11</v>
      </c>
      <c r="D280" s="76"/>
      <c r="E280" s="142"/>
      <c r="F280" s="177">
        <f t="shared" ref="F280:J282" si="52">F281</f>
        <v>437</v>
      </c>
      <c r="G280" s="177">
        <f t="shared" si="52"/>
        <v>0</v>
      </c>
      <c r="H280" s="36">
        <f t="shared" si="49"/>
        <v>437</v>
      </c>
      <c r="I280" s="143">
        <f t="shared" si="52"/>
        <v>437</v>
      </c>
      <c r="J280" s="177">
        <f t="shared" si="52"/>
        <v>0</v>
      </c>
      <c r="K280" s="36">
        <f t="shared" si="50"/>
        <v>437</v>
      </c>
    </row>
    <row r="281" spans="1:11" ht="15" customHeight="1" x14ac:dyDescent="0.3">
      <c r="A281" s="73" t="s">
        <v>510</v>
      </c>
      <c r="B281" s="61" t="s">
        <v>362</v>
      </c>
      <c r="C281" s="61">
        <v>11</v>
      </c>
      <c r="D281" s="61" t="s">
        <v>63</v>
      </c>
      <c r="E281" s="142"/>
      <c r="F281" s="177">
        <f t="shared" si="52"/>
        <v>437</v>
      </c>
      <c r="G281" s="177">
        <f t="shared" si="52"/>
        <v>0</v>
      </c>
      <c r="H281" s="36">
        <f t="shared" si="49"/>
        <v>437</v>
      </c>
      <c r="I281" s="143">
        <f t="shared" si="52"/>
        <v>437</v>
      </c>
      <c r="J281" s="177">
        <f t="shared" si="52"/>
        <v>0</v>
      </c>
      <c r="K281" s="36">
        <f t="shared" si="50"/>
        <v>437</v>
      </c>
    </row>
    <row r="282" spans="1:11" ht="29.25" customHeight="1" x14ac:dyDescent="0.3">
      <c r="A282" s="73" t="s">
        <v>87</v>
      </c>
      <c r="B282" s="61" t="s">
        <v>362</v>
      </c>
      <c r="C282" s="61">
        <v>11</v>
      </c>
      <c r="D282" s="61" t="s">
        <v>63</v>
      </c>
      <c r="E282" s="61">
        <v>200</v>
      </c>
      <c r="F282" s="177">
        <f t="shared" si="52"/>
        <v>437</v>
      </c>
      <c r="G282" s="177">
        <f t="shared" si="52"/>
        <v>0</v>
      </c>
      <c r="H282" s="36">
        <f t="shared" si="49"/>
        <v>437</v>
      </c>
      <c r="I282" s="143">
        <f t="shared" si="52"/>
        <v>437</v>
      </c>
      <c r="J282" s="177">
        <f t="shared" si="52"/>
        <v>0</v>
      </c>
      <c r="K282" s="36">
        <f t="shared" si="50"/>
        <v>437</v>
      </c>
    </row>
    <row r="283" spans="1:11" ht="47.25" customHeight="1" x14ac:dyDescent="0.3">
      <c r="A283" s="73" t="s">
        <v>88</v>
      </c>
      <c r="B283" s="61" t="s">
        <v>362</v>
      </c>
      <c r="C283" s="61">
        <v>11</v>
      </c>
      <c r="D283" s="61" t="s">
        <v>63</v>
      </c>
      <c r="E283" s="61">
        <v>240</v>
      </c>
      <c r="F283" s="177">
        <v>437</v>
      </c>
      <c r="G283" s="177"/>
      <c r="H283" s="36">
        <f t="shared" si="49"/>
        <v>437</v>
      </c>
      <c r="I283" s="143">
        <v>437</v>
      </c>
      <c r="J283" s="177"/>
      <c r="K283" s="36">
        <f t="shared" si="50"/>
        <v>437</v>
      </c>
    </row>
    <row r="284" spans="1:11" ht="81" customHeight="1" x14ac:dyDescent="0.3">
      <c r="A284" s="215" t="s">
        <v>860</v>
      </c>
      <c r="B284" s="59" t="s">
        <v>330</v>
      </c>
      <c r="C284" s="76"/>
      <c r="D284" s="76"/>
      <c r="E284" s="142"/>
      <c r="F284" s="31">
        <f t="shared" ref="F284:J289" si="53">F285</f>
        <v>300</v>
      </c>
      <c r="G284" s="31">
        <f t="shared" si="53"/>
        <v>0</v>
      </c>
      <c r="H284" s="36">
        <f t="shared" si="49"/>
        <v>300</v>
      </c>
      <c r="I284" s="31">
        <f t="shared" si="53"/>
        <v>300</v>
      </c>
      <c r="J284" s="31">
        <f t="shared" si="53"/>
        <v>0</v>
      </c>
      <c r="K284" s="36">
        <f t="shared" si="50"/>
        <v>300</v>
      </c>
    </row>
    <row r="285" spans="1:11" ht="64.5" customHeight="1" x14ac:dyDescent="0.3">
      <c r="A285" s="64" t="s">
        <v>861</v>
      </c>
      <c r="B285" s="61" t="s">
        <v>698</v>
      </c>
      <c r="C285" s="76"/>
      <c r="D285" s="76"/>
      <c r="E285" s="142"/>
      <c r="F285" s="36">
        <f t="shared" si="53"/>
        <v>300</v>
      </c>
      <c r="G285" s="36">
        <f t="shared" si="53"/>
        <v>0</v>
      </c>
      <c r="H285" s="36">
        <f t="shared" si="49"/>
        <v>300</v>
      </c>
      <c r="I285" s="36">
        <f t="shared" si="53"/>
        <v>300</v>
      </c>
      <c r="J285" s="36">
        <f t="shared" si="53"/>
        <v>0</v>
      </c>
      <c r="K285" s="36">
        <f t="shared" si="50"/>
        <v>300</v>
      </c>
    </row>
    <row r="286" spans="1:11" ht="91.5" customHeight="1" x14ac:dyDescent="0.3">
      <c r="A286" s="64" t="s">
        <v>863</v>
      </c>
      <c r="B286" s="61" t="s">
        <v>862</v>
      </c>
      <c r="C286" s="76"/>
      <c r="D286" s="76"/>
      <c r="E286" s="142"/>
      <c r="F286" s="36">
        <f t="shared" si="53"/>
        <v>300</v>
      </c>
      <c r="G286" s="36">
        <f t="shared" si="53"/>
        <v>0</v>
      </c>
      <c r="H286" s="36">
        <f t="shared" si="49"/>
        <v>300</v>
      </c>
      <c r="I286" s="36">
        <f t="shared" si="53"/>
        <v>300</v>
      </c>
      <c r="J286" s="36">
        <f t="shared" si="53"/>
        <v>0</v>
      </c>
      <c r="K286" s="36">
        <f t="shared" si="50"/>
        <v>300</v>
      </c>
    </row>
    <row r="287" spans="1:11" ht="16.5" customHeight="1" x14ac:dyDescent="0.3">
      <c r="A287" s="35" t="s">
        <v>218</v>
      </c>
      <c r="B287" s="61" t="s">
        <v>862</v>
      </c>
      <c r="C287" s="61" t="s">
        <v>219</v>
      </c>
      <c r="D287" s="76"/>
      <c r="E287" s="142"/>
      <c r="F287" s="36">
        <f t="shared" si="53"/>
        <v>300</v>
      </c>
      <c r="G287" s="36">
        <f t="shared" si="53"/>
        <v>0</v>
      </c>
      <c r="H287" s="36">
        <f t="shared" si="49"/>
        <v>300</v>
      </c>
      <c r="I287" s="213">
        <f t="shared" si="53"/>
        <v>300</v>
      </c>
      <c r="J287" s="36">
        <f t="shared" si="53"/>
        <v>0</v>
      </c>
      <c r="K287" s="36">
        <f t="shared" si="50"/>
        <v>300</v>
      </c>
    </row>
    <row r="288" spans="1:11" ht="18" customHeight="1" x14ac:dyDescent="0.3">
      <c r="A288" s="35" t="s">
        <v>220</v>
      </c>
      <c r="B288" s="61" t="s">
        <v>862</v>
      </c>
      <c r="C288" s="61" t="s">
        <v>219</v>
      </c>
      <c r="D288" s="61" t="s">
        <v>63</v>
      </c>
      <c r="E288" s="142"/>
      <c r="F288" s="36">
        <f t="shared" si="53"/>
        <v>300</v>
      </c>
      <c r="G288" s="36">
        <f t="shared" si="53"/>
        <v>0</v>
      </c>
      <c r="H288" s="36">
        <f t="shared" si="49"/>
        <v>300</v>
      </c>
      <c r="I288" s="36">
        <f t="shared" si="53"/>
        <v>300</v>
      </c>
      <c r="J288" s="36">
        <f t="shared" si="53"/>
        <v>0</v>
      </c>
      <c r="K288" s="36">
        <f t="shared" si="50"/>
        <v>300</v>
      </c>
    </row>
    <row r="289" spans="1:11" ht="48.6" customHeight="1" x14ac:dyDescent="0.3">
      <c r="A289" s="71" t="s">
        <v>797</v>
      </c>
      <c r="B289" s="61" t="s">
        <v>862</v>
      </c>
      <c r="C289" s="61" t="s">
        <v>219</v>
      </c>
      <c r="D289" s="61" t="s">
        <v>63</v>
      </c>
      <c r="E289" s="61" t="s">
        <v>798</v>
      </c>
      <c r="F289" s="36">
        <f t="shared" si="53"/>
        <v>300</v>
      </c>
      <c r="G289" s="36">
        <f t="shared" si="53"/>
        <v>0</v>
      </c>
      <c r="H289" s="36">
        <f t="shared" si="49"/>
        <v>300</v>
      </c>
      <c r="I289" s="213">
        <f t="shared" si="53"/>
        <v>300</v>
      </c>
      <c r="J289" s="36">
        <f t="shared" si="53"/>
        <v>0</v>
      </c>
      <c r="K289" s="36">
        <f t="shared" si="50"/>
        <v>300</v>
      </c>
    </row>
    <row r="290" spans="1:11" ht="19.899999999999999" customHeight="1" x14ac:dyDescent="0.3">
      <c r="A290" s="71" t="s">
        <v>799</v>
      </c>
      <c r="B290" s="61" t="s">
        <v>862</v>
      </c>
      <c r="C290" s="61" t="s">
        <v>219</v>
      </c>
      <c r="D290" s="61" t="s">
        <v>63</v>
      </c>
      <c r="E290" s="61" t="s">
        <v>800</v>
      </c>
      <c r="F290" s="36">
        <v>300</v>
      </c>
      <c r="G290" s="36"/>
      <c r="H290" s="36">
        <f t="shared" si="49"/>
        <v>300</v>
      </c>
      <c r="I290" s="213">
        <v>300</v>
      </c>
      <c r="J290" s="36"/>
      <c r="K290" s="36">
        <f t="shared" si="50"/>
        <v>300</v>
      </c>
    </row>
    <row r="291" spans="1:11" ht="57.75" customHeight="1" x14ac:dyDescent="0.3">
      <c r="A291" s="33" t="s">
        <v>884</v>
      </c>
      <c r="B291" s="59" t="s">
        <v>121</v>
      </c>
      <c r="C291" s="76"/>
      <c r="D291" s="76"/>
      <c r="E291" s="142"/>
      <c r="F291" s="31">
        <f>F292+F304+F311</f>
        <v>2678.2</v>
      </c>
      <c r="G291" s="31">
        <f>G292+G304+G311</f>
        <v>0</v>
      </c>
      <c r="H291" s="36">
        <f t="shared" si="49"/>
        <v>2678.2</v>
      </c>
      <c r="I291" s="31">
        <f>I292+I304+I311</f>
        <v>2745.8</v>
      </c>
      <c r="J291" s="31">
        <f>J292+J304+J311</f>
        <v>0</v>
      </c>
      <c r="K291" s="36">
        <f t="shared" si="50"/>
        <v>2745.8</v>
      </c>
    </row>
    <row r="292" spans="1:11" ht="52.9" customHeight="1" x14ac:dyDescent="0.3">
      <c r="A292" s="33" t="s">
        <v>866</v>
      </c>
      <c r="B292" s="59" t="s">
        <v>122</v>
      </c>
      <c r="C292" s="76"/>
      <c r="D292" s="76"/>
      <c r="E292" s="142"/>
      <c r="F292" s="31">
        <f>F293</f>
        <v>747.7</v>
      </c>
      <c r="G292" s="31">
        <f>G293</f>
        <v>0</v>
      </c>
      <c r="H292" s="36">
        <f t="shared" si="49"/>
        <v>747.7</v>
      </c>
      <c r="I292" s="31">
        <f>I293</f>
        <v>768.5</v>
      </c>
      <c r="J292" s="31">
        <f>J293</f>
        <v>0</v>
      </c>
      <c r="K292" s="36">
        <f t="shared" si="50"/>
        <v>768.5</v>
      </c>
    </row>
    <row r="293" spans="1:11" ht="75.75" customHeight="1" x14ac:dyDescent="0.3">
      <c r="A293" s="35" t="s">
        <v>867</v>
      </c>
      <c r="B293" s="61" t="s">
        <v>123</v>
      </c>
      <c r="C293" s="76"/>
      <c r="D293" s="76"/>
      <c r="E293" s="142"/>
      <c r="F293" s="36">
        <f>F294+F299</f>
        <v>747.7</v>
      </c>
      <c r="G293" s="36">
        <f>G294+G299</f>
        <v>0</v>
      </c>
      <c r="H293" s="36">
        <f t="shared" si="49"/>
        <v>747.7</v>
      </c>
      <c r="I293" s="36">
        <f>I294+I299</f>
        <v>768.5</v>
      </c>
      <c r="J293" s="36">
        <f>J294+J299</f>
        <v>0</v>
      </c>
      <c r="K293" s="36">
        <f t="shared" si="50"/>
        <v>768.5</v>
      </c>
    </row>
    <row r="294" spans="1:11" ht="90.75" customHeight="1" x14ac:dyDescent="0.3">
      <c r="A294" s="35" t="s">
        <v>751</v>
      </c>
      <c r="B294" s="61" t="s">
        <v>485</v>
      </c>
      <c r="C294" s="76"/>
      <c r="D294" s="76"/>
      <c r="E294" s="142"/>
      <c r="F294" s="36">
        <f t="shared" ref="F294:J296" si="54">F295</f>
        <v>580.9</v>
      </c>
      <c r="G294" s="36">
        <f t="shared" si="54"/>
        <v>0</v>
      </c>
      <c r="H294" s="36">
        <f t="shared" si="49"/>
        <v>580.9</v>
      </c>
      <c r="I294" s="213">
        <f t="shared" si="54"/>
        <v>630.20000000000005</v>
      </c>
      <c r="J294" s="36">
        <f t="shared" si="54"/>
        <v>0</v>
      </c>
      <c r="K294" s="36">
        <f t="shared" si="50"/>
        <v>630.20000000000005</v>
      </c>
    </row>
    <row r="295" spans="1:11" ht="19.5" customHeight="1" x14ac:dyDescent="0.3">
      <c r="A295" s="73" t="s">
        <v>62</v>
      </c>
      <c r="B295" s="61" t="s">
        <v>485</v>
      </c>
      <c r="C295" s="61" t="s">
        <v>63</v>
      </c>
      <c r="D295" s="76"/>
      <c r="E295" s="142"/>
      <c r="F295" s="36">
        <f t="shared" si="54"/>
        <v>580.9</v>
      </c>
      <c r="G295" s="36">
        <f t="shared" si="54"/>
        <v>0</v>
      </c>
      <c r="H295" s="36">
        <f t="shared" si="49"/>
        <v>580.9</v>
      </c>
      <c r="I295" s="213">
        <f t="shared" si="54"/>
        <v>630.20000000000005</v>
      </c>
      <c r="J295" s="36">
        <f t="shared" si="54"/>
        <v>0</v>
      </c>
      <c r="K295" s="36">
        <f t="shared" si="50"/>
        <v>630.20000000000005</v>
      </c>
    </row>
    <row r="296" spans="1:11" ht="17.25" customHeight="1" x14ac:dyDescent="0.3">
      <c r="A296" s="73" t="s">
        <v>120</v>
      </c>
      <c r="B296" s="61" t="s">
        <v>485</v>
      </c>
      <c r="C296" s="61" t="s">
        <v>63</v>
      </c>
      <c r="D296" s="61">
        <v>13</v>
      </c>
      <c r="E296" s="142"/>
      <c r="F296" s="36">
        <f t="shared" si="54"/>
        <v>580.9</v>
      </c>
      <c r="G296" s="36">
        <f t="shared" si="54"/>
        <v>0</v>
      </c>
      <c r="H296" s="36">
        <f t="shared" si="49"/>
        <v>580.9</v>
      </c>
      <c r="I296" s="213">
        <f t="shared" si="54"/>
        <v>630.20000000000005</v>
      </c>
      <c r="J296" s="36">
        <f t="shared" si="54"/>
        <v>0</v>
      </c>
      <c r="K296" s="36">
        <f t="shared" si="50"/>
        <v>630.20000000000005</v>
      </c>
    </row>
    <row r="297" spans="1:11" ht="31.5" customHeight="1" x14ac:dyDescent="0.3">
      <c r="A297" s="73" t="s">
        <v>87</v>
      </c>
      <c r="B297" s="61" t="s">
        <v>485</v>
      </c>
      <c r="C297" s="61" t="s">
        <v>63</v>
      </c>
      <c r="D297" s="61">
        <v>13</v>
      </c>
      <c r="E297" s="61">
        <v>200</v>
      </c>
      <c r="F297" s="36">
        <f>F298</f>
        <v>580.9</v>
      </c>
      <c r="G297" s="36">
        <f>G298</f>
        <v>0</v>
      </c>
      <c r="H297" s="36">
        <f t="shared" si="49"/>
        <v>580.9</v>
      </c>
      <c r="I297" s="213">
        <f>I298</f>
        <v>630.20000000000005</v>
      </c>
      <c r="J297" s="36">
        <f>J298</f>
        <v>0</v>
      </c>
      <c r="K297" s="36">
        <f t="shared" si="50"/>
        <v>630.20000000000005</v>
      </c>
    </row>
    <row r="298" spans="1:11" ht="47.25" customHeight="1" x14ac:dyDescent="0.3">
      <c r="A298" s="73" t="s">
        <v>88</v>
      </c>
      <c r="B298" s="61" t="s">
        <v>485</v>
      </c>
      <c r="C298" s="61" t="s">
        <v>63</v>
      </c>
      <c r="D298" s="61">
        <v>13</v>
      </c>
      <c r="E298" s="61">
        <v>240</v>
      </c>
      <c r="F298" s="36">
        <v>580.9</v>
      </c>
      <c r="G298" s="36"/>
      <c r="H298" s="36">
        <f t="shared" si="49"/>
        <v>580.9</v>
      </c>
      <c r="I298" s="213">
        <v>630.20000000000005</v>
      </c>
      <c r="J298" s="36"/>
      <c r="K298" s="36">
        <f t="shared" si="50"/>
        <v>630.20000000000005</v>
      </c>
    </row>
    <row r="299" spans="1:11" ht="31.9" customHeight="1" x14ac:dyDescent="0.3">
      <c r="A299" s="35" t="s">
        <v>661</v>
      </c>
      <c r="B299" s="61" t="s">
        <v>124</v>
      </c>
      <c r="C299" s="76"/>
      <c r="D299" s="76"/>
      <c r="E299" s="142"/>
      <c r="F299" s="36">
        <f>F300</f>
        <v>166.8</v>
      </c>
      <c r="G299" s="36">
        <f>G300</f>
        <v>0</v>
      </c>
      <c r="H299" s="36">
        <f t="shared" si="49"/>
        <v>166.8</v>
      </c>
      <c r="I299" s="213">
        <f>I300</f>
        <v>138.30000000000001</v>
      </c>
      <c r="J299" s="36">
        <f>J300</f>
        <v>0</v>
      </c>
      <c r="K299" s="36">
        <f t="shared" si="50"/>
        <v>138.30000000000001</v>
      </c>
    </row>
    <row r="300" spans="1:11" ht="18.75" customHeight="1" x14ac:dyDescent="0.3">
      <c r="A300" s="73" t="s">
        <v>62</v>
      </c>
      <c r="B300" s="61" t="s">
        <v>124</v>
      </c>
      <c r="C300" s="61" t="s">
        <v>63</v>
      </c>
      <c r="D300" s="76"/>
      <c r="E300" s="142"/>
      <c r="F300" s="36">
        <f>F301</f>
        <v>166.8</v>
      </c>
      <c r="G300" s="36">
        <f>G301</f>
        <v>0</v>
      </c>
      <c r="H300" s="36">
        <f t="shared" si="49"/>
        <v>166.8</v>
      </c>
      <c r="I300" s="213">
        <f>I301</f>
        <v>138.30000000000001</v>
      </c>
      <c r="J300" s="36">
        <f>J301</f>
        <v>0</v>
      </c>
      <c r="K300" s="36">
        <f t="shared" si="50"/>
        <v>138.30000000000001</v>
      </c>
    </row>
    <row r="301" spans="1:11" ht="18" customHeight="1" x14ac:dyDescent="0.3">
      <c r="A301" s="73" t="s">
        <v>120</v>
      </c>
      <c r="B301" s="61" t="s">
        <v>124</v>
      </c>
      <c r="C301" s="61" t="s">
        <v>63</v>
      </c>
      <c r="D301" s="61">
        <v>13</v>
      </c>
      <c r="E301" s="142"/>
      <c r="F301" s="36">
        <f t="shared" ref="F301:J301" si="55">F302</f>
        <v>166.8</v>
      </c>
      <c r="G301" s="36">
        <f t="shared" si="55"/>
        <v>0</v>
      </c>
      <c r="H301" s="36">
        <f t="shared" si="49"/>
        <v>166.8</v>
      </c>
      <c r="I301" s="213">
        <f t="shared" si="55"/>
        <v>138.30000000000001</v>
      </c>
      <c r="J301" s="36">
        <f t="shared" si="55"/>
        <v>0</v>
      </c>
      <c r="K301" s="36">
        <f t="shared" si="50"/>
        <v>138.30000000000001</v>
      </c>
    </row>
    <row r="302" spans="1:11" ht="32.450000000000003" customHeight="1" x14ac:dyDescent="0.3">
      <c r="A302" s="73" t="s">
        <v>87</v>
      </c>
      <c r="B302" s="61" t="s">
        <v>124</v>
      </c>
      <c r="C302" s="61" t="s">
        <v>63</v>
      </c>
      <c r="D302" s="61">
        <v>13</v>
      </c>
      <c r="E302" s="61">
        <v>200</v>
      </c>
      <c r="F302" s="36">
        <f>F303</f>
        <v>166.8</v>
      </c>
      <c r="G302" s="36">
        <f>G303</f>
        <v>0</v>
      </c>
      <c r="H302" s="36">
        <f t="shared" si="49"/>
        <v>166.8</v>
      </c>
      <c r="I302" s="213">
        <f>I303</f>
        <v>138.30000000000001</v>
      </c>
      <c r="J302" s="36">
        <f>J303</f>
        <v>0</v>
      </c>
      <c r="K302" s="36">
        <f t="shared" si="50"/>
        <v>138.30000000000001</v>
      </c>
    </row>
    <row r="303" spans="1:11" ht="45" customHeight="1" x14ac:dyDescent="0.3">
      <c r="A303" s="73" t="s">
        <v>88</v>
      </c>
      <c r="B303" s="61" t="s">
        <v>124</v>
      </c>
      <c r="C303" s="61" t="s">
        <v>63</v>
      </c>
      <c r="D303" s="61">
        <v>13</v>
      </c>
      <c r="E303" s="61">
        <v>240</v>
      </c>
      <c r="F303" s="36">
        <v>166.8</v>
      </c>
      <c r="G303" s="36"/>
      <c r="H303" s="36">
        <f t="shared" si="49"/>
        <v>166.8</v>
      </c>
      <c r="I303" s="213">
        <v>138.30000000000001</v>
      </c>
      <c r="J303" s="36"/>
      <c r="K303" s="36">
        <f t="shared" si="50"/>
        <v>138.30000000000001</v>
      </c>
    </row>
    <row r="304" spans="1:11" ht="51" customHeight="1" x14ac:dyDescent="0.3">
      <c r="A304" s="33" t="s">
        <v>1222</v>
      </c>
      <c r="B304" s="59" t="s">
        <v>125</v>
      </c>
      <c r="C304" s="76"/>
      <c r="D304" s="76"/>
      <c r="E304" s="142"/>
      <c r="F304" s="31">
        <f t="shared" ref="F304:J309" si="56">F305</f>
        <v>1584.5</v>
      </c>
      <c r="G304" s="31">
        <f t="shared" si="56"/>
        <v>0</v>
      </c>
      <c r="H304" s="36">
        <f t="shared" si="49"/>
        <v>1584.5</v>
      </c>
      <c r="I304" s="209">
        <f t="shared" si="56"/>
        <v>1614.5</v>
      </c>
      <c r="J304" s="31">
        <f t="shared" si="56"/>
        <v>0</v>
      </c>
      <c r="K304" s="36">
        <f t="shared" si="50"/>
        <v>1614.5</v>
      </c>
    </row>
    <row r="305" spans="1:11" ht="51" x14ac:dyDescent="0.3">
      <c r="A305" s="215" t="s">
        <v>736</v>
      </c>
      <c r="B305" s="61" t="s">
        <v>126</v>
      </c>
      <c r="C305" s="76"/>
      <c r="D305" s="76"/>
      <c r="E305" s="142"/>
      <c r="F305" s="36">
        <f t="shared" si="56"/>
        <v>1584.5</v>
      </c>
      <c r="G305" s="36">
        <f t="shared" si="56"/>
        <v>0</v>
      </c>
      <c r="H305" s="36">
        <f t="shared" si="49"/>
        <v>1584.5</v>
      </c>
      <c r="I305" s="36">
        <f t="shared" si="56"/>
        <v>1614.5</v>
      </c>
      <c r="J305" s="36">
        <f t="shared" si="56"/>
        <v>0</v>
      </c>
      <c r="K305" s="36">
        <f t="shared" si="50"/>
        <v>1614.5</v>
      </c>
    </row>
    <row r="306" spans="1:11" ht="60" x14ac:dyDescent="0.3">
      <c r="A306" s="64" t="s">
        <v>677</v>
      </c>
      <c r="B306" s="61" t="s">
        <v>127</v>
      </c>
      <c r="C306" s="76"/>
      <c r="D306" s="76"/>
      <c r="E306" s="142"/>
      <c r="F306" s="36">
        <f t="shared" si="56"/>
        <v>1584.5</v>
      </c>
      <c r="G306" s="36">
        <f t="shared" si="56"/>
        <v>0</v>
      </c>
      <c r="H306" s="36">
        <f t="shared" si="49"/>
        <v>1584.5</v>
      </c>
      <c r="I306" s="213">
        <f t="shared" si="56"/>
        <v>1614.5</v>
      </c>
      <c r="J306" s="36">
        <f t="shared" si="56"/>
        <v>0</v>
      </c>
      <c r="K306" s="36">
        <f t="shared" si="50"/>
        <v>1614.5</v>
      </c>
    </row>
    <row r="307" spans="1:11" ht="16.5" customHeight="1" x14ac:dyDescent="0.3">
      <c r="A307" s="73" t="s">
        <v>62</v>
      </c>
      <c r="B307" s="61" t="s">
        <v>127</v>
      </c>
      <c r="C307" s="61" t="s">
        <v>63</v>
      </c>
      <c r="D307" s="76"/>
      <c r="E307" s="142"/>
      <c r="F307" s="36">
        <f t="shared" si="56"/>
        <v>1584.5</v>
      </c>
      <c r="G307" s="36">
        <f t="shared" si="56"/>
        <v>0</v>
      </c>
      <c r="H307" s="36">
        <f t="shared" si="49"/>
        <v>1584.5</v>
      </c>
      <c r="I307" s="213">
        <f t="shared" si="56"/>
        <v>1614.5</v>
      </c>
      <c r="J307" s="36">
        <f t="shared" si="56"/>
        <v>0</v>
      </c>
      <c r="K307" s="36">
        <f t="shared" si="50"/>
        <v>1614.5</v>
      </c>
    </row>
    <row r="308" spans="1:11" ht="18.75" customHeight="1" x14ac:dyDescent="0.3">
      <c r="A308" s="73" t="s">
        <v>120</v>
      </c>
      <c r="B308" s="61" t="s">
        <v>127</v>
      </c>
      <c r="C308" s="61" t="s">
        <v>63</v>
      </c>
      <c r="D308" s="61">
        <v>13</v>
      </c>
      <c r="E308" s="142"/>
      <c r="F308" s="36">
        <f t="shared" si="56"/>
        <v>1584.5</v>
      </c>
      <c r="G308" s="36">
        <f t="shared" si="56"/>
        <v>0</v>
      </c>
      <c r="H308" s="36">
        <f t="shared" si="49"/>
        <v>1584.5</v>
      </c>
      <c r="I308" s="213">
        <f t="shared" si="56"/>
        <v>1614.5</v>
      </c>
      <c r="J308" s="36">
        <f t="shared" si="56"/>
        <v>0</v>
      </c>
      <c r="K308" s="36">
        <f t="shared" si="50"/>
        <v>1614.5</v>
      </c>
    </row>
    <row r="309" spans="1:11" ht="33" customHeight="1" x14ac:dyDescent="0.3">
      <c r="A309" s="73" t="s">
        <v>87</v>
      </c>
      <c r="B309" s="61" t="s">
        <v>127</v>
      </c>
      <c r="C309" s="61" t="s">
        <v>63</v>
      </c>
      <c r="D309" s="61">
        <v>13</v>
      </c>
      <c r="E309" s="61">
        <v>200</v>
      </c>
      <c r="F309" s="36">
        <f t="shared" si="56"/>
        <v>1584.5</v>
      </c>
      <c r="G309" s="36">
        <f t="shared" si="56"/>
        <v>0</v>
      </c>
      <c r="H309" s="36">
        <f t="shared" si="49"/>
        <v>1584.5</v>
      </c>
      <c r="I309" s="213">
        <f t="shared" si="56"/>
        <v>1614.5</v>
      </c>
      <c r="J309" s="36">
        <f t="shared" si="56"/>
        <v>0</v>
      </c>
      <c r="K309" s="36">
        <f t="shared" si="50"/>
        <v>1614.5</v>
      </c>
    </row>
    <row r="310" spans="1:11" ht="45" x14ac:dyDescent="0.3">
      <c r="A310" s="73" t="s">
        <v>88</v>
      </c>
      <c r="B310" s="61" t="s">
        <v>127</v>
      </c>
      <c r="C310" s="61" t="s">
        <v>63</v>
      </c>
      <c r="D310" s="61">
        <v>13</v>
      </c>
      <c r="E310" s="61">
        <v>240</v>
      </c>
      <c r="F310" s="36">
        <v>1584.5</v>
      </c>
      <c r="G310" s="36"/>
      <c r="H310" s="36">
        <f t="shared" si="49"/>
        <v>1584.5</v>
      </c>
      <c r="I310" s="213">
        <v>1614.5</v>
      </c>
      <c r="J310" s="36"/>
      <c r="K310" s="36">
        <f t="shared" si="50"/>
        <v>1614.5</v>
      </c>
    </row>
    <row r="311" spans="1:11" ht="52.5" customHeight="1" x14ac:dyDescent="0.3">
      <c r="A311" s="215" t="s">
        <v>662</v>
      </c>
      <c r="B311" s="59" t="s">
        <v>664</v>
      </c>
      <c r="C311" s="61"/>
      <c r="D311" s="61"/>
      <c r="E311" s="61"/>
      <c r="F311" s="31">
        <f t="shared" ref="F311:J314" si="57">F312</f>
        <v>346</v>
      </c>
      <c r="G311" s="31">
        <f t="shared" si="57"/>
        <v>0</v>
      </c>
      <c r="H311" s="36">
        <f t="shared" si="49"/>
        <v>346</v>
      </c>
      <c r="I311" s="209">
        <f t="shared" si="57"/>
        <v>362.8</v>
      </c>
      <c r="J311" s="31">
        <f t="shared" si="57"/>
        <v>0</v>
      </c>
      <c r="K311" s="36">
        <f t="shared" si="50"/>
        <v>362.8</v>
      </c>
    </row>
    <row r="312" spans="1:11" ht="88.5" customHeight="1" x14ac:dyDescent="0.3">
      <c r="A312" s="215" t="s">
        <v>868</v>
      </c>
      <c r="B312" s="59" t="s">
        <v>729</v>
      </c>
      <c r="C312" s="61"/>
      <c r="D312" s="61"/>
      <c r="E312" s="61"/>
      <c r="F312" s="31">
        <f t="shared" si="57"/>
        <v>346</v>
      </c>
      <c r="G312" s="31">
        <f t="shared" si="57"/>
        <v>0</v>
      </c>
      <c r="H312" s="36">
        <f t="shared" si="49"/>
        <v>346</v>
      </c>
      <c r="I312" s="31">
        <f t="shared" si="57"/>
        <v>362.8</v>
      </c>
      <c r="J312" s="31">
        <f t="shared" si="57"/>
        <v>0</v>
      </c>
      <c r="K312" s="36">
        <f t="shared" si="50"/>
        <v>362.8</v>
      </c>
    </row>
    <row r="313" spans="1:11" ht="75" x14ac:dyDescent="0.3">
      <c r="A313" s="64" t="s">
        <v>752</v>
      </c>
      <c r="B313" s="61" t="s">
        <v>666</v>
      </c>
      <c r="C313" s="61"/>
      <c r="D313" s="61"/>
      <c r="E313" s="61"/>
      <c r="F313" s="36">
        <f t="shared" si="57"/>
        <v>346</v>
      </c>
      <c r="G313" s="36">
        <f t="shared" si="57"/>
        <v>0</v>
      </c>
      <c r="H313" s="36">
        <f t="shared" si="49"/>
        <v>346</v>
      </c>
      <c r="I313" s="36">
        <f t="shared" si="57"/>
        <v>362.8</v>
      </c>
      <c r="J313" s="36">
        <f t="shared" si="57"/>
        <v>0</v>
      </c>
      <c r="K313" s="36">
        <f t="shared" si="50"/>
        <v>362.8</v>
      </c>
    </row>
    <row r="314" spans="1:11" ht="20.25" customHeight="1" x14ac:dyDescent="0.3">
      <c r="A314" s="73" t="s">
        <v>62</v>
      </c>
      <c r="B314" s="61" t="s">
        <v>666</v>
      </c>
      <c r="C314" s="61" t="s">
        <v>63</v>
      </c>
      <c r="D314" s="76"/>
      <c r="E314" s="142"/>
      <c r="F314" s="36">
        <f t="shared" si="57"/>
        <v>346</v>
      </c>
      <c r="G314" s="36">
        <f t="shared" si="57"/>
        <v>0</v>
      </c>
      <c r="H314" s="36">
        <f t="shared" si="49"/>
        <v>346</v>
      </c>
      <c r="I314" s="36">
        <f t="shared" si="57"/>
        <v>362.8</v>
      </c>
      <c r="J314" s="36">
        <f t="shared" si="57"/>
        <v>0</v>
      </c>
      <c r="K314" s="36">
        <f t="shared" si="50"/>
        <v>362.8</v>
      </c>
    </row>
    <row r="315" spans="1:11" ht="18.600000000000001" customHeight="1" x14ac:dyDescent="0.3">
      <c r="A315" s="73" t="s">
        <v>120</v>
      </c>
      <c r="B315" s="61" t="s">
        <v>666</v>
      </c>
      <c r="C315" s="61" t="s">
        <v>63</v>
      </c>
      <c r="D315" s="61">
        <v>13</v>
      </c>
      <c r="E315" s="142"/>
      <c r="F315" s="36">
        <f>F316+F318</f>
        <v>346</v>
      </c>
      <c r="G315" s="36">
        <f>G316+G318</f>
        <v>0</v>
      </c>
      <c r="H315" s="36">
        <f t="shared" si="49"/>
        <v>346</v>
      </c>
      <c r="I315" s="36">
        <f>I316+I318</f>
        <v>362.8</v>
      </c>
      <c r="J315" s="36">
        <f>J316+J318</f>
        <v>0</v>
      </c>
      <c r="K315" s="36">
        <f t="shared" si="50"/>
        <v>362.8</v>
      </c>
    </row>
    <row r="316" spans="1:11" ht="33" customHeight="1" x14ac:dyDescent="0.3">
      <c r="A316" s="73" t="s">
        <v>87</v>
      </c>
      <c r="B316" s="61" t="s">
        <v>666</v>
      </c>
      <c r="C316" s="61" t="s">
        <v>63</v>
      </c>
      <c r="D316" s="61">
        <v>13</v>
      </c>
      <c r="E316" s="61">
        <v>200</v>
      </c>
      <c r="F316" s="36">
        <f>F317</f>
        <v>336</v>
      </c>
      <c r="G316" s="36">
        <f>G317</f>
        <v>0</v>
      </c>
      <c r="H316" s="36">
        <f t="shared" si="49"/>
        <v>336</v>
      </c>
      <c r="I316" s="36">
        <f>I317</f>
        <v>352.8</v>
      </c>
      <c r="J316" s="36">
        <f>J317</f>
        <v>0</v>
      </c>
      <c r="K316" s="36">
        <f t="shared" si="50"/>
        <v>352.8</v>
      </c>
    </row>
    <row r="317" spans="1:11" ht="45" x14ac:dyDescent="0.3">
      <c r="A317" s="73" t="s">
        <v>88</v>
      </c>
      <c r="B317" s="61" t="s">
        <v>666</v>
      </c>
      <c r="C317" s="61" t="s">
        <v>63</v>
      </c>
      <c r="D317" s="61">
        <v>13</v>
      </c>
      <c r="E317" s="61">
        <v>240</v>
      </c>
      <c r="F317" s="36">
        <v>336</v>
      </c>
      <c r="G317" s="36"/>
      <c r="H317" s="36">
        <f t="shared" si="49"/>
        <v>336</v>
      </c>
      <c r="I317" s="36">
        <v>352.8</v>
      </c>
      <c r="J317" s="36"/>
      <c r="K317" s="36">
        <f t="shared" si="50"/>
        <v>352.8</v>
      </c>
    </row>
    <row r="318" spans="1:11" x14ac:dyDescent="0.3">
      <c r="A318" s="73" t="s">
        <v>89</v>
      </c>
      <c r="B318" s="61" t="s">
        <v>666</v>
      </c>
      <c r="C318" s="61" t="s">
        <v>63</v>
      </c>
      <c r="D318" s="61">
        <v>13</v>
      </c>
      <c r="E318" s="61" t="s">
        <v>495</v>
      </c>
      <c r="F318" s="36">
        <f t="shared" ref="F318:J318" si="58">F319</f>
        <v>10</v>
      </c>
      <c r="G318" s="36">
        <f t="shared" si="58"/>
        <v>0</v>
      </c>
      <c r="H318" s="36">
        <f t="shared" si="49"/>
        <v>10</v>
      </c>
      <c r="I318" s="213">
        <f t="shared" si="58"/>
        <v>10</v>
      </c>
      <c r="J318" s="36">
        <f t="shared" si="58"/>
        <v>0</v>
      </c>
      <c r="K318" s="36">
        <f t="shared" si="50"/>
        <v>10</v>
      </c>
    </row>
    <row r="319" spans="1:11" ht="16.899999999999999" customHeight="1" x14ac:dyDescent="0.3">
      <c r="A319" s="73" t="s">
        <v>90</v>
      </c>
      <c r="B319" s="61" t="s">
        <v>666</v>
      </c>
      <c r="C319" s="61" t="s">
        <v>63</v>
      </c>
      <c r="D319" s="61">
        <v>13</v>
      </c>
      <c r="E319" s="61" t="s">
        <v>518</v>
      </c>
      <c r="F319" s="36">
        <v>10</v>
      </c>
      <c r="G319" s="36"/>
      <c r="H319" s="36">
        <f t="shared" si="49"/>
        <v>10</v>
      </c>
      <c r="I319" s="213">
        <v>10</v>
      </c>
      <c r="J319" s="36"/>
      <c r="K319" s="36">
        <f t="shared" si="50"/>
        <v>10</v>
      </c>
    </row>
    <row r="320" spans="1:11" ht="53.25" customHeight="1" x14ac:dyDescent="0.3">
      <c r="A320" s="206" t="s">
        <v>699</v>
      </c>
      <c r="B320" s="59" t="s">
        <v>196</v>
      </c>
      <c r="C320" s="76"/>
      <c r="D320" s="76"/>
      <c r="E320" s="142"/>
      <c r="F320" s="31">
        <f>F321</f>
        <v>45343.399999999994</v>
      </c>
      <c r="G320" s="31">
        <f>G321</f>
        <v>0</v>
      </c>
      <c r="H320" s="36">
        <f t="shared" si="49"/>
        <v>45343.399999999994</v>
      </c>
      <c r="I320" s="31">
        <f>I321</f>
        <v>47403.6</v>
      </c>
      <c r="J320" s="31">
        <f>J321</f>
        <v>0</v>
      </c>
      <c r="K320" s="36">
        <f t="shared" si="50"/>
        <v>47403.6</v>
      </c>
    </row>
    <row r="321" spans="1:11" ht="32.25" customHeight="1" x14ac:dyDescent="0.3">
      <c r="A321" s="73" t="s">
        <v>198</v>
      </c>
      <c r="B321" s="61" t="s">
        <v>567</v>
      </c>
      <c r="C321" s="76"/>
      <c r="D321" s="76"/>
      <c r="E321" s="142"/>
      <c r="F321" s="36">
        <f>F322+F332+F337+F345</f>
        <v>45343.399999999994</v>
      </c>
      <c r="G321" s="36">
        <f>G322+G332+G337+G345</f>
        <v>0</v>
      </c>
      <c r="H321" s="36">
        <f t="shared" si="49"/>
        <v>45343.399999999994</v>
      </c>
      <c r="I321" s="36">
        <f>I322+I332+I337+I345</f>
        <v>47403.6</v>
      </c>
      <c r="J321" s="36">
        <f>J322+J332+J337+J345</f>
        <v>0</v>
      </c>
      <c r="K321" s="36">
        <f t="shared" si="50"/>
        <v>47403.6</v>
      </c>
    </row>
    <row r="322" spans="1:11" ht="44.25" customHeight="1" x14ac:dyDescent="0.3">
      <c r="A322" s="73" t="s">
        <v>199</v>
      </c>
      <c r="B322" s="61" t="s">
        <v>568</v>
      </c>
      <c r="C322" s="76"/>
      <c r="D322" s="76"/>
      <c r="E322" s="142"/>
      <c r="F322" s="36">
        <f>F323+F327</f>
        <v>42098.399999999994</v>
      </c>
      <c r="G322" s="36">
        <f>G323+G327</f>
        <v>0</v>
      </c>
      <c r="H322" s="36">
        <f t="shared" si="49"/>
        <v>42098.399999999994</v>
      </c>
      <c r="I322" s="36">
        <f>I323+I327</f>
        <v>44158.6</v>
      </c>
      <c r="J322" s="36">
        <f>J323+J327</f>
        <v>0</v>
      </c>
      <c r="K322" s="36">
        <f t="shared" si="50"/>
        <v>44158.6</v>
      </c>
    </row>
    <row r="323" spans="1:11" ht="16.899999999999999" customHeight="1" x14ac:dyDescent="0.3">
      <c r="A323" s="73" t="s">
        <v>178</v>
      </c>
      <c r="B323" s="61" t="s">
        <v>568</v>
      </c>
      <c r="C323" s="61" t="s">
        <v>92</v>
      </c>
      <c r="D323" s="76"/>
      <c r="E323" s="142"/>
      <c r="F323" s="36">
        <f t="shared" ref="F323:J323" si="59">F324</f>
        <v>34619.699999999997</v>
      </c>
      <c r="G323" s="36">
        <f t="shared" si="59"/>
        <v>0</v>
      </c>
      <c r="H323" s="36">
        <f t="shared" si="49"/>
        <v>34619.699999999997</v>
      </c>
      <c r="I323" s="213">
        <f t="shared" si="59"/>
        <v>36679.9</v>
      </c>
      <c r="J323" s="36">
        <f t="shared" si="59"/>
        <v>0</v>
      </c>
      <c r="K323" s="36">
        <f t="shared" si="50"/>
        <v>36679.9</v>
      </c>
    </row>
    <row r="324" spans="1:11" x14ac:dyDescent="0.3">
      <c r="A324" s="73" t="s">
        <v>415</v>
      </c>
      <c r="B324" s="61" t="s">
        <v>568</v>
      </c>
      <c r="C324" s="61" t="s">
        <v>92</v>
      </c>
      <c r="D324" s="61" t="s">
        <v>150</v>
      </c>
      <c r="E324" s="142"/>
      <c r="F324" s="36">
        <f>F325</f>
        <v>34619.699999999997</v>
      </c>
      <c r="G324" s="36">
        <f>G325</f>
        <v>0</v>
      </c>
      <c r="H324" s="36">
        <f t="shared" si="49"/>
        <v>34619.699999999997</v>
      </c>
      <c r="I324" s="36">
        <f>I325</f>
        <v>36679.9</v>
      </c>
      <c r="J324" s="36">
        <f>J325</f>
        <v>0</v>
      </c>
      <c r="K324" s="36">
        <f t="shared" si="50"/>
        <v>36679.9</v>
      </c>
    </row>
    <row r="325" spans="1:11" ht="31.5" customHeight="1" x14ac:dyDescent="0.3">
      <c r="A325" s="73" t="s">
        <v>87</v>
      </c>
      <c r="B325" s="61" t="s">
        <v>568</v>
      </c>
      <c r="C325" s="61" t="s">
        <v>92</v>
      </c>
      <c r="D325" s="61" t="s">
        <v>150</v>
      </c>
      <c r="E325" s="61">
        <v>200</v>
      </c>
      <c r="F325" s="36">
        <f>F326</f>
        <v>34619.699999999997</v>
      </c>
      <c r="G325" s="36">
        <f>G326</f>
        <v>0</v>
      </c>
      <c r="H325" s="36">
        <f t="shared" si="49"/>
        <v>34619.699999999997</v>
      </c>
      <c r="I325" s="36">
        <f>I326</f>
        <v>36679.9</v>
      </c>
      <c r="J325" s="36">
        <f>J326</f>
        <v>0</v>
      </c>
      <c r="K325" s="36">
        <f t="shared" si="50"/>
        <v>36679.9</v>
      </c>
    </row>
    <row r="326" spans="1:11" ht="45" x14ac:dyDescent="0.3">
      <c r="A326" s="73" t="s">
        <v>88</v>
      </c>
      <c r="B326" s="61" t="s">
        <v>568</v>
      </c>
      <c r="C326" s="61" t="s">
        <v>92</v>
      </c>
      <c r="D326" s="61" t="s">
        <v>150</v>
      </c>
      <c r="E326" s="61">
        <v>240</v>
      </c>
      <c r="F326" s="36">
        <v>34619.699999999997</v>
      </c>
      <c r="G326" s="36"/>
      <c r="H326" s="36">
        <f t="shared" si="49"/>
        <v>34619.699999999997</v>
      </c>
      <c r="I326" s="213">
        <v>36679.9</v>
      </c>
      <c r="J326" s="36"/>
      <c r="K326" s="36">
        <f t="shared" si="50"/>
        <v>36679.9</v>
      </c>
    </row>
    <row r="327" spans="1:11" ht="47.25" customHeight="1" x14ac:dyDescent="0.3">
      <c r="A327" s="73" t="s">
        <v>445</v>
      </c>
      <c r="B327" s="61" t="s">
        <v>568</v>
      </c>
      <c r="C327" s="61">
        <v>14</v>
      </c>
      <c r="D327" s="76"/>
      <c r="E327" s="142"/>
      <c r="F327" s="36">
        <f t="shared" ref="F327:J328" si="60">F328</f>
        <v>7478.7</v>
      </c>
      <c r="G327" s="36">
        <f t="shared" si="60"/>
        <v>0</v>
      </c>
      <c r="H327" s="36">
        <f t="shared" si="49"/>
        <v>7478.7</v>
      </c>
      <c r="I327" s="213">
        <f t="shared" si="60"/>
        <v>7478.7</v>
      </c>
      <c r="J327" s="36">
        <f t="shared" si="60"/>
        <v>0</v>
      </c>
      <c r="K327" s="36">
        <f t="shared" si="50"/>
        <v>7478.7</v>
      </c>
    </row>
    <row r="328" spans="1:11" ht="31.5" customHeight="1" x14ac:dyDescent="0.3">
      <c r="A328" s="73" t="s">
        <v>448</v>
      </c>
      <c r="B328" s="61" t="s">
        <v>568</v>
      </c>
      <c r="C328" s="61">
        <v>14</v>
      </c>
      <c r="D328" s="61" t="s">
        <v>80</v>
      </c>
      <c r="E328" s="142"/>
      <c r="F328" s="36">
        <f t="shared" si="60"/>
        <v>7478.7</v>
      </c>
      <c r="G328" s="36">
        <f t="shared" si="60"/>
        <v>0</v>
      </c>
      <c r="H328" s="36">
        <f t="shared" si="49"/>
        <v>7478.7</v>
      </c>
      <c r="I328" s="213">
        <f t="shared" si="60"/>
        <v>7478.7</v>
      </c>
      <c r="J328" s="36">
        <f t="shared" si="60"/>
        <v>0</v>
      </c>
      <c r="K328" s="36">
        <f t="shared" si="50"/>
        <v>7478.7</v>
      </c>
    </row>
    <row r="329" spans="1:11" ht="18" customHeight="1" x14ac:dyDescent="0.3">
      <c r="A329" s="73" t="s">
        <v>146</v>
      </c>
      <c r="B329" s="61" t="s">
        <v>568</v>
      </c>
      <c r="C329" s="61">
        <v>14</v>
      </c>
      <c r="D329" s="61" t="s">
        <v>80</v>
      </c>
      <c r="E329" s="61">
        <v>500</v>
      </c>
      <c r="F329" s="36">
        <f>F330+F331</f>
        <v>7478.7</v>
      </c>
      <c r="G329" s="36">
        <f>G330+G331</f>
        <v>0</v>
      </c>
      <c r="H329" s="36">
        <f t="shared" ref="H329:H392" si="61">F329+G329</f>
        <v>7478.7</v>
      </c>
      <c r="I329" s="36">
        <f>I330+I331</f>
        <v>7478.7</v>
      </c>
      <c r="J329" s="36">
        <f>J330+J331</f>
        <v>0</v>
      </c>
      <c r="K329" s="36">
        <f t="shared" ref="K329:K392" si="62">I329+J329</f>
        <v>7478.7</v>
      </c>
    </row>
    <row r="330" spans="1:11" ht="12.6" hidden="1" customHeight="1" outlineLevel="1" x14ac:dyDescent="0.3">
      <c r="A330" s="73" t="s">
        <v>147</v>
      </c>
      <c r="B330" s="61" t="s">
        <v>200</v>
      </c>
      <c r="C330" s="61">
        <v>14</v>
      </c>
      <c r="D330" s="61" t="s">
        <v>80</v>
      </c>
      <c r="E330" s="61">
        <v>530</v>
      </c>
      <c r="F330" s="36">
        <v>0</v>
      </c>
      <c r="G330" s="36"/>
      <c r="H330" s="36">
        <f t="shared" si="61"/>
        <v>0</v>
      </c>
      <c r="I330" s="213">
        <v>0</v>
      </c>
      <c r="J330" s="36"/>
      <c r="K330" s="36">
        <f t="shared" si="62"/>
        <v>0</v>
      </c>
    </row>
    <row r="331" spans="1:11" ht="18.75" customHeight="1" collapsed="1" x14ac:dyDescent="0.3">
      <c r="A331" s="73" t="s">
        <v>55</v>
      </c>
      <c r="B331" s="61" t="s">
        <v>568</v>
      </c>
      <c r="C331" s="61">
        <v>14</v>
      </c>
      <c r="D331" s="61" t="s">
        <v>80</v>
      </c>
      <c r="E331" s="61" t="s">
        <v>563</v>
      </c>
      <c r="F331" s="36">
        <v>7478.7</v>
      </c>
      <c r="G331" s="36"/>
      <c r="H331" s="36">
        <f t="shared" si="61"/>
        <v>7478.7</v>
      </c>
      <c r="I331" s="213">
        <v>7478.7</v>
      </c>
      <c r="J331" s="36"/>
      <c r="K331" s="36">
        <f t="shared" si="62"/>
        <v>7478.7</v>
      </c>
    </row>
    <row r="332" spans="1:11" ht="30" x14ac:dyDescent="0.3">
      <c r="A332" s="73" t="s">
        <v>416</v>
      </c>
      <c r="B332" s="61" t="s">
        <v>569</v>
      </c>
      <c r="C332" s="76"/>
      <c r="D332" s="76"/>
      <c r="E332" s="142"/>
      <c r="F332" s="36">
        <f t="shared" ref="F332:J333" si="63">F333</f>
        <v>1860</v>
      </c>
      <c r="G332" s="36">
        <f t="shared" si="63"/>
        <v>0</v>
      </c>
      <c r="H332" s="36">
        <f t="shared" si="61"/>
        <v>1860</v>
      </c>
      <c r="I332" s="213">
        <f t="shared" si="63"/>
        <v>1860</v>
      </c>
      <c r="J332" s="36">
        <f t="shared" si="63"/>
        <v>0</v>
      </c>
      <c r="K332" s="36">
        <f t="shared" si="62"/>
        <v>1860</v>
      </c>
    </row>
    <row r="333" spans="1:11" ht="18" customHeight="1" x14ac:dyDescent="0.3">
      <c r="A333" s="73" t="s">
        <v>178</v>
      </c>
      <c r="B333" s="61" t="s">
        <v>569</v>
      </c>
      <c r="C333" s="61" t="s">
        <v>92</v>
      </c>
      <c r="D333" s="76"/>
      <c r="E333" s="142"/>
      <c r="F333" s="36">
        <f t="shared" si="63"/>
        <v>1860</v>
      </c>
      <c r="G333" s="36">
        <f t="shared" si="63"/>
        <v>0</v>
      </c>
      <c r="H333" s="36">
        <f t="shared" si="61"/>
        <v>1860</v>
      </c>
      <c r="I333" s="213">
        <f t="shared" si="63"/>
        <v>1860</v>
      </c>
      <c r="J333" s="36">
        <f t="shared" si="63"/>
        <v>0</v>
      </c>
      <c r="K333" s="36">
        <f t="shared" si="62"/>
        <v>1860</v>
      </c>
    </row>
    <row r="334" spans="1:11" ht="17.25" customHeight="1" x14ac:dyDescent="0.3">
      <c r="A334" s="73" t="s">
        <v>415</v>
      </c>
      <c r="B334" s="61" t="s">
        <v>569</v>
      </c>
      <c r="C334" s="61" t="s">
        <v>92</v>
      </c>
      <c r="D334" s="61" t="s">
        <v>150</v>
      </c>
      <c r="E334" s="142"/>
      <c r="F334" s="36">
        <f>F335</f>
        <v>1860</v>
      </c>
      <c r="G334" s="36">
        <f>G335</f>
        <v>0</v>
      </c>
      <c r="H334" s="36">
        <f t="shared" si="61"/>
        <v>1860</v>
      </c>
      <c r="I334" s="213">
        <f>I335</f>
        <v>1860</v>
      </c>
      <c r="J334" s="36">
        <f>J335</f>
        <v>0</v>
      </c>
      <c r="K334" s="36">
        <f t="shared" si="62"/>
        <v>1860</v>
      </c>
    </row>
    <row r="335" spans="1:11" ht="32.25" customHeight="1" x14ac:dyDescent="0.3">
      <c r="A335" s="73" t="s">
        <v>87</v>
      </c>
      <c r="B335" s="61" t="s">
        <v>569</v>
      </c>
      <c r="C335" s="61" t="s">
        <v>92</v>
      </c>
      <c r="D335" s="61" t="s">
        <v>150</v>
      </c>
      <c r="E335" s="61">
        <v>200</v>
      </c>
      <c r="F335" s="36">
        <f>F336</f>
        <v>1860</v>
      </c>
      <c r="G335" s="36">
        <f>G336</f>
        <v>0</v>
      </c>
      <c r="H335" s="36">
        <f t="shared" si="61"/>
        <v>1860</v>
      </c>
      <c r="I335" s="213">
        <f>I336</f>
        <v>1860</v>
      </c>
      <c r="J335" s="36">
        <f>J336</f>
        <v>0</v>
      </c>
      <c r="K335" s="36">
        <f t="shared" si="62"/>
        <v>1860</v>
      </c>
    </row>
    <row r="336" spans="1:11" ht="45" x14ac:dyDescent="0.3">
      <c r="A336" s="73" t="s">
        <v>88</v>
      </c>
      <c r="B336" s="61" t="s">
        <v>569</v>
      </c>
      <c r="C336" s="61" t="s">
        <v>92</v>
      </c>
      <c r="D336" s="61" t="s">
        <v>150</v>
      </c>
      <c r="E336" s="61">
        <v>240</v>
      </c>
      <c r="F336" s="36">
        <v>1860</v>
      </c>
      <c r="G336" s="36"/>
      <c r="H336" s="36">
        <f t="shared" si="61"/>
        <v>1860</v>
      </c>
      <c r="I336" s="213">
        <v>1860</v>
      </c>
      <c r="J336" s="36"/>
      <c r="K336" s="36">
        <f t="shared" si="62"/>
        <v>1860</v>
      </c>
    </row>
    <row r="337" spans="1:11" ht="31.5" customHeight="1" x14ac:dyDescent="0.3">
      <c r="A337" s="73" t="s">
        <v>203</v>
      </c>
      <c r="B337" s="61" t="s">
        <v>570</v>
      </c>
      <c r="C337" s="76"/>
      <c r="D337" s="76"/>
      <c r="E337" s="142"/>
      <c r="F337" s="36">
        <f t="shared" ref="F337:J338" si="64">F338</f>
        <v>1165</v>
      </c>
      <c r="G337" s="36">
        <f t="shared" si="64"/>
        <v>0</v>
      </c>
      <c r="H337" s="36">
        <f t="shared" si="61"/>
        <v>1165</v>
      </c>
      <c r="I337" s="213">
        <f t="shared" si="64"/>
        <v>1165</v>
      </c>
      <c r="J337" s="36">
        <f t="shared" si="64"/>
        <v>0</v>
      </c>
      <c r="K337" s="36">
        <f t="shared" si="62"/>
        <v>1165</v>
      </c>
    </row>
    <row r="338" spans="1:11" ht="16.5" customHeight="1" x14ac:dyDescent="0.3">
      <c r="A338" s="73" t="s">
        <v>178</v>
      </c>
      <c r="B338" s="61" t="s">
        <v>570</v>
      </c>
      <c r="C338" s="61" t="s">
        <v>92</v>
      </c>
      <c r="D338" s="76"/>
      <c r="E338" s="142"/>
      <c r="F338" s="36">
        <f t="shared" si="64"/>
        <v>1165</v>
      </c>
      <c r="G338" s="36">
        <f t="shared" si="64"/>
        <v>0</v>
      </c>
      <c r="H338" s="36">
        <f t="shared" si="61"/>
        <v>1165</v>
      </c>
      <c r="I338" s="213">
        <f t="shared" si="64"/>
        <v>1165</v>
      </c>
      <c r="J338" s="36">
        <f t="shared" si="64"/>
        <v>0</v>
      </c>
      <c r="K338" s="36">
        <f t="shared" si="62"/>
        <v>1165</v>
      </c>
    </row>
    <row r="339" spans="1:11" ht="17.25" customHeight="1" x14ac:dyDescent="0.3">
      <c r="A339" s="73" t="s">
        <v>415</v>
      </c>
      <c r="B339" s="61" t="s">
        <v>570</v>
      </c>
      <c r="C339" s="61" t="s">
        <v>92</v>
      </c>
      <c r="D339" s="61" t="s">
        <v>150</v>
      </c>
      <c r="E339" s="142"/>
      <c r="F339" s="36">
        <f>F341</f>
        <v>1165</v>
      </c>
      <c r="G339" s="36">
        <f>G341</f>
        <v>0</v>
      </c>
      <c r="H339" s="36">
        <f t="shared" si="61"/>
        <v>1165</v>
      </c>
      <c r="I339" s="213">
        <f>I341</f>
        <v>1165</v>
      </c>
      <c r="J339" s="36">
        <f>J341</f>
        <v>0</v>
      </c>
      <c r="K339" s="36">
        <f t="shared" si="62"/>
        <v>1165</v>
      </c>
    </row>
    <row r="340" spans="1:11" ht="33" customHeight="1" x14ac:dyDescent="0.3">
      <c r="A340" s="73" t="s">
        <v>87</v>
      </c>
      <c r="B340" s="61" t="s">
        <v>570</v>
      </c>
      <c r="C340" s="61" t="s">
        <v>92</v>
      </c>
      <c r="D340" s="61" t="s">
        <v>150</v>
      </c>
      <c r="E340" s="61">
        <v>200</v>
      </c>
      <c r="F340" s="36">
        <f>F341</f>
        <v>1165</v>
      </c>
      <c r="G340" s="36">
        <f>G341</f>
        <v>0</v>
      </c>
      <c r="H340" s="36">
        <f t="shared" si="61"/>
        <v>1165</v>
      </c>
      <c r="I340" s="213">
        <f>I341</f>
        <v>1165</v>
      </c>
      <c r="J340" s="36">
        <f>J341</f>
        <v>0</v>
      </c>
      <c r="K340" s="36">
        <f t="shared" si="62"/>
        <v>1165</v>
      </c>
    </row>
    <row r="341" spans="1:11" ht="48.6" customHeight="1" x14ac:dyDescent="0.3">
      <c r="A341" s="73" t="s">
        <v>88</v>
      </c>
      <c r="B341" s="61" t="s">
        <v>570</v>
      </c>
      <c r="C341" s="61" t="s">
        <v>92</v>
      </c>
      <c r="D341" s="61" t="s">
        <v>150</v>
      </c>
      <c r="E341" s="61">
        <v>240</v>
      </c>
      <c r="F341" s="36">
        <v>1165</v>
      </c>
      <c r="G341" s="36"/>
      <c r="H341" s="36">
        <f t="shared" si="61"/>
        <v>1165</v>
      </c>
      <c r="I341" s="213">
        <v>1165</v>
      </c>
      <c r="J341" s="36"/>
      <c r="K341" s="36">
        <f t="shared" si="62"/>
        <v>1165</v>
      </c>
    </row>
    <row r="342" spans="1:11" ht="33" customHeight="1" x14ac:dyDescent="0.3">
      <c r="A342" s="73" t="s">
        <v>203</v>
      </c>
      <c r="B342" s="61" t="s">
        <v>635</v>
      </c>
      <c r="C342" s="76"/>
      <c r="D342" s="76"/>
      <c r="E342" s="142"/>
      <c r="F342" s="36">
        <f t="shared" ref="F342:J347" si="65">F343</f>
        <v>220</v>
      </c>
      <c r="G342" s="36">
        <f t="shared" si="65"/>
        <v>0</v>
      </c>
      <c r="H342" s="36">
        <f t="shared" si="61"/>
        <v>220</v>
      </c>
      <c r="I342" s="213">
        <f t="shared" si="65"/>
        <v>220</v>
      </c>
      <c r="J342" s="36">
        <f t="shared" si="65"/>
        <v>0</v>
      </c>
      <c r="K342" s="36">
        <f t="shared" si="62"/>
        <v>220</v>
      </c>
    </row>
    <row r="343" spans="1:11" ht="15.75" customHeight="1" x14ac:dyDescent="0.3">
      <c r="A343" s="73" t="s">
        <v>178</v>
      </c>
      <c r="B343" s="61" t="s">
        <v>635</v>
      </c>
      <c r="C343" s="61" t="s">
        <v>92</v>
      </c>
      <c r="D343" s="76"/>
      <c r="E343" s="142"/>
      <c r="F343" s="36">
        <f t="shared" si="65"/>
        <v>220</v>
      </c>
      <c r="G343" s="36">
        <f t="shared" si="65"/>
        <v>0</v>
      </c>
      <c r="H343" s="36">
        <f t="shared" si="61"/>
        <v>220</v>
      </c>
      <c r="I343" s="36">
        <f t="shared" si="65"/>
        <v>220</v>
      </c>
      <c r="J343" s="36">
        <f t="shared" si="65"/>
        <v>0</v>
      </c>
      <c r="K343" s="36">
        <f t="shared" si="62"/>
        <v>220</v>
      </c>
    </row>
    <row r="344" spans="1:11" x14ac:dyDescent="0.3">
      <c r="A344" s="73" t="s">
        <v>415</v>
      </c>
      <c r="B344" s="61" t="s">
        <v>635</v>
      </c>
      <c r="C344" s="61" t="s">
        <v>92</v>
      </c>
      <c r="D344" s="61" t="s">
        <v>150</v>
      </c>
      <c r="E344" s="142"/>
      <c r="F344" s="36">
        <f t="shared" si="65"/>
        <v>220</v>
      </c>
      <c r="G344" s="36">
        <f t="shared" si="65"/>
        <v>0</v>
      </c>
      <c r="H344" s="36">
        <f t="shared" si="61"/>
        <v>220</v>
      </c>
      <c r="I344" s="213">
        <f t="shared" si="65"/>
        <v>220</v>
      </c>
      <c r="J344" s="36">
        <f t="shared" si="65"/>
        <v>0</v>
      </c>
      <c r="K344" s="36">
        <f t="shared" si="62"/>
        <v>220</v>
      </c>
    </row>
    <row r="345" spans="1:11" ht="30" x14ac:dyDescent="0.3">
      <c r="A345" s="73" t="s">
        <v>87</v>
      </c>
      <c r="B345" s="61" t="s">
        <v>635</v>
      </c>
      <c r="C345" s="61" t="s">
        <v>92</v>
      </c>
      <c r="D345" s="61" t="s">
        <v>150</v>
      </c>
      <c r="E345" s="61">
        <v>200</v>
      </c>
      <c r="F345" s="36">
        <f t="shared" si="65"/>
        <v>220</v>
      </c>
      <c r="G345" s="36">
        <f t="shared" si="65"/>
        <v>0</v>
      </c>
      <c r="H345" s="36">
        <f t="shared" si="61"/>
        <v>220</v>
      </c>
      <c r="I345" s="213">
        <f t="shared" si="65"/>
        <v>220</v>
      </c>
      <c r="J345" s="36">
        <f t="shared" si="65"/>
        <v>0</v>
      </c>
      <c r="K345" s="36">
        <f t="shared" si="62"/>
        <v>220</v>
      </c>
    </row>
    <row r="346" spans="1:11" ht="45" x14ac:dyDescent="0.3">
      <c r="A346" s="73" t="s">
        <v>88</v>
      </c>
      <c r="B346" s="61" t="s">
        <v>635</v>
      </c>
      <c r="C346" s="61" t="s">
        <v>92</v>
      </c>
      <c r="D346" s="61" t="s">
        <v>150</v>
      </c>
      <c r="E346" s="61">
        <v>240</v>
      </c>
      <c r="F346" s="36">
        <v>220</v>
      </c>
      <c r="G346" s="36"/>
      <c r="H346" s="36">
        <f t="shared" si="61"/>
        <v>220</v>
      </c>
      <c r="I346" s="213">
        <v>220</v>
      </c>
      <c r="J346" s="36"/>
      <c r="K346" s="36">
        <f t="shared" si="62"/>
        <v>220</v>
      </c>
    </row>
    <row r="347" spans="1:11" ht="53.25" customHeight="1" x14ac:dyDescent="0.3">
      <c r="A347" s="206" t="s">
        <v>744</v>
      </c>
      <c r="B347" s="59" t="s">
        <v>228</v>
      </c>
      <c r="C347" s="76"/>
      <c r="D347" s="76"/>
      <c r="E347" s="142"/>
      <c r="F347" s="31">
        <f t="shared" si="65"/>
        <v>600</v>
      </c>
      <c r="G347" s="31">
        <f t="shared" si="65"/>
        <v>0</v>
      </c>
      <c r="H347" s="36">
        <f t="shared" si="61"/>
        <v>600</v>
      </c>
      <c r="I347" s="209">
        <f t="shared" si="65"/>
        <v>600</v>
      </c>
      <c r="J347" s="31">
        <f t="shared" si="65"/>
        <v>0</v>
      </c>
      <c r="K347" s="36">
        <f t="shared" si="62"/>
        <v>600</v>
      </c>
    </row>
    <row r="348" spans="1:11" ht="77.25" customHeight="1" x14ac:dyDescent="0.3">
      <c r="A348" s="73" t="s">
        <v>1223</v>
      </c>
      <c r="B348" s="61" t="s">
        <v>538</v>
      </c>
      <c r="C348" s="76"/>
      <c r="D348" s="76"/>
      <c r="E348" s="142"/>
      <c r="F348" s="36">
        <f>F349</f>
        <v>600</v>
      </c>
      <c r="G348" s="36">
        <f>G349</f>
        <v>0</v>
      </c>
      <c r="H348" s="36">
        <f t="shared" si="61"/>
        <v>600</v>
      </c>
      <c r="I348" s="36">
        <f>I349</f>
        <v>600</v>
      </c>
      <c r="J348" s="36">
        <f>J349</f>
        <v>0</v>
      </c>
      <c r="K348" s="36">
        <f t="shared" si="62"/>
        <v>600</v>
      </c>
    </row>
    <row r="349" spans="1:11" ht="33" customHeight="1" x14ac:dyDescent="0.3">
      <c r="A349" s="73" t="s">
        <v>584</v>
      </c>
      <c r="B349" s="61" t="s">
        <v>585</v>
      </c>
      <c r="C349" s="76"/>
      <c r="D349" s="76"/>
      <c r="E349" s="142"/>
      <c r="F349" s="36">
        <f>F350</f>
        <v>600</v>
      </c>
      <c r="G349" s="36">
        <f>G350</f>
        <v>0</v>
      </c>
      <c r="H349" s="36">
        <f t="shared" si="61"/>
        <v>600</v>
      </c>
      <c r="I349" s="36">
        <f>I350</f>
        <v>600</v>
      </c>
      <c r="J349" s="36">
        <f>J350</f>
        <v>0</v>
      </c>
      <c r="K349" s="36">
        <f t="shared" si="62"/>
        <v>600</v>
      </c>
    </row>
    <row r="350" spans="1:11" ht="16.5" customHeight="1" x14ac:dyDescent="0.3">
      <c r="A350" s="73" t="s">
        <v>178</v>
      </c>
      <c r="B350" s="61" t="s">
        <v>585</v>
      </c>
      <c r="C350" s="61" t="s">
        <v>92</v>
      </c>
      <c r="D350" s="76"/>
      <c r="E350" s="142"/>
      <c r="F350" s="36">
        <f t="shared" ref="F350:J352" si="66">F351</f>
        <v>600</v>
      </c>
      <c r="G350" s="36">
        <f t="shared" si="66"/>
        <v>0</v>
      </c>
      <c r="H350" s="36">
        <f t="shared" si="61"/>
        <v>600</v>
      </c>
      <c r="I350" s="213">
        <f t="shared" si="66"/>
        <v>600</v>
      </c>
      <c r="J350" s="36">
        <f t="shared" si="66"/>
        <v>0</v>
      </c>
      <c r="K350" s="36">
        <f t="shared" si="62"/>
        <v>600</v>
      </c>
    </row>
    <row r="351" spans="1:11" ht="30" customHeight="1" x14ac:dyDescent="0.3">
      <c r="A351" s="73" t="s">
        <v>204</v>
      </c>
      <c r="B351" s="61" t="s">
        <v>585</v>
      </c>
      <c r="C351" s="61" t="s">
        <v>92</v>
      </c>
      <c r="D351" s="61" t="s">
        <v>205</v>
      </c>
      <c r="E351" s="142"/>
      <c r="F351" s="36">
        <f t="shared" si="66"/>
        <v>600</v>
      </c>
      <c r="G351" s="36">
        <f t="shared" si="66"/>
        <v>0</v>
      </c>
      <c r="H351" s="36">
        <f t="shared" si="61"/>
        <v>600</v>
      </c>
      <c r="I351" s="213">
        <f t="shared" si="66"/>
        <v>600</v>
      </c>
      <c r="J351" s="36">
        <f t="shared" si="66"/>
        <v>0</v>
      </c>
      <c r="K351" s="36">
        <f t="shared" si="62"/>
        <v>600</v>
      </c>
    </row>
    <row r="352" spans="1:11" ht="32.25" customHeight="1" x14ac:dyDescent="0.3">
      <c r="A352" s="73" t="s">
        <v>87</v>
      </c>
      <c r="B352" s="61" t="s">
        <v>585</v>
      </c>
      <c r="C352" s="61" t="s">
        <v>92</v>
      </c>
      <c r="D352" s="61" t="s">
        <v>205</v>
      </c>
      <c r="E352" s="61">
        <v>200</v>
      </c>
      <c r="F352" s="36">
        <f t="shared" si="66"/>
        <v>600</v>
      </c>
      <c r="G352" s="36">
        <f t="shared" si="66"/>
        <v>0</v>
      </c>
      <c r="H352" s="36">
        <f t="shared" si="61"/>
        <v>600</v>
      </c>
      <c r="I352" s="213">
        <f t="shared" si="66"/>
        <v>600</v>
      </c>
      <c r="J352" s="36">
        <f t="shared" si="66"/>
        <v>0</v>
      </c>
      <c r="K352" s="36">
        <f t="shared" si="62"/>
        <v>600</v>
      </c>
    </row>
    <row r="353" spans="1:11" ht="46.9" customHeight="1" x14ac:dyDescent="0.3">
      <c r="A353" s="73" t="s">
        <v>88</v>
      </c>
      <c r="B353" s="61" t="s">
        <v>585</v>
      </c>
      <c r="C353" s="61" t="s">
        <v>92</v>
      </c>
      <c r="D353" s="61" t="s">
        <v>205</v>
      </c>
      <c r="E353" s="61">
        <v>240</v>
      </c>
      <c r="F353" s="36">
        <v>600</v>
      </c>
      <c r="G353" s="36"/>
      <c r="H353" s="36">
        <f t="shared" si="61"/>
        <v>600</v>
      </c>
      <c r="I353" s="213">
        <v>600</v>
      </c>
      <c r="J353" s="36"/>
      <c r="K353" s="36">
        <f t="shared" si="62"/>
        <v>600</v>
      </c>
    </row>
    <row r="354" spans="1:11" ht="41.25" customHeight="1" x14ac:dyDescent="0.3">
      <c r="A354" s="206" t="s">
        <v>705</v>
      </c>
      <c r="B354" s="59" t="s">
        <v>319</v>
      </c>
      <c r="C354" s="76"/>
      <c r="D354" s="76"/>
      <c r="E354" s="142"/>
      <c r="F354" s="31">
        <f>F355+F362+F369</f>
        <v>10047.799999999999</v>
      </c>
      <c r="G354" s="31">
        <f>G355+G362+G369</f>
        <v>0</v>
      </c>
      <c r="H354" s="36">
        <f t="shared" si="61"/>
        <v>10047.799999999999</v>
      </c>
      <c r="I354" s="31">
        <f>I355+I362+I369</f>
        <v>10047.799999999999</v>
      </c>
      <c r="J354" s="31">
        <f>J355+J362+J369</f>
        <v>0</v>
      </c>
      <c r="K354" s="36">
        <f t="shared" si="62"/>
        <v>10047.799999999999</v>
      </c>
    </row>
    <row r="355" spans="1:11" ht="80.25" customHeight="1" x14ac:dyDescent="0.3">
      <c r="A355" s="206" t="s">
        <v>763</v>
      </c>
      <c r="B355" s="59" t="s">
        <v>320</v>
      </c>
      <c r="C355" s="76"/>
      <c r="D355" s="76"/>
      <c r="E355" s="142"/>
      <c r="F355" s="36">
        <f t="shared" ref="F355:J362" si="67">F356</f>
        <v>9617.7999999999993</v>
      </c>
      <c r="G355" s="36">
        <f t="shared" si="67"/>
        <v>0</v>
      </c>
      <c r="H355" s="36">
        <f t="shared" si="61"/>
        <v>9617.7999999999993</v>
      </c>
      <c r="I355" s="213">
        <f t="shared" si="67"/>
        <v>9617.7999999999993</v>
      </c>
      <c r="J355" s="36">
        <f t="shared" si="67"/>
        <v>0</v>
      </c>
      <c r="K355" s="36">
        <f t="shared" si="62"/>
        <v>9617.7999999999993</v>
      </c>
    </row>
    <row r="356" spans="1:11" ht="73.900000000000006" customHeight="1" x14ac:dyDescent="0.3">
      <c r="A356" s="73" t="s">
        <v>609</v>
      </c>
      <c r="B356" s="61" t="s">
        <v>321</v>
      </c>
      <c r="C356" s="76"/>
      <c r="D356" s="76"/>
      <c r="E356" s="142"/>
      <c r="F356" s="36">
        <f t="shared" si="67"/>
        <v>9617.7999999999993</v>
      </c>
      <c r="G356" s="36">
        <f t="shared" si="67"/>
        <v>0</v>
      </c>
      <c r="H356" s="36">
        <f t="shared" si="61"/>
        <v>9617.7999999999993</v>
      </c>
      <c r="I356" s="36">
        <f t="shared" si="67"/>
        <v>9617.7999999999993</v>
      </c>
      <c r="J356" s="36">
        <f t="shared" si="67"/>
        <v>0</v>
      </c>
      <c r="K356" s="36">
        <f t="shared" si="62"/>
        <v>9617.7999999999993</v>
      </c>
    </row>
    <row r="357" spans="1:11" ht="62.25" customHeight="1" x14ac:dyDescent="0.3">
      <c r="A357" s="73" t="s">
        <v>613</v>
      </c>
      <c r="B357" s="61" t="s">
        <v>322</v>
      </c>
      <c r="C357" s="76"/>
      <c r="D357" s="76"/>
      <c r="E357" s="142"/>
      <c r="F357" s="36">
        <f t="shared" si="67"/>
        <v>9617.7999999999993</v>
      </c>
      <c r="G357" s="36">
        <f t="shared" si="67"/>
        <v>0</v>
      </c>
      <c r="H357" s="36">
        <f t="shared" si="61"/>
        <v>9617.7999999999993</v>
      </c>
      <c r="I357" s="213">
        <f t="shared" si="67"/>
        <v>9617.7999999999993</v>
      </c>
      <c r="J357" s="36">
        <f t="shared" si="67"/>
        <v>0</v>
      </c>
      <c r="K357" s="36">
        <f t="shared" si="62"/>
        <v>9617.7999999999993</v>
      </c>
    </row>
    <row r="358" spans="1:11" x14ac:dyDescent="0.3">
      <c r="A358" s="73" t="s">
        <v>315</v>
      </c>
      <c r="B358" s="61" t="s">
        <v>322</v>
      </c>
      <c r="C358" s="61">
        <v>10</v>
      </c>
      <c r="D358" s="76"/>
      <c r="E358" s="142"/>
      <c r="F358" s="36">
        <f t="shared" si="67"/>
        <v>9617.7999999999993</v>
      </c>
      <c r="G358" s="36">
        <f t="shared" si="67"/>
        <v>0</v>
      </c>
      <c r="H358" s="36">
        <f t="shared" si="61"/>
        <v>9617.7999999999993</v>
      </c>
      <c r="I358" s="213">
        <f t="shared" si="67"/>
        <v>9617.7999999999993</v>
      </c>
      <c r="J358" s="36">
        <f t="shared" si="67"/>
        <v>0</v>
      </c>
      <c r="K358" s="36">
        <f t="shared" si="62"/>
        <v>9617.7999999999993</v>
      </c>
    </row>
    <row r="359" spans="1:11" ht="19.899999999999999" customHeight="1" x14ac:dyDescent="0.3">
      <c r="A359" s="73" t="s">
        <v>318</v>
      </c>
      <c r="B359" s="61" t="s">
        <v>322</v>
      </c>
      <c r="C359" s="61">
        <v>10</v>
      </c>
      <c r="D359" s="61" t="s">
        <v>63</v>
      </c>
      <c r="E359" s="142"/>
      <c r="F359" s="36">
        <f t="shared" si="67"/>
        <v>9617.7999999999993</v>
      </c>
      <c r="G359" s="36">
        <f t="shared" si="67"/>
        <v>0</v>
      </c>
      <c r="H359" s="36">
        <f t="shared" si="61"/>
        <v>9617.7999999999993</v>
      </c>
      <c r="I359" s="213">
        <f t="shared" si="67"/>
        <v>9617.7999999999993</v>
      </c>
      <c r="J359" s="36">
        <f t="shared" si="67"/>
        <v>0</v>
      </c>
      <c r="K359" s="36">
        <f t="shared" si="62"/>
        <v>9617.7999999999993</v>
      </c>
    </row>
    <row r="360" spans="1:11" ht="18" customHeight="1" x14ac:dyDescent="0.3">
      <c r="A360" s="73" t="s">
        <v>323</v>
      </c>
      <c r="B360" s="61" t="s">
        <v>322</v>
      </c>
      <c r="C360" s="61">
        <v>10</v>
      </c>
      <c r="D360" s="61" t="s">
        <v>63</v>
      </c>
      <c r="E360" s="61">
        <v>300</v>
      </c>
      <c r="F360" s="36">
        <f t="shared" si="67"/>
        <v>9617.7999999999993</v>
      </c>
      <c r="G360" s="36">
        <f t="shared" si="67"/>
        <v>0</v>
      </c>
      <c r="H360" s="36">
        <f t="shared" si="61"/>
        <v>9617.7999999999993</v>
      </c>
      <c r="I360" s="213">
        <f t="shared" si="67"/>
        <v>9617.7999999999993</v>
      </c>
      <c r="J360" s="36">
        <f t="shared" si="67"/>
        <v>0</v>
      </c>
      <c r="K360" s="36">
        <f t="shared" si="62"/>
        <v>9617.7999999999993</v>
      </c>
    </row>
    <row r="361" spans="1:11" ht="33" customHeight="1" x14ac:dyDescent="0.3">
      <c r="A361" s="73" t="s">
        <v>324</v>
      </c>
      <c r="B361" s="61" t="s">
        <v>322</v>
      </c>
      <c r="C361" s="61">
        <v>10</v>
      </c>
      <c r="D361" s="61" t="s">
        <v>63</v>
      </c>
      <c r="E361" s="61">
        <v>310</v>
      </c>
      <c r="F361" s="36">
        <v>9617.7999999999993</v>
      </c>
      <c r="G361" s="36"/>
      <c r="H361" s="36">
        <f t="shared" si="61"/>
        <v>9617.7999999999993</v>
      </c>
      <c r="I361" s="36">
        <v>9617.7999999999993</v>
      </c>
      <c r="J361" s="36"/>
      <c r="K361" s="36">
        <f t="shared" si="62"/>
        <v>9617.7999999999993</v>
      </c>
    </row>
    <row r="362" spans="1:11" ht="42" customHeight="1" x14ac:dyDescent="0.3">
      <c r="A362" s="206" t="s">
        <v>331</v>
      </c>
      <c r="B362" s="59" t="s">
        <v>332</v>
      </c>
      <c r="C362" s="76"/>
      <c r="D362" s="76"/>
      <c r="E362" s="142"/>
      <c r="F362" s="31">
        <f t="shared" si="67"/>
        <v>330</v>
      </c>
      <c r="G362" s="31">
        <f t="shared" si="67"/>
        <v>0</v>
      </c>
      <c r="H362" s="36">
        <f t="shared" si="61"/>
        <v>330</v>
      </c>
      <c r="I362" s="209">
        <f t="shared" si="67"/>
        <v>330</v>
      </c>
      <c r="J362" s="31">
        <f t="shared" si="67"/>
        <v>0</v>
      </c>
      <c r="K362" s="36">
        <f t="shared" si="62"/>
        <v>330</v>
      </c>
    </row>
    <row r="363" spans="1:11" ht="59.45" customHeight="1" x14ac:dyDescent="0.3">
      <c r="A363" s="73" t="s">
        <v>1224</v>
      </c>
      <c r="B363" s="61" t="s">
        <v>333</v>
      </c>
      <c r="C363" s="76"/>
      <c r="D363" s="76"/>
      <c r="E363" s="142"/>
      <c r="F363" s="36">
        <f>F364</f>
        <v>330</v>
      </c>
      <c r="G363" s="36">
        <f>G364</f>
        <v>0</v>
      </c>
      <c r="H363" s="36">
        <f t="shared" si="61"/>
        <v>330</v>
      </c>
      <c r="I363" s="36">
        <f>I364</f>
        <v>330</v>
      </c>
      <c r="J363" s="36">
        <f>J364</f>
        <v>0</v>
      </c>
      <c r="K363" s="36">
        <f t="shared" si="62"/>
        <v>330</v>
      </c>
    </row>
    <row r="364" spans="1:11" ht="68.45" customHeight="1" x14ac:dyDescent="0.3">
      <c r="A364" s="73" t="s">
        <v>1225</v>
      </c>
      <c r="B364" s="61" t="s">
        <v>334</v>
      </c>
      <c r="C364" s="76"/>
      <c r="D364" s="76"/>
      <c r="E364" s="142"/>
      <c r="F364" s="36">
        <f t="shared" ref="F364:J367" si="68">F365</f>
        <v>330</v>
      </c>
      <c r="G364" s="36">
        <f t="shared" si="68"/>
        <v>0</v>
      </c>
      <c r="H364" s="36">
        <f t="shared" si="61"/>
        <v>330</v>
      </c>
      <c r="I364" s="213">
        <f t="shared" si="68"/>
        <v>330</v>
      </c>
      <c r="J364" s="36">
        <f t="shared" si="68"/>
        <v>0</v>
      </c>
      <c r="K364" s="36">
        <f t="shared" si="62"/>
        <v>330</v>
      </c>
    </row>
    <row r="365" spans="1:11" ht="21.6" customHeight="1" x14ac:dyDescent="0.3">
      <c r="A365" s="73" t="s">
        <v>315</v>
      </c>
      <c r="B365" s="61" t="s">
        <v>334</v>
      </c>
      <c r="C365" s="61">
        <v>10</v>
      </c>
      <c r="D365" s="76"/>
      <c r="E365" s="142"/>
      <c r="F365" s="36">
        <f t="shared" si="68"/>
        <v>330</v>
      </c>
      <c r="G365" s="36">
        <f t="shared" si="68"/>
        <v>0</v>
      </c>
      <c r="H365" s="36">
        <f t="shared" si="61"/>
        <v>330</v>
      </c>
      <c r="I365" s="213">
        <f t="shared" si="68"/>
        <v>330</v>
      </c>
      <c r="J365" s="36">
        <f t="shared" si="68"/>
        <v>0</v>
      </c>
      <c r="K365" s="36">
        <f t="shared" si="62"/>
        <v>330</v>
      </c>
    </row>
    <row r="366" spans="1:11" x14ac:dyDescent="0.3">
      <c r="A366" s="73" t="s">
        <v>472</v>
      </c>
      <c r="B366" s="61" t="s">
        <v>334</v>
      </c>
      <c r="C366" s="61">
        <v>10</v>
      </c>
      <c r="D366" s="61" t="s">
        <v>80</v>
      </c>
      <c r="E366" s="142"/>
      <c r="F366" s="36">
        <f t="shared" si="68"/>
        <v>330</v>
      </c>
      <c r="G366" s="36">
        <f t="shared" si="68"/>
        <v>0</v>
      </c>
      <c r="H366" s="36">
        <f t="shared" si="61"/>
        <v>330</v>
      </c>
      <c r="I366" s="213">
        <f t="shared" si="68"/>
        <v>330</v>
      </c>
      <c r="J366" s="36">
        <f t="shared" si="68"/>
        <v>0</v>
      </c>
      <c r="K366" s="36">
        <f t="shared" si="62"/>
        <v>330</v>
      </c>
    </row>
    <row r="367" spans="1:11" ht="29.45" customHeight="1" x14ac:dyDescent="0.3">
      <c r="A367" s="73" t="s">
        <v>323</v>
      </c>
      <c r="B367" s="61" t="s">
        <v>334</v>
      </c>
      <c r="C367" s="61">
        <v>10</v>
      </c>
      <c r="D367" s="61" t="s">
        <v>80</v>
      </c>
      <c r="E367" s="61">
        <v>300</v>
      </c>
      <c r="F367" s="36">
        <f t="shared" si="68"/>
        <v>330</v>
      </c>
      <c r="G367" s="36">
        <f t="shared" si="68"/>
        <v>0</v>
      </c>
      <c r="H367" s="36">
        <f t="shared" si="61"/>
        <v>330</v>
      </c>
      <c r="I367" s="213">
        <f t="shared" si="68"/>
        <v>330</v>
      </c>
      <c r="J367" s="36">
        <f t="shared" si="68"/>
        <v>0</v>
      </c>
      <c r="K367" s="36">
        <f t="shared" si="62"/>
        <v>330</v>
      </c>
    </row>
    <row r="368" spans="1:11" ht="16.899999999999999" customHeight="1" x14ac:dyDescent="0.3">
      <c r="A368" s="73" t="s">
        <v>329</v>
      </c>
      <c r="B368" s="61" t="s">
        <v>334</v>
      </c>
      <c r="C368" s="61">
        <v>10</v>
      </c>
      <c r="D368" s="61" t="s">
        <v>80</v>
      </c>
      <c r="E368" s="61">
        <v>320</v>
      </c>
      <c r="F368" s="36">
        <v>330</v>
      </c>
      <c r="G368" s="36"/>
      <c r="H368" s="36">
        <f t="shared" si="61"/>
        <v>330</v>
      </c>
      <c r="I368" s="36">
        <v>330</v>
      </c>
      <c r="J368" s="36"/>
      <c r="K368" s="36">
        <f t="shared" si="62"/>
        <v>330</v>
      </c>
    </row>
    <row r="369" spans="1:11" ht="41.25" customHeight="1" x14ac:dyDescent="0.3">
      <c r="A369" s="206" t="s">
        <v>608</v>
      </c>
      <c r="B369" s="59" t="s">
        <v>336</v>
      </c>
      <c r="C369" s="76"/>
      <c r="D369" s="76"/>
      <c r="E369" s="142"/>
      <c r="F369" s="31">
        <f t="shared" ref="F369:J369" si="69">F370</f>
        <v>100</v>
      </c>
      <c r="G369" s="31">
        <f t="shared" si="69"/>
        <v>0</v>
      </c>
      <c r="H369" s="36">
        <f t="shared" si="61"/>
        <v>100</v>
      </c>
      <c r="I369" s="209">
        <f t="shared" si="69"/>
        <v>100</v>
      </c>
      <c r="J369" s="31">
        <f t="shared" si="69"/>
        <v>0</v>
      </c>
      <c r="K369" s="36">
        <f t="shared" si="62"/>
        <v>100</v>
      </c>
    </row>
    <row r="370" spans="1:11" ht="45" customHeight="1" x14ac:dyDescent="0.3">
      <c r="A370" s="73" t="s">
        <v>611</v>
      </c>
      <c r="B370" s="61" t="s">
        <v>337</v>
      </c>
      <c r="C370" s="76"/>
      <c r="D370" s="76"/>
      <c r="E370" s="142"/>
      <c r="F370" s="36">
        <v>100</v>
      </c>
      <c r="G370" s="36"/>
      <c r="H370" s="36">
        <f t="shared" si="61"/>
        <v>100</v>
      </c>
      <c r="I370" s="213">
        <v>100</v>
      </c>
      <c r="J370" s="36"/>
      <c r="K370" s="36">
        <f t="shared" si="62"/>
        <v>100</v>
      </c>
    </row>
    <row r="371" spans="1:11" ht="46.5" customHeight="1" x14ac:dyDescent="0.3">
      <c r="A371" s="73" t="s">
        <v>610</v>
      </c>
      <c r="B371" s="61" t="s">
        <v>338</v>
      </c>
      <c r="C371" s="76"/>
      <c r="D371" s="76"/>
      <c r="E371" s="142"/>
      <c r="F371" s="36">
        <f>F372</f>
        <v>100</v>
      </c>
      <c r="G371" s="36">
        <f>G372</f>
        <v>0</v>
      </c>
      <c r="H371" s="36">
        <f t="shared" si="61"/>
        <v>100</v>
      </c>
      <c r="I371" s="36">
        <f>I372</f>
        <v>100</v>
      </c>
      <c r="J371" s="36">
        <f>J372</f>
        <v>0</v>
      </c>
      <c r="K371" s="36">
        <f t="shared" si="62"/>
        <v>100</v>
      </c>
    </row>
    <row r="372" spans="1:11" x14ac:dyDescent="0.3">
      <c r="A372" s="73" t="s">
        <v>315</v>
      </c>
      <c r="B372" s="61" t="s">
        <v>338</v>
      </c>
      <c r="C372" s="61">
        <v>10</v>
      </c>
      <c r="D372" s="76"/>
      <c r="E372" s="142"/>
      <c r="F372" s="213">
        <f t="shared" ref="F372:J373" si="70">F373</f>
        <v>100</v>
      </c>
      <c r="G372" s="213">
        <f t="shared" si="70"/>
        <v>0</v>
      </c>
      <c r="H372" s="36">
        <f t="shared" si="61"/>
        <v>100</v>
      </c>
      <c r="I372" s="213">
        <f t="shared" si="70"/>
        <v>100</v>
      </c>
      <c r="J372" s="213">
        <f t="shared" si="70"/>
        <v>0</v>
      </c>
      <c r="K372" s="36">
        <f t="shared" si="62"/>
        <v>100</v>
      </c>
    </row>
    <row r="373" spans="1:11" ht="16.899999999999999" customHeight="1" x14ac:dyDescent="0.3">
      <c r="A373" s="73" t="s">
        <v>473</v>
      </c>
      <c r="B373" s="61" t="s">
        <v>338</v>
      </c>
      <c r="C373" s="61">
        <v>10</v>
      </c>
      <c r="D373" s="61" t="s">
        <v>80</v>
      </c>
      <c r="E373" s="142"/>
      <c r="F373" s="213">
        <f t="shared" si="70"/>
        <v>100</v>
      </c>
      <c r="G373" s="213">
        <f t="shared" si="70"/>
        <v>0</v>
      </c>
      <c r="H373" s="36">
        <f t="shared" si="61"/>
        <v>100</v>
      </c>
      <c r="I373" s="213">
        <f t="shared" si="70"/>
        <v>100</v>
      </c>
      <c r="J373" s="213">
        <f t="shared" si="70"/>
        <v>0</v>
      </c>
      <c r="K373" s="36">
        <f t="shared" si="62"/>
        <v>100</v>
      </c>
    </row>
    <row r="374" spans="1:11" ht="48.6" customHeight="1" x14ac:dyDescent="0.3">
      <c r="A374" s="73" t="s">
        <v>176</v>
      </c>
      <c r="B374" s="61" t="s">
        <v>338</v>
      </c>
      <c r="C374" s="61">
        <v>10</v>
      </c>
      <c r="D374" s="61" t="s">
        <v>80</v>
      </c>
      <c r="E374" s="61">
        <v>600</v>
      </c>
      <c r="F374" s="213">
        <f>F375</f>
        <v>100</v>
      </c>
      <c r="G374" s="213">
        <f>G375</f>
        <v>0</v>
      </c>
      <c r="H374" s="36">
        <f t="shared" si="61"/>
        <v>100</v>
      </c>
      <c r="I374" s="213">
        <f>I375</f>
        <v>100</v>
      </c>
      <c r="J374" s="213">
        <f>J375</f>
        <v>0</v>
      </c>
      <c r="K374" s="36">
        <f t="shared" si="62"/>
        <v>100</v>
      </c>
    </row>
    <row r="375" spans="1:11" ht="48.75" customHeight="1" x14ac:dyDescent="0.3">
      <c r="A375" s="73" t="s">
        <v>339</v>
      </c>
      <c r="B375" s="61" t="s">
        <v>338</v>
      </c>
      <c r="C375" s="61">
        <v>10</v>
      </c>
      <c r="D375" s="61" t="s">
        <v>80</v>
      </c>
      <c r="E375" s="61">
        <v>630</v>
      </c>
      <c r="F375" s="213">
        <v>100</v>
      </c>
      <c r="G375" s="213"/>
      <c r="H375" s="36">
        <f t="shared" si="61"/>
        <v>100</v>
      </c>
      <c r="I375" s="213">
        <v>100</v>
      </c>
      <c r="J375" s="213"/>
      <c r="K375" s="36">
        <f t="shared" si="62"/>
        <v>100</v>
      </c>
    </row>
    <row r="376" spans="1:11" ht="42.75" customHeight="1" x14ac:dyDescent="0.3">
      <c r="A376" s="206" t="s">
        <v>730</v>
      </c>
      <c r="B376" s="59" t="s">
        <v>180</v>
      </c>
      <c r="C376" s="76"/>
      <c r="D376" s="76"/>
      <c r="E376" s="142"/>
      <c r="F376" s="209">
        <f t="shared" ref="F376:J379" si="71">F377</f>
        <v>262.5</v>
      </c>
      <c r="G376" s="209">
        <f t="shared" si="71"/>
        <v>0</v>
      </c>
      <c r="H376" s="36">
        <f t="shared" si="61"/>
        <v>262.5</v>
      </c>
      <c r="I376" s="209">
        <f t="shared" si="71"/>
        <v>268.89999999999998</v>
      </c>
      <c r="J376" s="209">
        <f t="shared" si="71"/>
        <v>0</v>
      </c>
      <c r="K376" s="36">
        <f t="shared" si="62"/>
        <v>268.89999999999998</v>
      </c>
    </row>
    <row r="377" spans="1:11" ht="46.5" customHeight="1" x14ac:dyDescent="0.3">
      <c r="A377" s="73" t="s">
        <v>182</v>
      </c>
      <c r="B377" s="61" t="s">
        <v>565</v>
      </c>
      <c r="C377" s="76"/>
      <c r="D377" s="76"/>
      <c r="E377" s="142"/>
      <c r="F377" s="213">
        <f t="shared" si="71"/>
        <v>262.5</v>
      </c>
      <c r="G377" s="213">
        <f t="shared" si="71"/>
        <v>0</v>
      </c>
      <c r="H377" s="36">
        <f t="shared" si="61"/>
        <v>262.5</v>
      </c>
      <c r="I377" s="213">
        <f t="shared" si="71"/>
        <v>268.89999999999998</v>
      </c>
      <c r="J377" s="213">
        <f t="shared" si="71"/>
        <v>0</v>
      </c>
      <c r="K377" s="36">
        <f t="shared" si="62"/>
        <v>268.89999999999998</v>
      </c>
    </row>
    <row r="378" spans="1:11" ht="43.5" customHeight="1" x14ac:dyDescent="0.3">
      <c r="A378" s="73" t="s">
        <v>183</v>
      </c>
      <c r="B378" s="61" t="s">
        <v>804</v>
      </c>
      <c r="C378" s="76"/>
      <c r="D378" s="76"/>
      <c r="E378" s="142"/>
      <c r="F378" s="213">
        <f t="shared" si="71"/>
        <v>262.5</v>
      </c>
      <c r="G378" s="213">
        <f t="shared" si="71"/>
        <v>0</v>
      </c>
      <c r="H378" s="36">
        <f t="shared" si="61"/>
        <v>262.5</v>
      </c>
      <c r="I378" s="213">
        <f t="shared" si="71"/>
        <v>268.89999999999998</v>
      </c>
      <c r="J378" s="213">
        <f t="shared" si="71"/>
        <v>0</v>
      </c>
      <c r="K378" s="36">
        <f t="shared" si="62"/>
        <v>268.89999999999998</v>
      </c>
    </row>
    <row r="379" spans="1:11" ht="18" customHeight="1" x14ac:dyDescent="0.3">
      <c r="A379" s="73" t="s">
        <v>178</v>
      </c>
      <c r="B379" s="61" t="s">
        <v>804</v>
      </c>
      <c r="C379" s="61" t="s">
        <v>92</v>
      </c>
      <c r="D379" s="76"/>
      <c r="E379" s="142"/>
      <c r="F379" s="213">
        <f t="shared" si="71"/>
        <v>262.5</v>
      </c>
      <c r="G379" s="213">
        <f t="shared" si="71"/>
        <v>0</v>
      </c>
      <c r="H379" s="36">
        <f t="shared" si="61"/>
        <v>262.5</v>
      </c>
      <c r="I379" s="213">
        <f t="shared" si="71"/>
        <v>268.89999999999998</v>
      </c>
      <c r="J379" s="213">
        <f t="shared" si="71"/>
        <v>0</v>
      </c>
      <c r="K379" s="36">
        <f t="shared" si="62"/>
        <v>268.89999999999998</v>
      </c>
    </row>
    <row r="380" spans="1:11" ht="18.75" customHeight="1" x14ac:dyDescent="0.3">
      <c r="A380" s="73" t="s">
        <v>179</v>
      </c>
      <c r="B380" s="61" t="s">
        <v>804</v>
      </c>
      <c r="C380" s="61" t="s">
        <v>92</v>
      </c>
      <c r="D380" s="61" t="s">
        <v>63</v>
      </c>
      <c r="E380" s="142"/>
      <c r="F380" s="213">
        <f>F381+F383</f>
        <v>262.5</v>
      </c>
      <c r="G380" s="213">
        <f>G381+G383</f>
        <v>0</v>
      </c>
      <c r="H380" s="36">
        <f t="shared" si="61"/>
        <v>262.5</v>
      </c>
      <c r="I380" s="213">
        <f>I381+I383</f>
        <v>268.89999999999998</v>
      </c>
      <c r="J380" s="213">
        <f>J381+J383</f>
        <v>0</v>
      </c>
      <c r="K380" s="36">
        <f t="shared" si="62"/>
        <v>268.89999999999998</v>
      </c>
    </row>
    <row r="381" spans="1:11" ht="18.75" hidden="1" customHeight="1" outlineLevel="1" x14ac:dyDescent="0.3">
      <c r="A381" s="73" t="s">
        <v>87</v>
      </c>
      <c r="B381" s="61" t="s">
        <v>804</v>
      </c>
      <c r="C381" s="61" t="s">
        <v>92</v>
      </c>
      <c r="D381" s="61" t="s">
        <v>63</v>
      </c>
      <c r="E381" s="142" t="s">
        <v>490</v>
      </c>
      <c r="F381" s="213"/>
      <c r="G381" s="213"/>
      <c r="H381" s="36">
        <f t="shared" si="61"/>
        <v>0</v>
      </c>
      <c r="I381" s="213"/>
      <c r="J381" s="213"/>
      <c r="K381" s="36">
        <f t="shared" si="62"/>
        <v>0</v>
      </c>
    </row>
    <row r="382" spans="1:11" ht="18.75" hidden="1" customHeight="1" outlineLevel="1" x14ac:dyDescent="0.3">
      <c r="A382" s="73" t="s">
        <v>88</v>
      </c>
      <c r="B382" s="61" t="s">
        <v>804</v>
      </c>
      <c r="C382" s="61" t="s">
        <v>92</v>
      </c>
      <c r="D382" s="61" t="s">
        <v>63</v>
      </c>
      <c r="E382" s="142" t="s">
        <v>486</v>
      </c>
      <c r="F382" s="213"/>
      <c r="G382" s="213"/>
      <c r="H382" s="36">
        <f t="shared" si="61"/>
        <v>0</v>
      </c>
      <c r="I382" s="213"/>
      <c r="J382" s="213"/>
      <c r="K382" s="36">
        <f t="shared" si="62"/>
        <v>0</v>
      </c>
    </row>
    <row r="383" spans="1:11" ht="49.15" customHeight="1" collapsed="1" x14ac:dyDescent="0.3">
      <c r="A383" s="73" t="s">
        <v>176</v>
      </c>
      <c r="B383" s="61" t="s">
        <v>804</v>
      </c>
      <c r="C383" s="61" t="s">
        <v>92</v>
      </c>
      <c r="D383" s="61" t="s">
        <v>63</v>
      </c>
      <c r="E383" s="61">
        <v>600</v>
      </c>
      <c r="F383" s="213">
        <f t="shared" ref="F383:J383" si="72">F384</f>
        <v>262.5</v>
      </c>
      <c r="G383" s="213">
        <f t="shared" si="72"/>
        <v>0</v>
      </c>
      <c r="H383" s="36">
        <f t="shared" si="61"/>
        <v>262.5</v>
      </c>
      <c r="I383" s="213">
        <f t="shared" si="72"/>
        <v>268.89999999999998</v>
      </c>
      <c r="J383" s="213">
        <f t="shared" si="72"/>
        <v>0</v>
      </c>
      <c r="K383" s="36">
        <f t="shared" si="62"/>
        <v>268.89999999999998</v>
      </c>
    </row>
    <row r="384" spans="1:11" ht="13.5" customHeight="1" x14ac:dyDescent="0.3">
      <c r="A384" s="73" t="s">
        <v>184</v>
      </c>
      <c r="B384" s="61" t="s">
        <v>804</v>
      </c>
      <c r="C384" s="61" t="s">
        <v>92</v>
      </c>
      <c r="D384" s="61" t="s">
        <v>63</v>
      </c>
      <c r="E384" s="61">
        <v>610</v>
      </c>
      <c r="F384" s="213">
        <v>262.5</v>
      </c>
      <c r="G384" s="213"/>
      <c r="H384" s="36">
        <f t="shared" si="61"/>
        <v>262.5</v>
      </c>
      <c r="I384" s="213">
        <v>268.89999999999998</v>
      </c>
      <c r="J384" s="213"/>
      <c r="K384" s="36">
        <f t="shared" si="62"/>
        <v>268.89999999999998</v>
      </c>
    </row>
    <row r="385" spans="1:11" ht="42" customHeight="1" x14ac:dyDescent="0.3">
      <c r="A385" s="206" t="s">
        <v>721</v>
      </c>
      <c r="B385" s="59" t="s">
        <v>185</v>
      </c>
      <c r="C385" s="76"/>
      <c r="D385" s="76"/>
      <c r="E385" s="142"/>
      <c r="F385" s="209">
        <f t="shared" ref="F385:J390" si="73">F386</f>
        <v>170</v>
      </c>
      <c r="G385" s="209">
        <f t="shared" si="73"/>
        <v>0</v>
      </c>
      <c r="H385" s="36">
        <f t="shared" si="61"/>
        <v>170</v>
      </c>
      <c r="I385" s="209">
        <f t="shared" si="73"/>
        <v>170</v>
      </c>
      <c r="J385" s="209">
        <f t="shared" si="73"/>
        <v>0</v>
      </c>
      <c r="K385" s="36">
        <f t="shared" si="62"/>
        <v>170</v>
      </c>
    </row>
    <row r="386" spans="1:11" ht="56.25" customHeight="1" x14ac:dyDescent="0.3">
      <c r="A386" s="206" t="s">
        <v>474</v>
      </c>
      <c r="B386" s="59" t="s">
        <v>187</v>
      </c>
      <c r="C386" s="76"/>
      <c r="D386" s="76"/>
      <c r="E386" s="142"/>
      <c r="F386" s="209">
        <f t="shared" si="73"/>
        <v>170</v>
      </c>
      <c r="G386" s="209">
        <f t="shared" si="73"/>
        <v>0</v>
      </c>
      <c r="H386" s="36">
        <f t="shared" si="61"/>
        <v>170</v>
      </c>
      <c r="I386" s="209">
        <f t="shared" si="73"/>
        <v>170</v>
      </c>
      <c r="J386" s="209">
        <f t="shared" si="73"/>
        <v>0</v>
      </c>
      <c r="K386" s="36">
        <f t="shared" si="62"/>
        <v>170</v>
      </c>
    </row>
    <row r="387" spans="1:11" ht="18.600000000000001" customHeight="1" x14ac:dyDescent="0.3">
      <c r="A387" s="73" t="s">
        <v>188</v>
      </c>
      <c r="B387" s="61" t="s">
        <v>189</v>
      </c>
      <c r="C387" s="76"/>
      <c r="D387" s="76"/>
      <c r="E387" s="142"/>
      <c r="F387" s="213">
        <f>F388+F393+F398</f>
        <v>170</v>
      </c>
      <c r="G387" s="213">
        <f>G388+G393+G398</f>
        <v>0</v>
      </c>
      <c r="H387" s="36">
        <f t="shared" si="61"/>
        <v>170</v>
      </c>
      <c r="I387" s="213">
        <f>I388+I393+I398</f>
        <v>170</v>
      </c>
      <c r="J387" s="213">
        <f>J388+J393+J398</f>
        <v>0</v>
      </c>
      <c r="K387" s="36">
        <f t="shared" si="62"/>
        <v>170</v>
      </c>
    </row>
    <row r="388" spans="1:11" ht="31.9" customHeight="1" x14ac:dyDescent="0.3">
      <c r="A388" s="73" t="s">
        <v>190</v>
      </c>
      <c r="B388" s="61" t="s">
        <v>191</v>
      </c>
      <c r="C388" s="76"/>
      <c r="D388" s="76"/>
      <c r="E388" s="142"/>
      <c r="F388" s="213">
        <f t="shared" si="73"/>
        <v>130</v>
      </c>
      <c r="G388" s="213">
        <f t="shared" si="73"/>
        <v>0</v>
      </c>
      <c r="H388" s="36">
        <f t="shared" si="61"/>
        <v>130</v>
      </c>
      <c r="I388" s="213">
        <f t="shared" si="73"/>
        <v>130</v>
      </c>
      <c r="J388" s="213">
        <f t="shared" si="73"/>
        <v>0</v>
      </c>
      <c r="K388" s="36">
        <f t="shared" si="62"/>
        <v>130</v>
      </c>
    </row>
    <row r="389" spans="1:11" ht="19.149999999999999" customHeight="1" x14ac:dyDescent="0.3">
      <c r="A389" s="73" t="s">
        <v>475</v>
      </c>
      <c r="B389" s="61" t="s">
        <v>191</v>
      </c>
      <c r="C389" s="61" t="s">
        <v>92</v>
      </c>
      <c r="D389" s="76"/>
      <c r="E389" s="142"/>
      <c r="F389" s="213">
        <f t="shared" si="73"/>
        <v>130</v>
      </c>
      <c r="G389" s="213">
        <f t="shared" si="73"/>
        <v>0</v>
      </c>
      <c r="H389" s="36">
        <f t="shared" si="61"/>
        <v>130</v>
      </c>
      <c r="I389" s="213">
        <f t="shared" si="73"/>
        <v>130</v>
      </c>
      <c r="J389" s="213">
        <f t="shared" si="73"/>
        <v>0</v>
      </c>
      <c r="K389" s="36">
        <f t="shared" si="62"/>
        <v>130</v>
      </c>
    </row>
    <row r="390" spans="1:11" ht="15.75" customHeight="1" x14ac:dyDescent="0.3">
      <c r="A390" s="73" t="s">
        <v>476</v>
      </c>
      <c r="B390" s="61" t="s">
        <v>191</v>
      </c>
      <c r="C390" s="61" t="s">
        <v>92</v>
      </c>
      <c r="D390" s="61" t="s">
        <v>63</v>
      </c>
      <c r="E390" s="142"/>
      <c r="F390" s="213">
        <f t="shared" si="73"/>
        <v>130</v>
      </c>
      <c r="G390" s="213">
        <f t="shared" si="73"/>
        <v>0</v>
      </c>
      <c r="H390" s="36">
        <f t="shared" si="61"/>
        <v>130</v>
      </c>
      <c r="I390" s="213">
        <f t="shared" si="73"/>
        <v>130</v>
      </c>
      <c r="J390" s="213">
        <f t="shared" si="73"/>
        <v>0</v>
      </c>
      <c r="K390" s="36">
        <f t="shared" si="62"/>
        <v>130</v>
      </c>
    </row>
    <row r="391" spans="1:11" ht="46.5" customHeight="1" x14ac:dyDescent="0.3">
      <c r="A391" s="35" t="s">
        <v>176</v>
      </c>
      <c r="B391" s="61" t="s">
        <v>191</v>
      </c>
      <c r="C391" s="61" t="s">
        <v>92</v>
      </c>
      <c r="D391" s="61" t="s">
        <v>63</v>
      </c>
      <c r="E391" s="61" t="s">
        <v>505</v>
      </c>
      <c r="F391" s="213">
        <f>F392</f>
        <v>130</v>
      </c>
      <c r="G391" s="213">
        <f>G392</f>
        <v>0</v>
      </c>
      <c r="H391" s="36">
        <f t="shared" si="61"/>
        <v>130</v>
      </c>
      <c r="I391" s="213">
        <f>I392</f>
        <v>130</v>
      </c>
      <c r="J391" s="213">
        <f>J392</f>
        <v>0</v>
      </c>
      <c r="K391" s="36">
        <f t="shared" si="62"/>
        <v>130</v>
      </c>
    </row>
    <row r="392" spans="1:11" ht="18.600000000000001" customHeight="1" x14ac:dyDescent="0.3">
      <c r="A392" s="35" t="s">
        <v>184</v>
      </c>
      <c r="B392" s="61" t="s">
        <v>191</v>
      </c>
      <c r="C392" s="61" t="s">
        <v>92</v>
      </c>
      <c r="D392" s="61" t="s">
        <v>63</v>
      </c>
      <c r="E392" s="61" t="s">
        <v>506</v>
      </c>
      <c r="F392" s="213">
        <v>130</v>
      </c>
      <c r="G392" s="213"/>
      <c r="H392" s="36">
        <f t="shared" si="61"/>
        <v>130</v>
      </c>
      <c r="I392" s="213">
        <v>130</v>
      </c>
      <c r="J392" s="213"/>
      <c r="K392" s="36">
        <f t="shared" si="62"/>
        <v>130</v>
      </c>
    </row>
    <row r="393" spans="1:11" ht="46.5" customHeight="1" x14ac:dyDescent="0.3">
      <c r="A393" s="73" t="s">
        <v>390</v>
      </c>
      <c r="B393" s="61" t="s">
        <v>391</v>
      </c>
      <c r="C393" s="76"/>
      <c r="D393" s="76"/>
      <c r="E393" s="142"/>
      <c r="F393" s="213">
        <f t="shared" ref="F393:J396" si="74">F394</f>
        <v>22.4</v>
      </c>
      <c r="G393" s="213">
        <f t="shared" si="74"/>
        <v>0</v>
      </c>
      <c r="H393" s="36">
        <f t="shared" ref="H393:H456" si="75">F393+G393</f>
        <v>22.4</v>
      </c>
      <c r="I393" s="213">
        <f t="shared" si="74"/>
        <v>22.4</v>
      </c>
      <c r="J393" s="213">
        <f t="shared" si="74"/>
        <v>0</v>
      </c>
      <c r="K393" s="36">
        <f t="shared" ref="K393:K456" si="76">I393+J393</f>
        <v>22.4</v>
      </c>
    </row>
    <row r="394" spans="1:11" ht="47.25" customHeight="1" x14ac:dyDescent="0.3">
      <c r="A394" s="73" t="s">
        <v>477</v>
      </c>
      <c r="B394" s="61" t="s">
        <v>391</v>
      </c>
      <c r="C394" s="61">
        <v>14</v>
      </c>
      <c r="D394" s="76"/>
      <c r="E394" s="142"/>
      <c r="F394" s="213">
        <f t="shared" si="74"/>
        <v>22.4</v>
      </c>
      <c r="G394" s="213">
        <f t="shared" si="74"/>
        <v>0</v>
      </c>
      <c r="H394" s="36">
        <f t="shared" si="75"/>
        <v>22.4</v>
      </c>
      <c r="I394" s="213">
        <f t="shared" si="74"/>
        <v>22.4</v>
      </c>
      <c r="J394" s="213">
        <f t="shared" si="74"/>
        <v>0</v>
      </c>
      <c r="K394" s="36">
        <f t="shared" si="76"/>
        <v>22.4</v>
      </c>
    </row>
    <row r="395" spans="1:11" ht="28.9" customHeight="1" x14ac:dyDescent="0.3">
      <c r="A395" s="35" t="s">
        <v>385</v>
      </c>
      <c r="B395" s="61" t="s">
        <v>391</v>
      </c>
      <c r="C395" s="61">
        <v>14</v>
      </c>
      <c r="D395" s="61" t="s">
        <v>80</v>
      </c>
      <c r="E395" s="142"/>
      <c r="F395" s="213">
        <f t="shared" si="74"/>
        <v>22.4</v>
      </c>
      <c r="G395" s="213">
        <f t="shared" si="74"/>
        <v>0</v>
      </c>
      <c r="H395" s="36">
        <f t="shared" si="75"/>
        <v>22.4</v>
      </c>
      <c r="I395" s="213">
        <f t="shared" si="74"/>
        <v>22.4</v>
      </c>
      <c r="J395" s="213">
        <f t="shared" si="74"/>
        <v>0</v>
      </c>
      <c r="K395" s="36">
        <f t="shared" si="76"/>
        <v>22.4</v>
      </c>
    </row>
    <row r="396" spans="1:11" ht="17.25" customHeight="1" x14ac:dyDescent="0.3">
      <c r="A396" s="73" t="s">
        <v>146</v>
      </c>
      <c r="B396" s="61" t="s">
        <v>391</v>
      </c>
      <c r="C396" s="61">
        <v>14</v>
      </c>
      <c r="D396" s="61" t="s">
        <v>80</v>
      </c>
      <c r="E396" s="61">
        <v>500</v>
      </c>
      <c r="F396" s="213">
        <f t="shared" si="74"/>
        <v>22.4</v>
      </c>
      <c r="G396" s="213">
        <f t="shared" si="74"/>
        <v>0</v>
      </c>
      <c r="H396" s="36">
        <f t="shared" si="75"/>
        <v>22.4</v>
      </c>
      <c r="I396" s="213">
        <f t="shared" si="74"/>
        <v>22.4</v>
      </c>
      <c r="J396" s="213">
        <f t="shared" si="74"/>
        <v>0</v>
      </c>
      <c r="K396" s="36">
        <f t="shared" si="76"/>
        <v>22.4</v>
      </c>
    </row>
    <row r="397" spans="1:11" ht="18" customHeight="1" x14ac:dyDescent="0.3">
      <c r="A397" s="73" t="s">
        <v>55</v>
      </c>
      <c r="B397" s="61" t="s">
        <v>391</v>
      </c>
      <c r="C397" s="61">
        <v>14</v>
      </c>
      <c r="D397" s="61" t="s">
        <v>80</v>
      </c>
      <c r="E397" s="61">
        <v>540</v>
      </c>
      <c r="F397" s="213">
        <v>22.4</v>
      </c>
      <c r="G397" s="213"/>
      <c r="H397" s="36">
        <f t="shared" si="75"/>
        <v>22.4</v>
      </c>
      <c r="I397" s="213">
        <v>22.4</v>
      </c>
      <c r="J397" s="213"/>
      <c r="K397" s="36">
        <f t="shared" si="76"/>
        <v>22.4</v>
      </c>
    </row>
    <row r="398" spans="1:11" ht="61.9" customHeight="1" x14ac:dyDescent="0.3">
      <c r="A398" s="73" t="s">
        <v>392</v>
      </c>
      <c r="B398" s="61" t="s">
        <v>393</v>
      </c>
      <c r="C398" s="76"/>
      <c r="D398" s="76"/>
      <c r="E398" s="142"/>
      <c r="F398" s="213">
        <f t="shared" ref="F398:G400" si="77">F399</f>
        <v>17.600000000000001</v>
      </c>
      <c r="G398" s="213">
        <f t="shared" si="77"/>
        <v>0</v>
      </c>
      <c r="H398" s="36">
        <f t="shared" si="75"/>
        <v>17.600000000000001</v>
      </c>
      <c r="I398" s="213">
        <f>I399</f>
        <v>17.600000000000001</v>
      </c>
      <c r="J398" s="213">
        <f t="shared" ref="J398:J400" si="78">J399</f>
        <v>0</v>
      </c>
      <c r="K398" s="36">
        <f t="shared" si="76"/>
        <v>17.600000000000001</v>
      </c>
    </row>
    <row r="399" spans="1:11" ht="49.5" customHeight="1" x14ac:dyDescent="0.3">
      <c r="A399" s="73" t="s">
        <v>479</v>
      </c>
      <c r="B399" s="61" t="s">
        <v>393</v>
      </c>
      <c r="C399" s="61">
        <v>14</v>
      </c>
      <c r="D399" s="76"/>
      <c r="E399" s="142"/>
      <c r="F399" s="213">
        <f t="shared" si="77"/>
        <v>17.600000000000001</v>
      </c>
      <c r="G399" s="213">
        <f t="shared" si="77"/>
        <v>0</v>
      </c>
      <c r="H399" s="36">
        <f t="shared" si="75"/>
        <v>17.600000000000001</v>
      </c>
      <c r="I399" s="213">
        <f t="shared" ref="F399:J401" si="79">I400</f>
        <v>17.600000000000001</v>
      </c>
      <c r="J399" s="213">
        <f t="shared" si="78"/>
        <v>0</v>
      </c>
      <c r="K399" s="36">
        <f t="shared" si="76"/>
        <v>17.600000000000001</v>
      </c>
    </row>
    <row r="400" spans="1:11" ht="32.450000000000003" customHeight="1" x14ac:dyDescent="0.3">
      <c r="A400" s="73" t="s">
        <v>478</v>
      </c>
      <c r="B400" s="61" t="s">
        <v>393</v>
      </c>
      <c r="C400" s="61">
        <v>14</v>
      </c>
      <c r="D400" s="61" t="s">
        <v>80</v>
      </c>
      <c r="E400" s="142"/>
      <c r="F400" s="213">
        <f t="shared" si="77"/>
        <v>17.600000000000001</v>
      </c>
      <c r="G400" s="213">
        <f t="shared" si="77"/>
        <v>0</v>
      </c>
      <c r="H400" s="36">
        <f t="shared" si="75"/>
        <v>17.600000000000001</v>
      </c>
      <c r="I400" s="213">
        <f>I401</f>
        <v>17.600000000000001</v>
      </c>
      <c r="J400" s="213">
        <f t="shared" si="78"/>
        <v>0</v>
      </c>
      <c r="K400" s="36">
        <f t="shared" si="76"/>
        <v>17.600000000000001</v>
      </c>
    </row>
    <row r="401" spans="1:11" ht="15.75" customHeight="1" x14ac:dyDescent="0.3">
      <c r="A401" s="73" t="s">
        <v>146</v>
      </c>
      <c r="B401" s="61" t="s">
        <v>393</v>
      </c>
      <c r="C401" s="61">
        <v>14</v>
      </c>
      <c r="D401" s="61" t="s">
        <v>80</v>
      </c>
      <c r="E401" s="61">
        <v>500</v>
      </c>
      <c r="F401" s="213">
        <f t="shared" si="79"/>
        <v>17.600000000000001</v>
      </c>
      <c r="G401" s="213">
        <f t="shared" si="79"/>
        <v>0</v>
      </c>
      <c r="H401" s="36">
        <f t="shared" si="75"/>
        <v>17.600000000000001</v>
      </c>
      <c r="I401" s="213">
        <f t="shared" si="79"/>
        <v>17.600000000000001</v>
      </c>
      <c r="J401" s="213">
        <f t="shared" si="79"/>
        <v>0</v>
      </c>
      <c r="K401" s="36">
        <f t="shared" si="76"/>
        <v>17.600000000000001</v>
      </c>
    </row>
    <row r="402" spans="1:11" ht="16.899999999999999" customHeight="1" x14ac:dyDescent="0.3">
      <c r="A402" s="73" t="s">
        <v>55</v>
      </c>
      <c r="B402" s="61" t="s">
        <v>393</v>
      </c>
      <c r="C402" s="61">
        <v>14</v>
      </c>
      <c r="D402" s="61" t="s">
        <v>80</v>
      </c>
      <c r="E402" s="61">
        <v>540</v>
      </c>
      <c r="F402" s="213">
        <v>17.600000000000001</v>
      </c>
      <c r="G402" s="213"/>
      <c r="H402" s="36">
        <f t="shared" si="75"/>
        <v>17.600000000000001</v>
      </c>
      <c r="I402" s="213">
        <v>17.600000000000001</v>
      </c>
      <c r="J402" s="213"/>
      <c r="K402" s="36">
        <f t="shared" si="76"/>
        <v>17.600000000000001</v>
      </c>
    </row>
    <row r="403" spans="1:11" ht="29.25" customHeight="1" x14ac:dyDescent="0.3">
      <c r="A403" s="206" t="s">
        <v>731</v>
      </c>
      <c r="B403" s="59" t="s">
        <v>501</v>
      </c>
      <c r="C403" s="76"/>
      <c r="D403" s="76"/>
      <c r="E403" s="142"/>
      <c r="F403" s="209">
        <f>F404</f>
        <v>1820</v>
      </c>
      <c r="G403" s="209">
        <f>G404</f>
        <v>0</v>
      </c>
      <c r="H403" s="36">
        <f t="shared" si="75"/>
        <v>1820</v>
      </c>
      <c r="I403" s="209">
        <f>I404</f>
        <v>0</v>
      </c>
      <c r="J403" s="209">
        <f>J404</f>
        <v>0</v>
      </c>
      <c r="K403" s="36">
        <f t="shared" si="76"/>
        <v>0</v>
      </c>
    </row>
    <row r="404" spans="1:11" ht="78.75" customHeight="1" x14ac:dyDescent="0.3">
      <c r="A404" s="73" t="s">
        <v>502</v>
      </c>
      <c r="B404" s="61" t="s">
        <v>503</v>
      </c>
      <c r="C404" s="76"/>
      <c r="D404" s="76"/>
      <c r="E404" s="142"/>
      <c r="F404" s="213">
        <f>F405</f>
        <v>1820</v>
      </c>
      <c r="G404" s="213">
        <f>G405</f>
        <v>0</v>
      </c>
      <c r="H404" s="36">
        <f t="shared" si="75"/>
        <v>1820</v>
      </c>
      <c r="I404" s="213">
        <f>I405</f>
        <v>0</v>
      </c>
      <c r="J404" s="213">
        <f>J405</f>
        <v>0</v>
      </c>
      <c r="K404" s="36">
        <f t="shared" si="76"/>
        <v>0</v>
      </c>
    </row>
    <row r="405" spans="1:11" ht="63.6" customHeight="1" x14ac:dyDescent="0.3">
      <c r="A405" s="35" t="s">
        <v>732</v>
      </c>
      <c r="B405" s="61" t="s">
        <v>591</v>
      </c>
      <c r="C405" s="76"/>
      <c r="D405" s="76"/>
      <c r="E405" s="142"/>
      <c r="F405" s="213">
        <f>F406+F410</f>
        <v>1820</v>
      </c>
      <c r="G405" s="213">
        <f>G406+G410</f>
        <v>0</v>
      </c>
      <c r="H405" s="36">
        <f t="shared" si="75"/>
        <v>1820</v>
      </c>
      <c r="I405" s="213">
        <f>I406+I410</f>
        <v>0</v>
      </c>
      <c r="J405" s="213">
        <f>J406+J410</f>
        <v>0</v>
      </c>
      <c r="K405" s="36">
        <f t="shared" si="76"/>
        <v>0</v>
      </c>
    </row>
    <row r="406" spans="1:11" ht="18.600000000000001" customHeight="1" x14ac:dyDescent="0.3">
      <c r="A406" s="73" t="s">
        <v>62</v>
      </c>
      <c r="B406" s="61" t="s">
        <v>591</v>
      </c>
      <c r="C406" s="61" t="s">
        <v>63</v>
      </c>
      <c r="D406" s="76"/>
      <c r="E406" s="142"/>
      <c r="F406" s="213">
        <f t="shared" ref="F406:J407" si="80">F407</f>
        <v>50</v>
      </c>
      <c r="G406" s="213">
        <f t="shared" si="80"/>
        <v>0</v>
      </c>
      <c r="H406" s="36">
        <f t="shared" si="75"/>
        <v>50</v>
      </c>
      <c r="I406" s="213">
        <f t="shared" si="80"/>
        <v>0</v>
      </c>
      <c r="J406" s="213">
        <f t="shared" si="80"/>
        <v>0</v>
      </c>
      <c r="K406" s="36">
        <f t="shared" si="76"/>
        <v>0</v>
      </c>
    </row>
    <row r="407" spans="1:11" ht="20.25" customHeight="1" x14ac:dyDescent="0.3">
      <c r="A407" s="73" t="s">
        <v>120</v>
      </c>
      <c r="B407" s="61" t="s">
        <v>591</v>
      </c>
      <c r="C407" s="61" t="s">
        <v>63</v>
      </c>
      <c r="D407" s="61" t="s">
        <v>141</v>
      </c>
      <c r="E407" s="142"/>
      <c r="F407" s="213">
        <f t="shared" si="80"/>
        <v>50</v>
      </c>
      <c r="G407" s="213">
        <f t="shared" si="80"/>
        <v>0</v>
      </c>
      <c r="H407" s="36">
        <f t="shared" si="75"/>
        <v>50</v>
      </c>
      <c r="I407" s="213">
        <f t="shared" si="80"/>
        <v>0</v>
      </c>
      <c r="J407" s="213">
        <f t="shared" si="80"/>
        <v>0</v>
      </c>
      <c r="K407" s="36">
        <f t="shared" si="76"/>
        <v>0</v>
      </c>
    </row>
    <row r="408" spans="1:11" ht="35.25" customHeight="1" x14ac:dyDescent="0.3">
      <c r="A408" s="73" t="s">
        <v>87</v>
      </c>
      <c r="B408" s="61" t="s">
        <v>591</v>
      </c>
      <c r="C408" s="61" t="s">
        <v>63</v>
      </c>
      <c r="D408" s="61" t="s">
        <v>141</v>
      </c>
      <c r="E408" s="61" t="s">
        <v>490</v>
      </c>
      <c r="F408" s="213">
        <f>F409</f>
        <v>50</v>
      </c>
      <c r="G408" s="213">
        <f>G409</f>
        <v>0</v>
      </c>
      <c r="H408" s="36">
        <f t="shared" si="75"/>
        <v>50</v>
      </c>
      <c r="I408" s="213">
        <f>I409</f>
        <v>0</v>
      </c>
      <c r="J408" s="213">
        <f>J409</f>
        <v>0</v>
      </c>
      <c r="K408" s="36">
        <f t="shared" si="76"/>
        <v>0</v>
      </c>
    </row>
    <row r="409" spans="1:11" ht="47.25" customHeight="1" x14ac:dyDescent="0.3">
      <c r="A409" s="73" t="s">
        <v>88</v>
      </c>
      <c r="B409" s="61" t="s">
        <v>591</v>
      </c>
      <c r="C409" s="61" t="s">
        <v>63</v>
      </c>
      <c r="D409" s="61" t="s">
        <v>141</v>
      </c>
      <c r="E409" s="61" t="s">
        <v>486</v>
      </c>
      <c r="F409" s="213">
        <v>50</v>
      </c>
      <c r="G409" s="213"/>
      <c r="H409" s="36">
        <f t="shared" si="75"/>
        <v>50</v>
      </c>
      <c r="I409" s="213">
        <v>0</v>
      </c>
      <c r="J409" s="213"/>
      <c r="K409" s="36">
        <f t="shared" si="76"/>
        <v>0</v>
      </c>
    </row>
    <row r="410" spans="1:11" ht="16.5" customHeight="1" x14ac:dyDescent="0.3">
      <c r="A410" s="73" t="s">
        <v>233</v>
      </c>
      <c r="B410" s="61" t="s">
        <v>591</v>
      </c>
      <c r="C410" s="61" t="s">
        <v>110</v>
      </c>
      <c r="D410" s="76"/>
      <c r="E410" s="142"/>
      <c r="F410" s="213">
        <f>F411+F414</f>
        <v>1770</v>
      </c>
      <c r="G410" s="213">
        <f>G411+G414</f>
        <v>0</v>
      </c>
      <c r="H410" s="36">
        <f t="shared" si="75"/>
        <v>1770</v>
      </c>
      <c r="I410" s="213">
        <f>I411+I414</f>
        <v>0</v>
      </c>
      <c r="J410" s="213">
        <f>J411+J414</f>
        <v>0</v>
      </c>
      <c r="K410" s="36">
        <f t="shared" si="76"/>
        <v>0</v>
      </c>
    </row>
    <row r="411" spans="1:11" ht="19.5" customHeight="1" x14ac:dyDescent="0.3">
      <c r="A411" s="73" t="s">
        <v>1226</v>
      </c>
      <c r="B411" s="61" t="s">
        <v>591</v>
      </c>
      <c r="C411" s="61" t="s">
        <v>110</v>
      </c>
      <c r="D411" s="61" t="s">
        <v>68</v>
      </c>
      <c r="E411" s="142"/>
      <c r="F411" s="213">
        <f>F412</f>
        <v>950</v>
      </c>
      <c r="G411" s="213">
        <f>G412</f>
        <v>0</v>
      </c>
      <c r="H411" s="36">
        <f t="shared" si="75"/>
        <v>950</v>
      </c>
      <c r="I411" s="213">
        <f>I412</f>
        <v>0</v>
      </c>
      <c r="J411" s="213">
        <f>J412</f>
        <v>0</v>
      </c>
      <c r="K411" s="36">
        <f t="shared" si="76"/>
        <v>0</v>
      </c>
    </row>
    <row r="412" spans="1:11" ht="47.25" customHeight="1" x14ac:dyDescent="0.3">
      <c r="A412" s="73" t="s">
        <v>176</v>
      </c>
      <c r="B412" s="61" t="s">
        <v>591</v>
      </c>
      <c r="C412" s="61" t="s">
        <v>110</v>
      </c>
      <c r="D412" s="61" t="s">
        <v>68</v>
      </c>
      <c r="E412" s="61">
        <v>600</v>
      </c>
      <c r="F412" s="213">
        <f t="shared" ref="F412:J414" si="81">F413</f>
        <v>950</v>
      </c>
      <c r="G412" s="213">
        <f t="shared" si="81"/>
        <v>0</v>
      </c>
      <c r="H412" s="36">
        <f t="shared" si="75"/>
        <v>950</v>
      </c>
      <c r="I412" s="213">
        <f t="shared" si="81"/>
        <v>0</v>
      </c>
      <c r="J412" s="213">
        <f t="shared" si="81"/>
        <v>0</v>
      </c>
      <c r="K412" s="36">
        <f t="shared" si="76"/>
        <v>0</v>
      </c>
    </row>
    <row r="413" spans="1:11" ht="21" customHeight="1" x14ac:dyDescent="0.3">
      <c r="A413" s="73" t="s">
        <v>602</v>
      </c>
      <c r="B413" s="61" t="s">
        <v>591</v>
      </c>
      <c r="C413" s="61" t="s">
        <v>110</v>
      </c>
      <c r="D413" s="61" t="s">
        <v>68</v>
      </c>
      <c r="E413" s="61">
        <v>610</v>
      </c>
      <c r="F413" s="213">
        <v>950</v>
      </c>
      <c r="G413" s="213"/>
      <c r="H413" s="36">
        <f t="shared" si="75"/>
        <v>950</v>
      </c>
      <c r="I413" s="213">
        <v>0</v>
      </c>
      <c r="J413" s="213"/>
      <c r="K413" s="36">
        <f t="shared" si="76"/>
        <v>0</v>
      </c>
    </row>
    <row r="414" spans="1:11" ht="18" customHeight="1" x14ac:dyDescent="0.3">
      <c r="A414" s="73" t="s">
        <v>272</v>
      </c>
      <c r="B414" s="61" t="s">
        <v>591</v>
      </c>
      <c r="C414" s="61" t="s">
        <v>110</v>
      </c>
      <c r="D414" s="61" t="s">
        <v>80</v>
      </c>
      <c r="E414" s="61"/>
      <c r="F414" s="213">
        <f t="shared" si="81"/>
        <v>820</v>
      </c>
      <c r="G414" s="213">
        <f t="shared" si="81"/>
        <v>0</v>
      </c>
      <c r="H414" s="36">
        <f t="shared" si="75"/>
        <v>820</v>
      </c>
      <c r="I414" s="213">
        <f t="shared" si="81"/>
        <v>0</v>
      </c>
      <c r="J414" s="213">
        <f t="shared" si="81"/>
        <v>0</v>
      </c>
      <c r="K414" s="36">
        <f t="shared" si="76"/>
        <v>0</v>
      </c>
    </row>
    <row r="415" spans="1:11" ht="48.75" customHeight="1" x14ac:dyDescent="0.3">
      <c r="A415" s="73" t="s">
        <v>176</v>
      </c>
      <c r="B415" s="61" t="s">
        <v>591</v>
      </c>
      <c r="C415" s="61" t="s">
        <v>110</v>
      </c>
      <c r="D415" s="61" t="s">
        <v>80</v>
      </c>
      <c r="E415" s="61" t="s">
        <v>505</v>
      </c>
      <c r="F415" s="213">
        <f>F416</f>
        <v>820</v>
      </c>
      <c r="G415" s="213">
        <f>G416</f>
        <v>0</v>
      </c>
      <c r="H415" s="36">
        <f t="shared" si="75"/>
        <v>820</v>
      </c>
      <c r="I415" s="213">
        <f>I416</f>
        <v>0</v>
      </c>
      <c r="J415" s="213">
        <f>J416</f>
        <v>0</v>
      </c>
      <c r="K415" s="36">
        <f t="shared" si="76"/>
        <v>0</v>
      </c>
    </row>
    <row r="416" spans="1:11" ht="17.25" customHeight="1" x14ac:dyDescent="0.3">
      <c r="A416" s="73" t="s">
        <v>602</v>
      </c>
      <c r="B416" s="61" t="s">
        <v>591</v>
      </c>
      <c r="C416" s="61" t="s">
        <v>110</v>
      </c>
      <c r="D416" s="61" t="s">
        <v>80</v>
      </c>
      <c r="E416" s="61" t="s">
        <v>506</v>
      </c>
      <c r="F416" s="213">
        <v>820</v>
      </c>
      <c r="G416" s="213"/>
      <c r="H416" s="36">
        <f t="shared" si="75"/>
        <v>820</v>
      </c>
      <c r="I416" s="213">
        <v>0</v>
      </c>
      <c r="J416" s="213"/>
      <c r="K416" s="36">
        <f t="shared" si="76"/>
        <v>0</v>
      </c>
    </row>
    <row r="417" spans="1:11" ht="93.75" customHeight="1" x14ac:dyDescent="0.3">
      <c r="A417" s="33" t="s">
        <v>749</v>
      </c>
      <c r="B417" s="59" t="s">
        <v>543</v>
      </c>
      <c r="C417" s="59"/>
      <c r="D417" s="59"/>
      <c r="E417" s="59"/>
      <c r="F417" s="209">
        <f t="shared" ref="F417:J422" si="82">F418</f>
        <v>4432.3</v>
      </c>
      <c r="G417" s="209">
        <f t="shared" si="82"/>
        <v>0</v>
      </c>
      <c r="H417" s="36">
        <f t="shared" si="75"/>
        <v>4432.3</v>
      </c>
      <c r="I417" s="209">
        <f t="shared" si="82"/>
        <v>3500</v>
      </c>
      <c r="J417" s="209">
        <f t="shared" si="82"/>
        <v>0</v>
      </c>
      <c r="K417" s="36">
        <f t="shared" si="76"/>
        <v>3500</v>
      </c>
    </row>
    <row r="418" spans="1:11" ht="61.5" customHeight="1" x14ac:dyDescent="0.3">
      <c r="A418" s="35" t="s">
        <v>753</v>
      </c>
      <c r="B418" s="61" t="s">
        <v>544</v>
      </c>
      <c r="C418" s="61"/>
      <c r="D418" s="61"/>
      <c r="E418" s="61"/>
      <c r="F418" s="213">
        <f t="shared" si="82"/>
        <v>4432.3</v>
      </c>
      <c r="G418" s="213">
        <f t="shared" si="82"/>
        <v>0</v>
      </c>
      <c r="H418" s="36">
        <f t="shared" si="75"/>
        <v>4432.3</v>
      </c>
      <c r="I418" s="213">
        <f t="shared" si="82"/>
        <v>3500</v>
      </c>
      <c r="J418" s="213">
        <f t="shared" si="82"/>
        <v>0</v>
      </c>
      <c r="K418" s="36">
        <f t="shared" si="76"/>
        <v>3500</v>
      </c>
    </row>
    <row r="419" spans="1:11" ht="45.75" customHeight="1" x14ac:dyDescent="0.3">
      <c r="A419" s="35" t="s">
        <v>545</v>
      </c>
      <c r="B419" s="61" t="s">
        <v>546</v>
      </c>
      <c r="C419" s="61"/>
      <c r="D419" s="61"/>
      <c r="E419" s="61"/>
      <c r="F419" s="213">
        <f t="shared" si="82"/>
        <v>4432.3</v>
      </c>
      <c r="G419" s="213">
        <f t="shared" si="82"/>
        <v>0</v>
      </c>
      <c r="H419" s="36">
        <f t="shared" si="75"/>
        <v>4432.3</v>
      </c>
      <c r="I419" s="213">
        <f t="shared" si="82"/>
        <v>3500</v>
      </c>
      <c r="J419" s="213">
        <f t="shared" si="82"/>
        <v>0</v>
      </c>
      <c r="K419" s="36">
        <f t="shared" si="76"/>
        <v>3500</v>
      </c>
    </row>
    <row r="420" spans="1:11" ht="19.5" customHeight="1" x14ac:dyDescent="0.3">
      <c r="A420" s="35" t="s">
        <v>62</v>
      </c>
      <c r="B420" s="61" t="s">
        <v>546</v>
      </c>
      <c r="C420" s="61" t="s">
        <v>63</v>
      </c>
      <c r="D420" s="61"/>
      <c r="E420" s="61"/>
      <c r="F420" s="213">
        <f t="shared" si="82"/>
        <v>4432.3</v>
      </c>
      <c r="G420" s="213">
        <f t="shared" si="82"/>
        <v>0</v>
      </c>
      <c r="H420" s="36">
        <f t="shared" si="75"/>
        <v>4432.3</v>
      </c>
      <c r="I420" s="213">
        <f t="shared" si="82"/>
        <v>3500</v>
      </c>
      <c r="J420" s="213">
        <f t="shared" si="82"/>
        <v>0</v>
      </c>
      <c r="K420" s="36">
        <f t="shared" si="76"/>
        <v>3500</v>
      </c>
    </row>
    <row r="421" spans="1:11" ht="20.25" customHeight="1" x14ac:dyDescent="0.3">
      <c r="A421" s="35" t="s">
        <v>120</v>
      </c>
      <c r="B421" s="61" t="s">
        <v>546</v>
      </c>
      <c r="C421" s="61" t="s">
        <v>63</v>
      </c>
      <c r="D421" s="61" t="s">
        <v>141</v>
      </c>
      <c r="E421" s="61"/>
      <c r="F421" s="213">
        <f t="shared" si="82"/>
        <v>4432.3</v>
      </c>
      <c r="G421" s="213">
        <f t="shared" si="82"/>
        <v>0</v>
      </c>
      <c r="H421" s="36">
        <f t="shared" si="75"/>
        <v>4432.3</v>
      </c>
      <c r="I421" s="213">
        <f t="shared" si="82"/>
        <v>3500</v>
      </c>
      <c r="J421" s="213">
        <f t="shared" si="82"/>
        <v>0</v>
      </c>
      <c r="K421" s="36">
        <f t="shared" si="76"/>
        <v>3500</v>
      </c>
    </row>
    <row r="422" spans="1:11" ht="33.75" customHeight="1" x14ac:dyDescent="0.3">
      <c r="A422" s="35" t="s">
        <v>87</v>
      </c>
      <c r="B422" s="61" t="s">
        <v>546</v>
      </c>
      <c r="C422" s="61" t="s">
        <v>63</v>
      </c>
      <c r="D422" s="61" t="s">
        <v>141</v>
      </c>
      <c r="E422" s="61" t="s">
        <v>490</v>
      </c>
      <c r="F422" s="213">
        <f t="shared" si="82"/>
        <v>4432.3</v>
      </c>
      <c r="G422" s="213">
        <f t="shared" si="82"/>
        <v>0</v>
      </c>
      <c r="H422" s="36">
        <f t="shared" si="75"/>
        <v>4432.3</v>
      </c>
      <c r="I422" s="213">
        <f t="shared" si="82"/>
        <v>3500</v>
      </c>
      <c r="J422" s="213">
        <f t="shared" si="82"/>
        <v>0</v>
      </c>
      <c r="K422" s="36">
        <f t="shared" si="76"/>
        <v>3500</v>
      </c>
    </row>
    <row r="423" spans="1:11" ht="48" customHeight="1" x14ac:dyDescent="0.3">
      <c r="A423" s="35" t="s">
        <v>88</v>
      </c>
      <c r="B423" s="61" t="s">
        <v>546</v>
      </c>
      <c r="C423" s="61" t="s">
        <v>63</v>
      </c>
      <c r="D423" s="61" t="s">
        <v>141</v>
      </c>
      <c r="E423" s="61" t="s">
        <v>486</v>
      </c>
      <c r="F423" s="213">
        <v>4432.3</v>
      </c>
      <c r="G423" s="213"/>
      <c r="H423" s="36">
        <f t="shared" si="75"/>
        <v>4432.3</v>
      </c>
      <c r="I423" s="213">
        <v>3500</v>
      </c>
      <c r="J423" s="213"/>
      <c r="K423" s="36">
        <f t="shared" si="76"/>
        <v>3500</v>
      </c>
    </row>
    <row r="424" spans="1:11" ht="51" customHeight="1" x14ac:dyDescent="0.3">
      <c r="A424" s="33" t="s">
        <v>733</v>
      </c>
      <c r="B424" s="59" t="s">
        <v>549</v>
      </c>
      <c r="C424" s="59"/>
      <c r="D424" s="59"/>
      <c r="E424" s="59"/>
      <c r="F424" s="209">
        <f t="shared" ref="F424:J424" si="83">F425</f>
        <v>20</v>
      </c>
      <c r="G424" s="209">
        <f t="shared" si="83"/>
        <v>0</v>
      </c>
      <c r="H424" s="36">
        <f t="shared" si="75"/>
        <v>20</v>
      </c>
      <c r="I424" s="209">
        <f t="shared" si="83"/>
        <v>20</v>
      </c>
      <c r="J424" s="209">
        <f t="shared" si="83"/>
        <v>0</v>
      </c>
      <c r="K424" s="36">
        <f t="shared" si="76"/>
        <v>20</v>
      </c>
    </row>
    <row r="425" spans="1:11" ht="93.75" customHeight="1" x14ac:dyDescent="0.3">
      <c r="A425" s="35" t="s">
        <v>550</v>
      </c>
      <c r="B425" s="61" t="s">
        <v>551</v>
      </c>
      <c r="C425" s="61"/>
      <c r="D425" s="61"/>
      <c r="E425" s="61"/>
      <c r="F425" s="213">
        <v>20</v>
      </c>
      <c r="G425" s="213"/>
      <c r="H425" s="36">
        <f t="shared" si="75"/>
        <v>20</v>
      </c>
      <c r="I425" s="213">
        <v>20</v>
      </c>
      <c r="J425" s="213"/>
      <c r="K425" s="36">
        <f t="shared" si="76"/>
        <v>20</v>
      </c>
    </row>
    <row r="426" spans="1:11" ht="61.5" customHeight="1" x14ac:dyDescent="0.3">
      <c r="A426" s="35" t="s">
        <v>552</v>
      </c>
      <c r="B426" s="66" t="s">
        <v>553</v>
      </c>
      <c r="C426" s="61"/>
      <c r="D426" s="61"/>
      <c r="E426" s="61"/>
      <c r="F426" s="213">
        <f t="shared" ref="F426:J429" si="84">F427</f>
        <v>20</v>
      </c>
      <c r="G426" s="213">
        <f t="shared" si="84"/>
        <v>0</v>
      </c>
      <c r="H426" s="36">
        <f t="shared" si="75"/>
        <v>20</v>
      </c>
      <c r="I426" s="213">
        <f t="shared" si="84"/>
        <v>20</v>
      </c>
      <c r="J426" s="213">
        <f t="shared" si="84"/>
        <v>0</v>
      </c>
      <c r="K426" s="36">
        <f t="shared" si="76"/>
        <v>20</v>
      </c>
    </row>
    <row r="427" spans="1:11" ht="30" x14ac:dyDescent="0.3">
      <c r="A427" s="35" t="s">
        <v>148</v>
      </c>
      <c r="B427" s="66" t="s">
        <v>553</v>
      </c>
      <c r="C427" s="61" t="s">
        <v>80</v>
      </c>
      <c r="D427" s="61"/>
      <c r="E427" s="61"/>
      <c r="F427" s="213">
        <f t="shared" si="84"/>
        <v>20</v>
      </c>
      <c r="G427" s="213">
        <f t="shared" si="84"/>
        <v>0</v>
      </c>
      <c r="H427" s="36">
        <f t="shared" si="75"/>
        <v>20</v>
      </c>
      <c r="I427" s="213">
        <f t="shared" si="84"/>
        <v>20</v>
      </c>
      <c r="J427" s="213">
        <f t="shared" si="84"/>
        <v>0</v>
      </c>
      <c r="K427" s="36">
        <f t="shared" si="76"/>
        <v>20</v>
      </c>
    </row>
    <row r="428" spans="1:11" ht="48.75" customHeight="1" x14ac:dyDescent="0.3">
      <c r="A428" s="35" t="s">
        <v>167</v>
      </c>
      <c r="B428" s="66" t="s">
        <v>553</v>
      </c>
      <c r="C428" s="61" t="s">
        <v>80</v>
      </c>
      <c r="D428" s="61" t="s">
        <v>168</v>
      </c>
      <c r="E428" s="61"/>
      <c r="F428" s="213">
        <f t="shared" si="84"/>
        <v>20</v>
      </c>
      <c r="G428" s="213">
        <f t="shared" si="84"/>
        <v>0</v>
      </c>
      <c r="H428" s="36">
        <f t="shared" si="75"/>
        <v>20</v>
      </c>
      <c r="I428" s="213">
        <f t="shared" si="84"/>
        <v>20</v>
      </c>
      <c r="J428" s="213">
        <f t="shared" si="84"/>
        <v>0</v>
      </c>
      <c r="K428" s="36">
        <f t="shared" si="76"/>
        <v>20</v>
      </c>
    </row>
    <row r="429" spans="1:11" ht="30.75" customHeight="1" x14ac:dyDescent="0.3">
      <c r="A429" s="35" t="s">
        <v>87</v>
      </c>
      <c r="B429" s="66" t="s">
        <v>553</v>
      </c>
      <c r="C429" s="61" t="s">
        <v>80</v>
      </c>
      <c r="D429" s="61" t="s">
        <v>168</v>
      </c>
      <c r="E429" s="61" t="s">
        <v>490</v>
      </c>
      <c r="F429" s="213">
        <f t="shared" si="84"/>
        <v>20</v>
      </c>
      <c r="G429" s="213">
        <f t="shared" si="84"/>
        <v>0</v>
      </c>
      <c r="H429" s="36">
        <f t="shared" si="75"/>
        <v>20</v>
      </c>
      <c r="I429" s="213">
        <f t="shared" si="84"/>
        <v>20</v>
      </c>
      <c r="J429" s="213">
        <f t="shared" si="84"/>
        <v>0</v>
      </c>
      <c r="K429" s="36">
        <f t="shared" si="76"/>
        <v>20</v>
      </c>
    </row>
    <row r="430" spans="1:11" ht="45" customHeight="1" x14ac:dyDescent="0.3">
      <c r="A430" s="35" t="s">
        <v>88</v>
      </c>
      <c r="B430" s="66" t="s">
        <v>553</v>
      </c>
      <c r="C430" s="61" t="s">
        <v>80</v>
      </c>
      <c r="D430" s="61" t="s">
        <v>168</v>
      </c>
      <c r="E430" s="61" t="s">
        <v>486</v>
      </c>
      <c r="F430" s="213">
        <v>20</v>
      </c>
      <c r="G430" s="213"/>
      <c r="H430" s="36">
        <f t="shared" si="75"/>
        <v>20</v>
      </c>
      <c r="I430" s="213">
        <v>20</v>
      </c>
      <c r="J430" s="213"/>
      <c r="K430" s="36">
        <f t="shared" si="76"/>
        <v>20</v>
      </c>
    </row>
    <row r="431" spans="1:11" ht="69.75" customHeight="1" x14ac:dyDescent="0.3">
      <c r="A431" s="33" t="s">
        <v>770</v>
      </c>
      <c r="B431" s="59" t="s">
        <v>555</v>
      </c>
      <c r="C431" s="59"/>
      <c r="D431" s="59"/>
      <c r="E431" s="59"/>
      <c r="F431" s="209">
        <f>F432</f>
        <v>50</v>
      </c>
      <c r="G431" s="209">
        <f>G432</f>
        <v>0</v>
      </c>
      <c r="H431" s="36">
        <f t="shared" si="75"/>
        <v>50</v>
      </c>
      <c r="I431" s="209">
        <f>I432</f>
        <v>50</v>
      </c>
      <c r="J431" s="209">
        <f>J432</f>
        <v>0</v>
      </c>
      <c r="K431" s="36">
        <f t="shared" si="76"/>
        <v>50</v>
      </c>
    </row>
    <row r="432" spans="1:11" ht="90" x14ac:dyDescent="0.3">
      <c r="A432" s="35" t="s">
        <v>554</v>
      </c>
      <c r="B432" s="61" t="s">
        <v>556</v>
      </c>
      <c r="C432" s="61"/>
      <c r="D432" s="61"/>
      <c r="E432" s="61"/>
      <c r="F432" s="213">
        <v>50</v>
      </c>
      <c r="G432" s="213"/>
      <c r="H432" s="36">
        <f t="shared" si="75"/>
        <v>50</v>
      </c>
      <c r="I432" s="213">
        <v>50</v>
      </c>
      <c r="J432" s="213"/>
      <c r="K432" s="36">
        <f t="shared" si="76"/>
        <v>50</v>
      </c>
    </row>
    <row r="433" spans="1:11" ht="75" x14ac:dyDescent="0.3">
      <c r="A433" s="35" t="s">
        <v>557</v>
      </c>
      <c r="B433" s="66" t="s">
        <v>558</v>
      </c>
      <c r="C433" s="61"/>
      <c r="D433" s="61"/>
      <c r="E433" s="61"/>
      <c r="F433" s="213">
        <f t="shared" ref="F433:J438" si="85">F434</f>
        <v>50</v>
      </c>
      <c r="G433" s="213">
        <f t="shared" si="85"/>
        <v>0</v>
      </c>
      <c r="H433" s="36">
        <f t="shared" si="75"/>
        <v>50</v>
      </c>
      <c r="I433" s="213">
        <f t="shared" si="85"/>
        <v>50</v>
      </c>
      <c r="J433" s="213">
        <f t="shared" si="85"/>
        <v>0</v>
      </c>
      <c r="K433" s="36">
        <f t="shared" si="76"/>
        <v>50</v>
      </c>
    </row>
    <row r="434" spans="1:11" ht="33" customHeight="1" x14ac:dyDescent="0.3">
      <c r="A434" s="35" t="s">
        <v>148</v>
      </c>
      <c r="B434" s="66" t="s">
        <v>558</v>
      </c>
      <c r="C434" s="61" t="s">
        <v>80</v>
      </c>
      <c r="D434" s="61"/>
      <c r="E434" s="61"/>
      <c r="F434" s="213">
        <f t="shared" si="85"/>
        <v>50</v>
      </c>
      <c r="G434" s="213">
        <f t="shared" si="85"/>
        <v>0</v>
      </c>
      <c r="H434" s="36">
        <f t="shared" si="75"/>
        <v>50</v>
      </c>
      <c r="I434" s="213">
        <f t="shared" si="85"/>
        <v>50</v>
      </c>
      <c r="J434" s="213">
        <f t="shared" si="85"/>
        <v>0</v>
      </c>
      <c r="K434" s="36">
        <f t="shared" si="76"/>
        <v>50</v>
      </c>
    </row>
    <row r="435" spans="1:11" ht="45" x14ac:dyDescent="0.3">
      <c r="A435" s="35" t="s">
        <v>167</v>
      </c>
      <c r="B435" s="66" t="s">
        <v>558</v>
      </c>
      <c r="C435" s="61" t="s">
        <v>80</v>
      </c>
      <c r="D435" s="61" t="s">
        <v>168</v>
      </c>
      <c r="E435" s="61"/>
      <c r="F435" s="213">
        <f t="shared" si="85"/>
        <v>50</v>
      </c>
      <c r="G435" s="213">
        <f t="shared" si="85"/>
        <v>0</v>
      </c>
      <c r="H435" s="36">
        <f t="shared" si="75"/>
        <v>50</v>
      </c>
      <c r="I435" s="213">
        <f t="shared" si="85"/>
        <v>50</v>
      </c>
      <c r="J435" s="213">
        <f t="shared" si="85"/>
        <v>0</v>
      </c>
      <c r="K435" s="36">
        <f t="shared" si="76"/>
        <v>50</v>
      </c>
    </row>
    <row r="436" spans="1:11" ht="30" x14ac:dyDescent="0.3">
      <c r="A436" s="35" t="s">
        <v>87</v>
      </c>
      <c r="B436" s="66" t="s">
        <v>558</v>
      </c>
      <c r="C436" s="61" t="s">
        <v>80</v>
      </c>
      <c r="D436" s="61" t="s">
        <v>168</v>
      </c>
      <c r="E436" s="61" t="s">
        <v>490</v>
      </c>
      <c r="F436" s="213">
        <f t="shared" si="85"/>
        <v>50</v>
      </c>
      <c r="G436" s="213">
        <f t="shared" si="85"/>
        <v>0</v>
      </c>
      <c r="H436" s="36">
        <f t="shared" si="75"/>
        <v>50</v>
      </c>
      <c r="I436" s="213">
        <f t="shared" si="85"/>
        <v>50</v>
      </c>
      <c r="J436" s="213">
        <f t="shared" si="85"/>
        <v>0</v>
      </c>
      <c r="K436" s="36">
        <f t="shared" si="76"/>
        <v>50</v>
      </c>
    </row>
    <row r="437" spans="1:11" ht="31.9" customHeight="1" x14ac:dyDescent="0.3">
      <c r="A437" s="35" t="s">
        <v>88</v>
      </c>
      <c r="B437" s="66" t="s">
        <v>558</v>
      </c>
      <c r="C437" s="61" t="s">
        <v>80</v>
      </c>
      <c r="D437" s="61" t="s">
        <v>168</v>
      </c>
      <c r="E437" s="61" t="s">
        <v>486</v>
      </c>
      <c r="F437" s="213">
        <v>50</v>
      </c>
      <c r="G437" s="213"/>
      <c r="H437" s="36">
        <f t="shared" si="75"/>
        <v>50</v>
      </c>
      <c r="I437" s="213">
        <v>50</v>
      </c>
      <c r="J437" s="213"/>
      <c r="K437" s="36">
        <f t="shared" si="76"/>
        <v>50</v>
      </c>
    </row>
    <row r="438" spans="1:11" ht="61.5" customHeight="1" x14ac:dyDescent="0.3">
      <c r="A438" s="33" t="s">
        <v>734</v>
      </c>
      <c r="B438" s="216" t="s">
        <v>559</v>
      </c>
      <c r="C438" s="59"/>
      <c r="D438" s="59"/>
      <c r="E438" s="59"/>
      <c r="F438" s="209">
        <f t="shared" si="85"/>
        <v>190</v>
      </c>
      <c r="G438" s="209">
        <f t="shared" si="85"/>
        <v>0</v>
      </c>
      <c r="H438" s="36">
        <f t="shared" si="75"/>
        <v>190</v>
      </c>
      <c r="I438" s="209">
        <f t="shared" si="85"/>
        <v>190</v>
      </c>
      <c r="J438" s="209">
        <f t="shared" si="85"/>
        <v>0</v>
      </c>
      <c r="K438" s="36">
        <f t="shared" si="76"/>
        <v>190</v>
      </c>
    </row>
    <row r="439" spans="1:11" ht="90" customHeight="1" x14ac:dyDescent="0.3">
      <c r="A439" s="35" t="s">
        <v>735</v>
      </c>
      <c r="B439" s="66" t="s">
        <v>560</v>
      </c>
      <c r="C439" s="61"/>
      <c r="D439" s="61"/>
      <c r="E439" s="61"/>
      <c r="F439" s="213">
        <f>F440</f>
        <v>190</v>
      </c>
      <c r="G439" s="213">
        <f>G440</f>
        <v>0</v>
      </c>
      <c r="H439" s="36">
        <f t="shared" si="75"/>
        <v>190</v>
      </c>
      <c r="I439" s="213">
        <f>I440</f>
        <v>190</v>
      </c>
      <c r="J439" s="213">
        <f>J440</f>
        <v>0</v>
      </c>
      <c r="K439" s="36">
        <f t="shared" si="76"/>
        <v>190</v>
      </c>
    </row>
    <row r="440" spans="1:11" ht="75.75" customHeight="1" x14ac:dyDescent="0.3">
      <c r="A440" s="35" t="s">
        <v>561</v>
      </c>
      <c r="B440" s="66" t="s">
        <v>562</v>
      </c>
      <c r="C440" s="61"/>
      <c r="D440" s="61"/>
      <c r="E440" s="61"/>
      <c r="F440" s="213">
        <f t="shared" ref="F440:J445" si="86">F441</f>
        <v>190</v>
      </c>
      <c r="G440" s="213">
        <f t="shared" si="86"/>
        <v>0</v>
      </c>
      <c r="H440" s="36">
        <f t="shared" si="75"/>
        <v>190</v>
      </c>
      <c r="I440" s="213">
        <f t="shared" si="86"/>
        <v>190</v>
      </c>
      <c r="J440" s="213">
        <f t="shared" si="86"/>
        <v>0</v>
      </c>
      <c r="K440" s="36">
        <f t="shared" si="76"/>
        <v>190</v>
      </c>
    </row>
    <row r="441" spans="1:11" ht="20.25" customHeight="1" x14ac:dyDescent="0.3">
      <c r="A441" s="35" t="s">
        <v>178</v>
      </c>
      <c r="B441" s="66" t="s">
        <v>562</v>
      </c>
      <c r="C441" s="61" t="s">
        <v>92</v>
      </c>
      <c r="D441" s="61"/>
      <c r="E441" s="61"/>
      <c r="F441" s="213">
        <f t="shared" si="86"/>
        <v>190</v>
      </c>
      <c r="G441" s="213">
        <f t="shared" si="86"/>
        <v>0</v>
      </c>
      <c r="H441" s="36">
        <f t="shared" si="75"/>
        <v>190</v>
      </c>
      <c r="I441" s="213">
        <f t="shared" si="86"/>
        <v>190</v>
      </c>
      <c r="J441" s="213">
        <f t="shared" si="86"/>
        <v>0</v>
      </c>
      <c r="K441" s="36">
        <f t="shared" si="76"/>
        <v>190</v>
      </c>
    </row>
    <row r="442" spans="1:11" ht="30" customHeight="1" x14ac:dyDescent="0.3">
      <c r="A442" s="35" t="s">
        <v>204</v>
      </c>
      <c r="B442" s="66" t="s">
        <v>562</v>
      </c>
      <c r="C442" s="61" t="s">
        <v>92</v>
      </c>
      <c r="D442" s="61" t="s">
        <v>205</v>
      </c>
      <c r="E442" s="61"/>
      <c r="F442" s="213">
        <f t="shared" si="86"/>
        <v>190</v>
      </c>
      <c r="G442" s="213">
        <f t="shared" si="86"/>
        <v>0</v>
      </c>
      <c r="H442" s="36">
        <f t="shared" si="75"/>
        <v>190</v>
      </c>
      <c r="I442" s="213">
        <f t="shared" si="86"/>
        <v>190</v>
      </c>
      <c r="J442" s="213">
        <f t="shared" si="86"/>
        <v>0</v>
      </c>
      <c r="K442" s="36">
        <f t="shared" si="76"/>
        <v>190</v>
      </c>
    </row>
    <row r="443" spans="1:11" ht="45" x14ac:dyDescent="0.3">
      <c r="A443" s="35" t="s">
        <v>176</v>
      </c>
      <c r="B443" s="66" t="s">
        <v>562</v>
      </c>
      <c r="C443" s="61" t="s">
        <v>92</v>
      </c>
      <c r="D443" s="61" t="s">
        <v>205</v>
      </c>
      <c r="E443" s="61" t="s">
        <v>505</v>
      </c>
      <c r="F443" s="213">
        <f t="shared" si="86"/>
        <v>190</v>
      </c>
      <c r="G443" s="213">
        <f t="shared" si="86"/>
        <v>0</v>
      </c>
      <c r="H443" s="36">
        <f t="shared" si="75"/>
        <v>190</v>
      </c>
      <c r="I443" s="213">
        <f t="shared" si="86"/>
        <v>190</v>
      </c>
      <c r="J443" s="213">
        <f t="shared" si="86"/>
        <v>0</v>
      </c>
      <c r="K443" s="36">
        <f t="shared" si="76"/>
        <v>190</v>
      </c>
    </row>
    <row r="444" spans="1:11" ht="20.25" customHeight="1" x14ac:dyDescent="0.3">
      <c r="A444" s="35" t="s">
        <v>184</v>
      </c>
      <c r="B444" s="66" t="s">
        <v>562</v>
      </c>
      <c r="C444" s="61" t="s">
        <v>92</v>
      </c>
      <c r="D444" s="61" t="s">
        <v>205</v>
      </c>
      <c r="E444" s="61" t="s">
        <v>506</v>
      </c>
      <c r="F444" s="213">
        <v>190</v>
      </c>
      <c r="G444" s="213"/>
      <c r="H444" s="36">
        <f t="shared" si="75"/>
        <v>190</v>
      </c>
      <c r="I444" s="213">
        <v>190</v>
      </c>
      <c r="J444" s="213"/>
      <c r="K444" s="36">
        <f t="shared" si="76"/>
        <v>190</v>
      </c>
    </row>
    <row r="445" spans="1:11" ht="96" customHeight="1" x14ac:dyDescent="0.3">
      <c r="A445" s="33" t="s">
        <v>1227</v>
      </c>
      <c r="B445" s="216" t="s">
        <v>586</v>
      </c>
      <c r="C445" s="59"/>
      <c r="D445" s="59"/>
      <c r="E445" s="59"/>
      <c r="F445" s="209">
        <f t="shared" si="86"/>
        <v>600</v>
      </c>
      <c r="G445" s="209">
        <f t="shared" si="86"/>
        <v>0</v>
      </c>
      <c r="H445" s="36">
        <f t="shared" si="75"/>
        <v>600</v>
      </c>
      <c r="I445" s="209">
        <f t="shared" si="86"/>
        <v>600</v>
      </c>
      <c r="J445" s="209">
        <f t="shared" si="86"/>
        <v>0</v>
      </c>
      <c r="K445" s="36">
        <f t="shared" si="76"/>
        <v>600</v>
      </c>
    </row>
    <row r="446" spans="1:11" ht="120" x14ac:dyDescent="0.3">
      <c r="A446" s="35" t="s">
        <v>769</v>
      </c>
      <c r="B446" s="66" t="s">
        <v>588</v>
      </c>
      <c r="C446" s="61"/>
      <c r="D446" s="61"/>
      <c r="E446" s="61"/>
      <c r="F446" s="213">
        <f>F447</f>
        <v>600</v>
      </c>
      <c r="G446" s="213">
        <f>G447</f>
        <v>0</v>
      </c>
      <c r="H446" s="36">
        <f t="shared" si="75"/>
        <v>600</v>
      </c>
      <c r="I446" s="213">
        <f>I447</f>
        <v>600</v>
      </c>
      <c r="J446" s="213">
        <f>J447</f>
        <v>0</v>
      </c>
      <c r="K446" s="36">
        <f t="shared" si="76"/>
        <v>600</v>
      </c>
    </row>
    <row r="447" spans="1:11" ht="45" customHeight="1" x14ac:dyDescent="0.3">
      <c r="A447" s="35" t="s">
        <v>589</v>
      </c>
      <c r="B447" s="66" t="s">
        <v>587</v>
      </c>
      <c r="C447" s="61"/>
      <c r="D447" s="61"/>
      <c r="E447" s="61"/>
      <c r="F447" s="213">
        <f>F448</f>
        <v>600</v>
      </c>
      <c r="G447" s="213">
        <f>G448</f>
        <v>0</v>
      </c>
      <c r="H447" s="36">
        <f t="shared" si="75"/>
        <v>600</v>
      </c>
      <c r="I447" s="213">
        <f>I448</f>
        <v>600</v>
      </c>
      <c r="J447" s="213">
        <f>J448</f>
        <v>0</v>
      </c>
      <c r="K447" s="36">
        <f t="shared" si="76"/>
        <v>600</v>
      </c>
    </row>
    <row r="448" spans="1:11" ht="17.25" customHeight="1" x14ac:dyDescent="0.3">
      <c r="A448" s="35" t="s">
        <v>178</v>
      </c>
      <c r="B448" s="66" t="s">
        <v>587</v>
      </c>
      <c r="C448" s="61" t="s">
        <v>92</v>
      </c>
      <c r="D448" s="61"/>
      <c r="E448" s="61"/>
      <c r="F448" s="213">
        <f t="shared" ref="F448:J450" si="87">F449</f>
        <v>600</v>
      </c>
      <c r="G448" s="213">
        <f t="shared" si="87"/>
        <v>0</v>
      </c>
      <c r="H448" s="36">
        <f t="shared" si="75"/>
        <v>600</v>
      </c>
      <c r="I448" s="213">
        <f t="shared" si="87"/>
        <v>600</v>
      </c>
      <c r="J448" s="213">
        <f t="shared" si="87"/>
        <v>0</v>
      </c>
      <c r="K448" s="36">
        <f t="shared" si="76"/>
        <v>600</v>
      </c>
    </row>
    <row r="449" spans="1:11" ht="30" x14ac:dyDescent="0.3">
      <c r="A449" s="35" t="s">
        <v>204</v>
      </c>
      <c r="B449" s="66" t="s">
        <v>587</v>
      </c>
      <c r="C449" s="61" t="s">
        <v>92</v>
      </c>
      <c r="D449" s="61" t="s">
        <v>205</v>
      </c>
      <c r="E449" s="61"/>
      <c r="F449" s="213">
        <f t="shared" si="87"/>
        <v>600</v>
      </c>
      <c r="G449" s="213">
        <f t="shared" si="87"/>
        <v>0</v>
      </c>
      <c r="H449" s="36">
        <f t="shared" si="75"/>
        <v>600</v>
      </c>
      <c r="I449" s="213">
        <f t="shared" si="87"/>
        <v>600</v>
      </c>
      <c r="J449" s="213">
        <f t="shared" si="87"/>
        <v>0</v>
      </c>
      <c r="K449" s="36">
        <f t="shared" si="76"/>
        <v>600</v>
      </c>
    </row>
    <row r="450" spans="1:11" ht="44.25" customHeight="1" x14ac:dyDescent="0.3">
      <c r="A450" s="35" t="s">
        <v>176</v>
      </c>
      <c r="B450" s="66" t="s">
        <v>587</v>
      </c>
      <c r="C450" s="61" t="s">
        <v>92</v>
      </c>
      <c r="D450" s="61" t="s">
        <v>205</v>
      </c>
      <c r="E450" s="61" t="s">
        <v>505</v>
      </c>
      <c r="F450" s="213">
        <f t="shared" si="87"/>
        <v>600</v>
      </c>
      <c r="G450" s="213">
        <f t="shared" si="87"/>
        <v>0</v>
      </c>
      <c r="H450" s="36">
        <f t="shared" si="75"/>
        <v>600</v>
      </c>
      <c r="I450" s="213">
        <f t="shared" si="87"/>
        <v>600</v>
      </c>
      <c r="J450" s="213">
        <f t="shared" si="87"/>
        <v>0</v>
      </c>
      <c r="K450" s="36">
        <f t="shared" si="76"/>
        <v>600</v>
      </c>
    </row>
    <row r="451" spans="1:11" ht="18" customHeight="1" x14ac:dyDescent="0.3">
      <c r="A451" s="35" t="s">
        <v>184</v>
      </c>
      <c r="B451" s="66" t="s">
        <v>587</v>
      </c>
      <c r="C451" s="61" t="s">
        <v>92</v>
      </c>
      <c r="D451" s="61" t="s">
        <v>205</v>
      </c>
      <c r="E451" s="61" t="s">
        <v>506</v>
      </c>
      <c r="F451" s="213">
        <v>600</v>
      </c>
      <c r="G451" s="213"/>
      <c r="H451" s="36">
        <f t="shared" si="75"/>
        <v>600</v>
      </c>
      <c r="I451" s="213">
        <v>600</v>
      </c>
      <c r="J451" s="213"/>
      <c r="K451" s="36">
        <f t="shared" si="76"/>
        <v>600</v>
      </c>
    </row>
    <row r="452" spans="1:11" ht="54" customHeight="1" x14ac:dyDescent="0.3">
      <c r="A452" s="33" t="s">
        <v>1195</v>
      </c>
      <c r="B452" s="216" t="s">
        <v>629</v>
      </c>
      <c r="C452" s="59"/>
      <c r="D452" s="59"/>
      <c r="E452" s="59"/>
      <c r="F452" s="209">
        <f>F453</f>
        <v>630</v>
      </c>
      <c r="G452" s="209">
        <f>G453</f>
        <v>0</v>
      </c>
      <c r="H452" s="36">
        <f t="shared" si="75"/>
        <v>630</v>
      </c>
      <c r="I452" s="209">
        <f>I453</f>
        <v>630</v>
      </c>
      <c r="J452" s="209">
        <f>J453</f>
        <v>0</v>
      </c>
      <c r="K452" s="36">
        <f t="shared" si="76"/>
        <v>630</v>
      </c>
    </row>
    <row r="453" spans="1:11" ht="88.5" customHeight="1" x14ac:dyDescent="0.3">
      <c r="A453" s="35" t="s">
        <v>631</v>
      </c>
      <c r="B453" s="217" t="s">
        <v>630</v>
      </c>
      <c r="C453" s="61"/>
      <c r="D453" s="61"/>
      <c r="E453" s="61"/>
      <c r="F453" s="213">
        <f>F454</f>
        <v>630</v>
      </c>
      <c r="G453" s="213">
        <f>G454</f>
        <v>0</v>
      </c>
      <c r="H453" s="36">
        <f t="shared" si="75"/>
        <v>630</v>
      </c>
      <c r="I453" s="213">
        <f>I454</f>
        <v>630</v>
      </c>
      <c r="J453" s="213">
        <f>J454</f>
        <v>0</v>
      </c>
      <c r="K453" s="36">
        <f t="shared" si="76"/>
        <v>630</v>
      </c>
    </row>
    <row r="454" spans="1:11" ht="47.45" customHeight="1" x14ac:dyDescent="0.3">
      <c r="A454" s="35" t="s">
        <v>632</v>
      </c>
      <c r="B454" s="217" t="s">
        <v>633</v>
      </c>
      <c r="C454" s="61"/>
      <c r="D454" s="61"/>
      <c r="E454" s="61"/>
      <c r="F454" s="213">
        <f t="shared" ref="F454:J469" si="88">F455</f>
        <v>630</v>
      </c>
      <c r="G454" s="213">
        <f t="shared" si="88"/>
        <v>0</v>
      </c>
      <c r="H454" s="36">
        <f t="shared" si="75"/>
        <v>630</v>
      </c>
      <c r="I454" s="213">
        <f t="shared" si="88"/>
        <v>630</v>
      </c>
      <c r="J454" s="213">
        <f t="shared" si="88"/>
        <v>0</v>
      </c>
      <c r="K454" s="36">
        <f t="shared" si="76"/>
        <v>630</v>
      </c>
    </row>
    <row r="455" spans="1:11" ht="18.75" customHeight="1" x14ac:dyDescent="0.3">
      <c r="A455" s="73" t="s">
        <v>62</v>
      </c>
      <c r="B455" s="217" t="s">
        <v>633</v>
      </c>
      <c r="C455" s="61" t="s">
        <v>63</v>
      </c>
      <c r="D455" s="61"/>
      <c r="E455" s="61"/>
      <c r="F455" s="213">
        <f t="shared" si="88"/>
        <v>630</v>
      </c>
      <c r="G455" s="213">
        <f t="shared" si="88"/>
        <v>0</v>
      </c>
      <c r="H455" s="36">
        <f t="shared" si="75"/>
        <v>630</v>
      </c>
      <c r="I455" s="213">
        <f t="shared" si="88"/>
        <v>630</v>
      </c>
      <c r="J455" s="213">
        <f t="shared" si="88"/>
        <v>0</v>
      </c>
      <c r="K455" s="36">
        <f t="shared" si="76"/>
        <v>630</v>
      </c>
    </row>
    <row r="456" spans="1:11" x14ac:dyDescent="0.3">
      <c r="A456" s="35" t="s">
        <v>120</v>
      </c>
      <c r="B456" s="217" t="s">
        <v>633</v>
      </c>
      <c r="C456" s="61" t="s">
        <v>63</v>
      </c>
      <c r="D456" s="61" t="s">
        <v>141</v>
      </c>
      <c r="E456" s="61"/>
      <c r="F456" s="213">
        <f t="shared" si="88"/>
        <v>630</v>
      </c>
      <c r="G456" s="213">
        <f t="shared" si="88"/>
        <v>0</v>
      </c>
      <c r="H456" s="36">
        <f t="shared" si="75"/>
        <v>630</v>
      </c>
      <c r="I456" s="213">
        <f t="shared" si="88"/>
        <v>630</v>
      </c>
      <c r="J456" s="213">
        <f t="shared" si="88"/>
        <v>0</v>
      </c>
      <c r="K456" s="36">
        <f t="shared" si="76"/>
        <v>630</v>
      </c>
    </row>
    <row r="457" spans="1:11" ht="30" customHeight="1" x14ac:dyDescent="0.3">
      <c r="A457" s="35" t="s">
        <v>87</v>
      </c>
      <c r="B457" s="217" t="s">
        <v>633</v>
      </c>
      <c r="C457" s="61" t="s">
        <v>63</v>
      </c>
      <c r="D457" s="61" t="s">
        <v>141</v>
      </c>
      <c r="E457" s="61" t="s">
        <v>490</v>
      </c>
      <c r="F457" s="213">
        <f t="shared" si="88"/>
        <v>630</v>
      </c>
      <c r="G457" s="213">
        <f t="shared" si="88"/>
        <v>0</v>
      </c>
      <c r="H457" s="36">
        <f t="shared" ref="H457:H530" si="89">F457+G457</f>
        <v>630</v>
      </c>
      <c r="I457" s="213">
        <f t="shared" si="88"/>
        <v>630</v>
      </c>
      <c r="J457" s="213">
        <f t="shared" si="88"/>
        <v>0</v>
      </c>
      <c r="K457" s="36">
        <f t="shared" ref="K457:K530" si="90">I457+J457</f>
        <v>630</v>
      </c>
    </row>
    <row r="458" spans="1:11" ht="45" x14ac:dyDescent="0.3">
      <c r="A458" s="35" t="s">
        <v>88</v>
      </c>
      <c r="B458" s="217" t="s">
        <v>633</v>
      </c>
      <c r="C458" s="61" t="s">
        <v>63</v>
      </c>
      <c r="D458" s="61" t="s">
        <v>141</v>
      </c>
      <c r="E458" s="61" t="s">
        <v>486</v>
      </c>
      <c r="F458" s="213">
        <v>630</v>
      </c>
      <c r="G458" s="213"/>
      <c r="H458" s="36">
        <f t="shared" si="89"/>
        <v>630</v>
      </c>
      <c r="I458" s="213">
        <v>630</v>
      </c>
      <c r="J458" s="213"/>
      <c r="K458" s="36">
        <f t="shared" si="90"/>
        <v>630</v>
      </c>
    </row>
    <row r="459" spans="1:11" ht="30" x14ac:dyDescent="0.3">
      <c r="A459" s="35" t="s">
        <v>1279</v>
      </c>
      <c r="B459" s="61" t="s">
        <v>829</v>
      </c>
      <c r="C459" s="61"/>
      <c r="D459" s="61"/>
      <c r="E459" s="61"/>
      <c r="F459" s="213"/>
      <c r="G459" s="213">
        <f>G460</f>
        <v>12840</v>
      </c>
      <c r="H459" s="36">
        <f t="shared" si="89"/>
        <v>12840</v>
      </c>
      <c r="I459" s="213"/>
      <c r="J459" s="213">
        <f>J460</f>
        <v>0</v>
      </c>
      <c r="K459" s="36">
        <f t="shared" si="90"/>
        <v>0</v>
      </c>
    </row>
    <row r="460" spans="1:11" ht="105" x14ac:dyDescent="0.3">
      <c r="A460" s="35" t="s">
        <v>1280</v>
      </c>
      <c r="B460" s="61" t="s">
        <v>831</v>
      </c>
      <c r="C460" s="61"/>
      <c r="D460" s="61"/>
      <c r="E460" s="61"/>
      <c r="F460" s="213"/>
      <c r="G460" s="213">
        <f>G461+G465</f>
        <v>12840</v>
      </c>
      <c r="H460" s="36">
        <f t="shared" si="89"/>
        <v>12840</v>
      </c>
      <c r="I460" s="213"/>
      <c r="J460" s="213">
        <f>J461+J465</f>
        <v>0</v>
      </c>
      <c r="K460" s="36">
        <f t="shared" si="90"/>
        <v>0</v>
      </c>
    </row>
    <row r="461" spans="1:11" ht="79.5" customHeight="1" x14ac:dyDescent="0.3">
      <c r="A461" s="35" t="s">
        <v>1281</v>
      </c>
      <c r="B461" s="66" t="s">
        <v>833</v>
      </c>
      <c r="C461" s="61"/>
      <c r="D461" s="61"/>
      <c r="E461" s="61"/>
      <c r="F461" s="213"/>
      <c r="G461" s="213">
        <f>G462</f>
        <v>12000</v>
      </c>
      <c r="H461" s="36">
        <f t="shared" si="89"/>
        <v>12000</v>
      </c>
      <c r="I461" s="213"/>
      <c r="J461" s="213">
        <f>J462</f>
        <v>0</v>
      </c>
      <c r="K461" s="36">
        <f t="shared" si="90"/>
        <v>0</v>
      </c>
    </row>
    <row r="462" spans="1:11" x14ac:dyDescent="0.3">
      <c r="A462" s="35" t="s">
        <v>218</v>
      </c>
      <c r="B462" s="66" t="s">
        <v>833</v>
      </c>
      <c r="C462" s="61" t="s">
        <v>219</v>
      </c>
      <c r="D462" s="61"/>
      <c r="E462" s="61"/>
      <c r="F462" s="213"/>
      <c r="G462" s="213">
        <f>G463</f>
        <v>12000</v>
      </c>
      <c r="H462" s="36">
        <f t="shared" si="89"/>
        <v>12000</v>
      </c>
      <c r="I462" s="213"/>
      <c r="J462" s="213">
        <f>J463</f>
        <v>0</v>
      </c>
      <c r="K462" s="36">
        <f t="shared" si="90"/>
        <v>0</v>
      </c>
    </row>
    <row r="463" spans="1:11" x14ac:dyDescent="0.3">
      <c r="A463" s="35" t="s">
        <v>146</v>
      </c>
      <c r="B463" s="66" t="s">
        <v>833</v>
      </c>
      <c r="C463" s="61" t="s">
        <v>219</v>
      </c>
      <c r="D463" s="61" t="s">
        <v>80</v>
      </c>
      <c r="E463" s="61" t="s">
        <v>527</v>
      </c>
      <c r="F463" s="213"/>
      <c r="G463" s="213">
        <f>G464</f>
        <v>12000</v>
      </c>
      <c r="H463" s="36">
        <f t="shared" si="89"/>
        <v>12000</v>
      </c>
      <c r="I463" s="213"/>
      <c r="J463" s="213">
        <f>J464</f>
        <v>0</v>
      </c>
      <c r="K463" s="36">
        <f t="shared" si="90"/>
        <v>0</v>
      </c>
    </row>
    <row r="464" spans="1:11" x14ac:dyDescent="0.3">
      <c r="A464" s="35" t="s">
        <v>55</v>
      </c>
      <c r="B464" s="66" t="s">
        <v>833</v>
      </c>
      <c r="C464" s="61" t="s">
        <v>219</v>
      </c>
      <c r="D464" s="61" t="s">
        <v>80</v>
      </c>
      <c r="E464" s="61" t="s">
        <v>563</v>
      </c>
      <c r="F464" s="213"/>
      <c r="G464" s="213">
        <v>12000</v>
      </c>
      <c r="H464" s="36">
        <f t="shared" si="89"/>
        <v>12000</v>
      </c>
      <c r="I464" s="213"/>
      <c r="J464" s="213"/>
      <c r="K464" s="36">
        <f t="shared" si="90"/>
        <v>0</v>
      </c>
    </row>
    <row r="465" spans="1:11" ht="75" x14ac:dyDescent="0.3">
      <c r="A465" s="35" t="s">
        <v>1282</v>
      </c>
      <c r="B465" s="66" t="s">
        <v>835</v>
      </c>
      <c r="C465" s="61"/>
      <c r="D465" s="61"/>
      <c r="E465" s="61"/>
      <c r="F465" s="213"/>
      <c r="G465" s="213">
        <f>G466</f>
        <v>840</v>
      </c>
      <c r="H465" s="36">
        <f t="shared" si="89"/>
        <v>840</v>
      </c>
      <c r="I465" s="213"/>
      <c r="J465" s="213">
        <f>J466</f>
        <v>0</v>
      </c>
      <c r="K465" s="36">
        <f t="shared" si="90"/>
        <v>0</v>
      </c>
    </row>
    <row r="466" spans="1:11" x14ac:dyDescent="0.3">
      <c r="A466" s="35" t="s">
        <v>218</v>
      </c>
      <c r="B466" s="66" t="s">
        <v>835</v>
      </c>
      <c r="C466" s="61" t="s">
        <v>219</v>
      </c>
      <c r="D466" s="61"/>
      <c r="E466" s="61"/>
      <c r="F466" s="213"/>
      <c r="G466" s="213">
        <f>G467</f>
        <v>840</v>
      </c>
      <c r="H466" s="36">
        <f t="shared" si="89"/>
        <v>840</v>
      </c>
      <c r="I466" s="213"/>
      <c r="J466" s="213">
        <f>J467</f>
        <v>0</v>
      </c>
      <c r="K466" s="36">
        <f t="shared" si="90"/>
        <v>0</v>
      </c>
    </row>
    <row r="467" spans="1:11" x14ac:dyDescent="0.3">
      <c r="A467" s="35" t="s">
        <v>146</v>
      </c>
      <c r="B467" s="66" t="s">
        <v>835</v>
      </c>
      <c r="C467" s="61" t="s">
        <v>219</v>
      </c>
      <c r="D467" s="61" t="s">
        <v>80</v>
      </c>
      <c r="E467" s="61" t="s">
        <v>527</v>
      </c>
      <c r="F467" s="213"/>
      <c r="G467" s="213">
        <f>G468</f>
        <v>840</v>
      </c>
      <c r="H467" s="36">
        <f t="shared" si="89"/>
        <v>840</v>
      </c>
      <c r="I467" s="213"/>
      <c r="J467" s="213">
        <f>J468</f>
        <v>0</v>
      </c>
      <c r="K467" s="36">
        <f t="shared" si="90"/>
        <v>0</v>
      </c>
    </row>
    <row r="468" spans="1:11" x14ac:dyDescent="0.3">
      <c r="A468" s="35" t="s">
        <v>55</v>
      </c>
      <c r="B468" s="66" t="s">
        <v>835</v>
      </c>
      <c r="C468" s="61" t="s">
        <v>219</v>
      </c>
      <c r="D468" s="61" t="s">
        <v>80</v>
      </c>
      <c r="E468" s="61" t="s">
        <v>563</v>
      </c>
      <c r="F468" s="213"/>
      <c r="G468" s="213">
        <v>840</v>
      </c>
      <c r="H468" s="36">
        <f t="shared" si="89"/>
        <v>840</v>
      </c>
      <c r="I468" s="213"/>
      <c r="J468" s="213"/>
      <c r="K468" s="36">
        <f t="shared" si="90"/>
        <v>0</v>
      </c>
    </row>
    <row r="469" spans="1:11" ht="54.75" customHeight="1" x14ac:dyDescent="0.3">
      <c r="A469" s="215" t="s">
        <v>667</v>
      </c>
      <c r="B469" s="218" t="s">
        <v>670</v>
      </c>
      <c r="C469" s="61"/>
      <c r="D469" s="61"/>
      <c r="E469" s="61"/>
      <c r="F469" s="209">
        <f t="shared" si="88"/>
        <v>5</v>
      </c>
      <c r="G469" s="209">
        <f t="shared" si="88"/>
        <v>0</v>
      </c>
      <c r="H469" s="36">
        <f t="shared" si="89"/>
        <v>5</v>
      </c>
      <c r="I469" s="209">
        <f t="shared" si="88"/>
        <v>5</v>
      </c>
      <c r="J469" s="209">
        <f t="shared" si="88"/>
        <v>0</v>
      </c>
      <c r="K469" s="36">
        <f t="shared" si="90"/>
        <v>5</v>
      </c>
    </row>
    <row r="470" spans="1:11" ht="53.25" customHeight="1" x14ac:dyDescent="0.3">
      <c r="A470" s="215" t="s">
        <v>1140</v>
      </c>
      <c r="B470" s="218" t="s">
        <v>671</v>
      </c>
      <c r="C470" s="61"/>
      <c r="D470" s="61"/>
      <c r="E470" s="61"/>
      <c r="F470" s="209">
        <v>5</v>
      </c>
      <c r="G470" s="209"/>
      <c r="H470" s="36">
        <f t="shared" si="89"/>
        <v>5</v>
      </c>
      <c r="I470" s="219">
        <v>5</v>
      </c>
      <c r="J470" s="209"/>
      <c r="K470" s="36">
        <f t="shared" si="90"/>
        <v>5</v>
      </c>
    </row>
    <row r="471" spans="1:11" ht="60.75" customHeight="1" x14ac:dyDescent="0.3">
      <c r="A471" s="64" t="s">
        <v>669</v>
      </c>
      <c r="B471" s="67" t="s">
        <v>672</v>
      </c>
      <c r="C471" s="61"/>
      <c r="D471" s="61"/>
      <c r="E471" s="61"/>
      <c r="F471" s="213">
        <f>F472</f>
        <v>5</v>
      </c>
      <c r="G471" s="213">
        <f>G472</f>
        <v>0</v>
      </c>
      <c r="H471" s="36">
        <f t="shared" si="89"/>
        <v>5</v>
      </c>
      <c r="I471" s="213">
        <f>I472</f>
        <v>5</v>
      </c>
      <c r="J471" s="213">
        <f>J472</f>
        <v>0</v>
      </c>
      <c r="K471" s="36">
        <f t="shared" si="90"/>
        <v>5</v>
      </c>
    </row>
    <row r="472" spans="1:11" ht="18.75" customHeight="1" x14ac:dyDescent="0.3">
      <c r="A472" s="73" t="s">
        <v>62</v>
      </c>
      <c r="B472" s="67" t="s">
        <v>672</v>
      </c>
      <c r="C472" s="61" t="s">
        <v>63</v>
      </c>
      <c r="D472" s="61"/>
      <c r="E472" s="61"/>
      <c r="F472" s="213">
        <f>F473</f>
        <v>5</v>
      </c>
      <c r="G472" s="213">
        <f>G473</f>
        <v>0</v>
      </c>
      <c r="H472" s="36">
        <f t="shared" si="89"/>
        <v>5</v>
      </c>
      <c r="I472" s="213">
        <f>I473</f>
        <v>5</v>
      </c>
      <c r="J472" s="213">
        <f>J473</f>
        <v>0</v>
      </c>
      <c r="K472" s="36">
        <f t="shared" si="90"/>
        <v>5</v>
      </c>
    </row>
    <row r="473" spans="1:11" ht="17.25" customHeight="1" x14ac:dyDescent="0.3">
      <c r="A473" s="35" t="s">
        <v>120</v>
      </c>
      <c r="B473" s="67" t="s">
        <v>672</v>
      </c>
      <c r="C473" s="61" t="s">
        <v>63</v>
      </c>
      <c r="D473" s="61" t="s">
        <v>141</v>
      </c>
      <c r="E473" s="61"/>
      <c r="F473" s="213">
        <f t="shared" ref="F473:J474" si="91">F474</f>
        <v>5</v>
      </c>
      <c r="G473" s="213">
        <f t="shared" si="91"/>
        <v>0</v>
      </c>
      <c r="H473" s="36">
        <f t="shared" si="89"/>
        <v>5</v>
      </c>
      <c r="I473" s="213">
        <f t="shared" si="91"/>
        <v>5</v>
      </c>
      <c r="J473" s="213">
        <f t="shared" si="91"/>
        <v>0</v>
      </c>
      <c r="K473" s="36">
        <f t="shared" si="90"/>
        <v>5</v>
      </c>
    </row>
    <row r="474" spans="1:11" ht="29.25" customHeight="1" x14ac:dyDescent="0.3">
      <c r="A474" s="35" t="s">
        <v>87</v>
      </c>
      <c r="B474" s="67" t="s">
        <v>672</v>
      </c>
      <c r="C474" s="61" t="s">
        <v>63</v>
      </c>
      <c r="D474" s="61" t="s">
        <v>141</v>
      </c>
      <c r="E474" s="61" t="s">
        <v>490</v>
      </c>
      <c r="F474" s="213">
        <f t="shared" si="91"/>
        <v>5</v>
      </c>
      <c r="G474" s="213">
        <f t="shared" si="91"/>
        <v>0</v>
      </c>
      <c r="H474" s="36">
        <f t="shared" si="89"/>
        <v>5</v>
      </c>
      <c r="I474" s="213">
        <f t="shared" si="91"/>
        <v>5</v>
      </c>
      <c r="J474" s="213">
        <f t="shared" si="91"/>
        <v>0</v>
      </c>
      <c r="K474" s="36">
        <f t="shared" si="90"/>
        <v>5</v>
      </c>
    </row>
    <row r="475" spans="1:11" ht="43.5" customHeight="1" x14ac:dyDescent="0.3">
      <c r="A475" s="35" t="s">
        <v>88</v>
      </c>
      <c r="B475" s="67" t="s">
        <v>672</v>
      </c>
      <c r="C475" s="61" t="s">
        <v>63</v>
      </c>
      <c r="D475" s="61" t="s">
        <v>141</v>
      </c>
      <c r="E475" s="61" t="s">
        <v>486</v>
      </c>
      <c r="F475" s="213">
        <v>5</v>
      </c>
      <c r="G475" s="213"/>
      <c r="H475" s="36">
        <f t="shared" si="89"/>
        <v>5</v>
      </c>
      <c r="I475" s="213">
        <v>5</v>
      </c>
      <c r="J475" s="213"/>
      <c r="K475" s="36">
        <f t="shared" si="90"/>
        <v>5</v>
      </c>
    </row>
    <row r="476" spans="1:11" ht="43.5" customHeight="1" x14ac:dyDescent="0.3">
      <c r="A476" s="220" t="s">
        <v>874</v>
      </c>
      <c r="B476" s="216" t="s">
        <v>876</v>
      </c>
      <c r="C476" s="59"/>
      <c r="D476" s="59"/>
      <c r="E476" s="59"/>
      <c r="F476" s="209">
        <f t="shared" ref="F476:J481" si="92">F477</f>
        <v>2857</v>
      </c>
      <c r="G476" s="209">
        <f t="shared" si="92"/>
        <v>0</v>
      </c>
      <c r="H476" s="36">
        <f t="shared" si="89"/>
        <v>2857</v>
      </c>
      <c r="I476" s="209">
        <f t="shared" si="92"/>
        <v>2857</v>
      </c>
      <c r="J476" s="209">
        <f t="shared" si="92"/>
        <v>0</v>
      </c>
      <c r="K476" s="36">
        <f t="shared" si="90"/>
        <v>2857</v>
      </c>
    </row>
    <row r="477" spans="1:11" ht="54.75" customHeight="1" x14ac:dyDescent="0.3">
      <c r="A477" s="220" t="s">
        <v>1210</v>
      </c>
      <c r="B477" s="216" t="s">
        <v>877</v>
      </c>
      <c r="C477" s="59"/>
      <c r="D477" s="59"/>
      <c r="E477" s="59"/>
      <c r="F477" s="209">
        <f t="shared" si="92"/>
        <v>2857</v>
      </c>
      <c r="G477" s="209">
        <f t="shared" si="92"/>
        <v>0</v>
      </c>
      <c r="H477" s="36">
        <f t="shared" si="89"/>
        <v>2857</v>
      </c>
      <c r="I477" s="209">
        <f t="shared" si="92"/>
        <v>2857</v>
      </c>
      <c r="J477" s="209">
        <f t="shared" si="92"/>
        <v>0</v>
      </c>
      <c r="K477" s="36">
        <f t="shared" si="90"/>
        <v>2857</v>
      </c>
    </row>
    <row r="478" spans="1:11" ht="43.5" customHeight="1" x14ac:dyDescent="0.3">
      <c r="A478" s="221" t="s">
        <v>875</v>
      </c>
      <c r="B478" s="66" t="s">
        <v>870</v>
      </c>
      <c r="C478" s="61"/>
      <c r="D478" s="61"/>
      <c r="E478" s="61"/>
      <c r="F478" s="213">
        <f t="shared" si="92"/>
        <v>2857</v>
      </c>
      <c r="G478" s="213">
        <f t="shared" si="92"/>
        <v>0</v>
      </c>
      <c r="H478" s="36">
        <f t="shared" si="89"/>
        <v>2857</v>
      </c>
      <c r="I478" s="213">
        <f t="shared" si="92"/>
        <v>2857</v>
      </c>
      <c r="J478" s="213">
        <f t="shared" si="92"/>
        <v>0</v>
      </c>
      <c r="K478" s="36">
        <f t="shared" si="90"/>
        <v>2857</v>
      </c>
    </row>
    <row r="479" spans="1:11" ht="18.600000000000001" customHeight="1" x14ac:dyDescent="0.3">
      <c r="A479" s="35" t="s">
        <v>218</v>
      </c>
      <c r="B479" s="66" t="s">
        <v>870</v>
      </c>
      <c r="C479" s="61" t="s">
        <v>219</v>
      </c>
      <c r="D479" s="61"/>
      <c r="E479" s="61"/>
      <c r="F479" s="213">
        <f t="shared" si="92"/>
        <v>2857</v>
      </c>
      <c r="G479" s="213">
        <f t="shared" si="92"/>
        <v>0</v>
      </c>
      <c r="H479" s="36">
        <f t="shared" si="89"/>
        <v>2857</v>
      </c>
      <c r="I479" s="213">
        <f t="shared" si="92"/>
        <v>2857</v>
      </c>
      <c r="J479" s="213">
        <f t="shared" si="92"/>
        <v>0</v>
      </c>
      <c r="K479" s="36">
        <f t="shared" si="90"/>
        <v>2857</v>
      </c>
    </row>
    <row r="480" spans="1:11" ht="18.600000000000001" customHeight="1" x14ac:dyDescent="0.3">
      <c r="A480" s="35" t="s">
        <v>826</v>
      </c>
      <c r="B480" s="66" t="s">
        <v>870</v>
      </c>
      <c r="C480" s="61" t="s">
        <v>219</v>
      </c>
      <c r="D480" s="61" t="s">
        <v>80</v>
      </c>
      <c r="E480" s="61" t="s">
        <v>66</v>
      </c>
      <c r="F480" s="213">
        <f t="shared" si="92"/>
        <v>2857</v>
      </c>
      <c r="G480" s="213">
        <f t="shared" si="92"/>
        <v>0</v>
      </c>
      <c r="H480" s="36">
        <f t="shared" si="89"/>
        <v>2857</v>
      </c>
      <c r="I480" s="213">
        <f t="shared" si="92"/>
        <v>2857</v>
      </c>
      <c r="J480" s="213">
        <f t="shared" si="92"/>
        <v>0</v>
      </c>
      <c r="K480" s="36">
        <f t="shared" si="90"/>
        <v>2857</v>
      </c>
    </row>
    <row r="481" spans="1:11" ht="32.450000000000003" customHeight="1" x14ac:dyDescent="0.3">
      <c r="A481" s="35" t="s">
        <v>87</v>
      </c>
      <c r="B481" s="66" t="s">
        <v>870</v>
      </c>
      <c r="C481" s="61" t="s">
        <v>219</v>
      </c>
      <c r="D481" s="61" t="s">
        <v>80</v>
      </c>
      <c r="E481" s="61" t="s">
        <v>490</v>
      </c>
      <c r="F481" s="213">
        <f t="shared" si="92"/>
        <v>2857</v>
      </c>
      <c r="G481" s="213">
        <f t="shared" si="92"/>
        <v>0</v>
      </c>
      <c r="H481" s="36">
        <f t="shared" si="89"/>
        <v>2857</v>
      </c>
      <c r="I481" s="213">
        <f t="shared" si="92"/>
        <v>2857</v>
      </c>
      <c r="J481" s="213">
        <f t="shared" si="92"/>
        <v>0</v>
      </c>
      <c r="K481" s="36">
        <f t="shared" si="90"/>
        <v>2857</v>
      </c>
    </row>
    <row r="482" spans="1:11" ht="43.15" customHeight="1" x14ac:dyDescent="0.3">
      <c r="A482" s="35" t="s">
        <v>88</v>
      </c>
      <c r="B482" s="66" t="s">
        <v>870</v>
      </c>
      <c r="C482" s="61" t="s">
        <v>219</v>
      </c>
      <c r="D482" s="61" t="s">
        <v>80</v>
      </c>
      <c r="E482" s="61" t="s">
        <v>486</v>
      </c>
      <c r="F482" s="213">
        <v>2857</v>
      </c>
      <c r="G482" s="213"/>
      <c r="H482" s="36">
        <f t="shared" si="89"/>
        <v>2857</v>
      </c>
      <c r="I482" s="213">
        <v>2857</v>
      </c>
      <c r="J482" s="213"/>
      <c r="K482" s="36">
        <f t="shared" si="90"/>
        <v>2857</v>
      </c>
    </row>
    <row r="483" spans="1:11" ht="43.5" customHeight="1" x14ac:dyDescent="0.3">
      <c r="A483" s="33" t="s">
        <v>69</v>
      </c>
      <c r="B483" s="59" t="s">
        <v>513</v>
      </c>
      <c r="C483" s="76"/>
      <c r="D483" s="76"/>
      <c r="E483" s="142"/>
      <c r="F483" s="209">
        <f>F484+F495</f>
        <v>47006.100000000006</v>
      </c>
      <c r="G483" s="209">
        <f>G484+G495</f>
        <v>0</v>
      </c>
      <c r="H483" s="36">
        <f t="shared" si="89"/>
        <v>47006.100000000006</v>
      </c>
      <c r="I483" s="209">
        <f>I484+I495</f>
        <v>46590.600000000006</v>
      </c>
      <c r="J483" s="209">
        <f>J484+J495</f>
        <v>0</v>
      </c>
      <c r="K483" s="36">
        <f t="shared" si="90"/>
        <v>46590.600000000006</v>
      </c>
    </row>
    <row r="484" spans="1:11" ht="17.25" customHeight="1" x14ac:dyDescent="0.3">
      <c r="A484" s="206" t="s">
        <v>71</v>
      </c>
      <c r="B484" s="59" t="s">
        <v>515</v>
      </c>
      <c r="C484" s="76"/>
      <c r="D484" s="76"/>
      <c r="E484" s="142"/>
      <c r="F484" s="209">
        <f>F485+F490</f>
        <v>1733.3</v>
      </c>
      <c r="G484" s="209">
        <f>G485+G490</f>
        <v>0</v>
      </c>
      <c r="H484" s="36">
        <f t="shared" si="89"/>
        <v>1733.3</v>
      </c>
      <c r="I484" s="209">
        <f>I485+I490</f>
        <v>1733.3</v>
      </c>
      <c r="J484" s="209">
        <f>J485+J490</f>
        <v>0</v>
      </c>
      <c r="K484" s="36">
        <f t="shared" si="90"/>
        <v>1733.3</v>
      </c>
    </row>
    <row r="485" spans="1:11" ht="34.15" customHeight="1" x14ac:dyDescent="0.3">
      <c r="A485" s="35" t="s">
        <v>450</v>
      </c>
      <c r="B485" s="61" t="s">
        <v>74</v>
      </c>
      <c r="C485" s="76"/>
      <c r="D485" s="76"/>
      <c r="E485" s="142"/>
      <c r="F485" s="213">
        <f t="shared" ref="F485:J488" si="93">F486</f>
        <v>1633.8</v>
      </c>
      <c r="G485" s="213">
        <f t="shared" si="93"/>
        <v>0</v>
      </c>
      <c r="H485" s="36">
        <f t="shared" si="89"/>
        <v>1633.8</v>
      </c>
      <c r="I485" s="213">
        <f t="shared" si="93"/>
        <v>1633.8</v>
      </c>
      <c r="J485" s="213">
        <f t="shared" si="93"/>
        <v>0</v>
      </c>
      <c r="K485" s="36">
        <f t="shared" si="90"/>
        <v>1633.8</v>
      </c>
    </row>
    <row r="486" spans="1:11" ht="19.5" customHeight="1" x14ac:dyDescent="0.3">
      <c r="A486" s="73" t="s">
        <v>62</v>
      </c>
      <c r="B486" s="61" t="s">
        <v>74</v>
      </c>
      <c r="C486" s="61" t="s">
        <v>63</v>
      </c>
      <c r="D486" s="76"/>
      <c r="E486" s="142"/>
      <c r="F486" s="213">
        <f t="shared" si="93"/>
        <v>1633.8</v>
      </c>
      <c r="G486" s="213">
        <f t="shared" si="93"/>
        <v>0</v>
      </c>
      <c r="H486" s="36">
        <f t="shared" si="89"/>
        <v>1633.8</v>
      </c>
      <c r="I486" s="213">
        <f t="shared" si="93"/>
        <v>1633.8</v>
      </c>
      <c r="J486" s="213">
        <f t="shared" si="93"/>
        <v>0</v>
      </c>
      <c r="K486" s="36">
        <f t="shared" si="90"/>
        <v>1633.8</v>
      </c>
    </row>
    <row r="487" spans="1:11" ht="47.25" customHeight="1" x14ac:dyDescent="0.3">
      <c r="A487" s="35" t="s">
        <v>67</v>
      </c>
      <c r="B487" s="61" t="s">
        <v>74</v>
      </c>
      <c r="C487" s="61" t="s">
        <v>63</v>
      </c>
      <c r="D487" s="61" t="s">
        <v>68</v>
      </c>
      <c r="E487" s="142"/>
      <c r="F487" s="213">
        <f t="shared" si="93"/>
        <v>1633.8</v>
      </c>
      <c r="G487" s="213">
        <f t="shared" si="93"/>
        <v>0</v>
      </c>
      <c r="H487" s="36">
        <f t="shared" si="89"/>
        <v>1633.8</v>
      </c>
      <c r="I487" s="213">
        <f t="shared" si="93"/>
        <v>1633.8</v>
      </c>
      <c r="J487" s="213">
        <f t="shared" si="93"/>
        <v>0</v>
      </c>
      <c r="K487" s="36">
        <f t="shared" si="90"/>
        <v>1633.8</v>
      </c>
    </row>
    <row r="488" spans="1:11" ht="90" x14ac:dyDescent="0.3">
      <c r="A488" s="35" t="s">
        <v>75</v>
      </c>
      <c r="B488" s="61" t="s">
        <v>74</v>
      </c>
      <c r="C488" s="61" t="s">
        <v>63</v>
      </c>
      <c r="D488" s="61" t="s">
        <v>68</v>
      </c>
      <c r="E488" s="61" t="s">
        <v>484</v>
      </c>
      <c r="F488" s="213">
        <f t="shared" si="93"/>
        <v>1633.8</v>
      </c>
      <c r="G488" s="213">
        <f t="shared" si="93"/>
        <v>0</v>
      </c>
      <c r="H488" s="36">
        <f t="shared" si="89"/>
        <v>1633.8</v>
      </c>
      <c r="I488" s="213">
        <f t="shared" si="93"/>
        <v>1633.8</v>
      </c>
      <c r="J488" s="213">
        <f t="shared" si="93"/>
        <v>0</v>
      </c>
      <c r="K488" s="36">
        <f t="shared" si="90"/>
        <v>1633.8</v>
      </c>
    </row>
    <row r="489" spans="1:11" ht="32.450000000000003" customHeight="1" x14ac:dyDescent="0.3">
      <c r="A489" s="35" t="s">
        <v>76</v>
      </c>
      <c r="B489" s="61" t="s">
        <v>74</v>
      </c>
      <c r="C489" s="61" t="s">
        <v>63</v>
      </c>
      <c r="D489" s="61" t="s">
        <v>68</v>
      </c>
      <c r="E489" s="61" t="s">
        <v>483</v>
      </c>
      <c r="F489" s="213">
        <v>1633.8</v>
      </c>
      <c r="G489" s="213"/>
      <c r="H489" s="36">
        <f t="shared" si="89"/>
        <v>1633.8</v>
      </c>
      <c r="I489" s="213">
        <v>1633.8</v>
      </c>
      <c r="J489" s="213"/>
      <c r="K489" s="36">
        <f t="shared" si="90"/>
        <v>1633.8</v>
      </c>
    </row>
    <row r="490" spans="1:11" ht="30" x14ac:dyDescent="0.3">
      <c r="A490" s="35" t="s">
        <v>77</v>
      </c>
      <c r="B490" s="61" t="s">
        <v>78</v>
      </c>
      <c r="C490" s="76"/>
      <c r="D490" s="76"/>
      <c r="E490" s="142"/>
      <c r="F490" s="213">
        <f>F491</f>
        <v>99.5</v>
      </c>
      <c r="G490" s="213">
        <f>G491</f>
        <v>0</v>
      </c>
      <c r="H490" s="36">
        <f t="shared" si="89"/>
        <v>99.5</v>
      </c>
      <c r="I490" s="213">
        <f>I491</f>
        <v>99.5</v>
      </c>
      <c r="J490" s="213">
        <f>J491</f>
        <v>0</v>
      </c>
      <c r="K490" s="36">
        <f t="shared" si="90"/>
        <v>99.5</v>
      </c>
    </row>
    <row r="491" spans="1:11" ht="18.75" customHeight="1" x14ac:dyDescent="0.3">
      <c r="A491" s="73" t="s">
        <v>62</v>
      </c>
      <c r="B491" s="61" t="s">
        <v>78</v>
      </c>
      <c r="C491" s="61" t="s">
        <v>63</v>
      </c>
      <c r="D491" s="76"/>
      <c r="E491" s="142"/>
      <c r="F491" s="213">
        <f t="shared" ref="F491:J493" si="94">F492</f>
        <v>99.5</v>
      </c>
      <c r="G491" s="213">
        <f t="shared" si="94"/>
        <v>0</v>
      </c>
      <c r="H491" s="36">
        <f t="shared" si="89"/>
        <v>99.5</v>
      </c>
      <c r="I491" s="213">
        <f t="shared" si="94"/>
        <v>99.5</v>
      </c>
      <c r="J491" s="213">
        <f t="shared" si="94"/>
        <v>0</v>
      </c>
      <c r="K491" s="36">
        <f t="shared" si="90"/>
        <v>99.5</v>
      </c>
    </row>
    <row r="492" spans="1:11" ht="47.45" customHeight="1" x14ac:dyDescent="0.3">
      <c r="A492" s="35" t="s">
        <v>67</v>
      </c>
      <c r="B492" s="61" t="s">
        <v>78</v>
      </c>
      <c r="C492" s="61" t="s">
        <v>63</v>
      </c>
      <c r="D492" s="61" t="s">
        <v>68</v>
      </c>
      <c r="E492" s="142"/>
      <c r="F492" s="213">
        <f t="shared" si="94"/>
        <v>99.5</v>
      </c>
      <c r="G492" s="213">
        <f t="shared" si="94"/>
        <v>0</v>
      </c>
      <c r="H492" s="36">
        <f t="shared" si="89"/>
        <v>99.5</v>
      </c>
      <c r="I492" s="213">
        <f t="shared" si="94"/>
        <v>99.5</v>
      </c>
      <c r="J492" s="213">
        <f t="shared" si="94"/>
        <v>0</v>
      </c>
      <c r="K492" s="36">
        <f t="shared" si="90"/>
        <v>99.5</v>
      </c>
    </row>
    <row r="493" spans="1:11" ht="90" x14ac:dyDescent="0.3">
      <c r="A493" s="35" t="s">
        <v>75</v>
      </c>
      <c r="B493" s="61" t="s">
        <v>78</v>
      </c>
      <c r="C493" s="61" t="s">
        <v>63</v>
      </c>
      <c r="D493" s="61" t="s">
        <v>68</v>
      </c>
      <c r="E493" s="61" t="s">
        <v>484</v>
      </c>
      <c r="F493" s="213">
        <f t="shared" si="94"/>
        <v>99.5</v>
      </c>
      <c r="G493" s="213">
        <f t="shared" si="94"/>
        <v>0</v>
      </c>
      <c r="H493" s="36">
        <f t="shared" si="89"/>
        <v>99.5</v>
      </c>
      <c r="I493" s="213">
        <f t="shared" si="94"/>
        <v>99.5</v>
      </c>
      <c r="J493" s="213">
        <f t="shared" si="94"/>
        <v>0</v>
      </c>
      <c r="K493" s="36">
        <f t="shared" si="90"/>
        <v>99.5</v>
      </c>
    </row>
    <row r="494" spans="1:11" ht="34.5" customHeight="1" x14ac:dyDescent="0.3">
      <c r="A494" s="35" t="s">
        <v>76</v>
      </c>
      <c r="B494" s="61" t="s">
        <v>78</v>
      </c>
      <c r="C494" s="61" t="s">
        <v>63</v>
      </c>
      <c r="D494" s="61" t="s">
        <v>68</v>
      </c>
      <c r="E494" s="61" t="s">
        <v>483</v>
      </c>
      <c r="F494" s="213">
        <v>99.5</v>
      </c>
      <c r="G494" s="213"/>
      <c r="H494" s="36">
        <f t="shared" si="89"/>
        <v>99.5</v>
      </c>
      <c r="I494" s="213">
        <v>99.5</v>
      </c>
      <c r="J494" s="213"/>
      <c r="K494" s="36">
        <f t="shared" si="90"/>
        <v>99.5</v>
      </c>
    </row>
    <row r="495" spans="1:11" ht="16.5" customHeight="1" x14ac:dyDescent="0.3">
      <c r="A495" s="33" t="s">
        <v>603</v>
      </c>
      <c r="B495" s="59" t="s">
        <v>516</v>
      </c>
      <c r="C495" s="76"/>
      <c r="D495" s="76"/>
      <c r="E495" s="142"/>
      <c r="F495" s="209">
        <f>F496+F501</f>
        <v>45272.800000000003</v>
      </c>
      <c r="G495" s="209">
        <f>G496+G501</f>
        <v>0</v>
      </c>
      <c r="H495" s="36">
        <f t="shared" si="89"/>
        <v>45272.800000000003</v>
      </c>
      <c r="I495" s="209">
        <f>I496+I501</f>
        <v>44857.3</v>
      </c>
      <c r="J495" s="209">
        <f>J496+J501</f>
        <v>0</v>
      </c>
      <c r="K495" s="36">
        <f t="shared" si="90"/>
        <v>44857.3</v>
      </c>
    </row>
    <row r="496" spans="1:11" ht="30" x14ac:dyDescent="0.3">
      <c r="A496" s="35" t="s">
        <v>73</v>
      </c>
      <c r="B496" s="61" t="s">
        <v>517</v>
      </c>
      <c r="C496" s="76"/>
      <c r="D496" s="76"/>
      <c r="E496" s="142"/>
      <c r="F496" s="213">
        <f t="shared" ref="F496:J499" si="95">F497</f>
        <v>39448.800000000003</v>
      </c>
      <c r="G496" s="213">
        <f t="shared" si="95"/>
        <v>0</v>
      </c>
      <c r="H496" s="36">
        <f t="shared" si="89"/>
        <v>39448.800000000003</v>
      </c>
      <c r="I496" s="213">
        <f t="shared" si="95"/>
        <v>39448.800000000003</v>
      </c>
      <c r="J496" s="213">
        <f t="shared" si="95"/>
        <v>0</v>
      </c>
      <c r="K496" s="36">
        <f t="shared" si="90"/>
        <v>39448.800000000003</v>
      </c>
    </row>
    <row r="497" spans="1:11" ht="18" customHeight="1" x14ac:dyDescent="0.3">
      <c r="A497" s="73" t="s">
        <v>62</v>
      </c>
      <c r="B497" s="61" t="s">
        <v>517</v>
      </c>
      <c r="C497" s="61" t="s">
        <v>63</v>
      </c>
      <c r="D497" s="76"/>
      <c r="E497" s="142"/>
      <c r="F497" s="213">
        <f t="shared" si="95"/>
        <v>39448.800000000003</v>
      </c>
      <c r="G497" s="213">
        <f t="shared" si="95"/>
        <v>0</v>
      </c>
      <c r="H497" s="36">
        <f t="shared" si="89"/>
        <v>39448.800000000003</v>
      </c>
      <c r="I497" s="213">
        <f t="shared" si="95"/>
        <v>39448.800000000003</v>
      </c>
      <c r="J497" s="213">
        <f t="shared" si="95"/>
        <v>0</v>
      </c>
      <c r="K497" s="36">
        <f t="shared" si="90"/>
        <v>39448.800000000003</v>
      </c>
    </row>
    <row r="498" spans="1:11" ht="60" x14ac:dyDescent="0.3">
      <c r="A498" s="35" t="s">
        <v>91</v>
      </c>
      <c r="B498" s="61" t="s">
        <v>517</v>
      </c>
      <c r="C498" s="61" t="s">
        <v>63</v>
      </c>
      <c r="D498" s="61" t="s">
        <v>92</v>
      </c>
      <c r="E498" s="142"/>
      <c r="F498" s="213">
        <f t="shared" si="95"/>
        <v>39448.800000000003</v>
      </c>
      <c r="G498" s="213">
        <f t="shared" si="95"/>
        <v>0</v>
      </c>
      <c r="H498" s="36">
        <f t="shared" si="89"/>
        <v>39448.800000000003</v>
      </c>
      <c r="I498" s="213">
        <f t="shared" si="95"/>
        <v>39448.800000000003</v>
      </c>
      <c r="J498" s="213">
        <f t="shared" si="95"/>
        <v>0</v>
      </c>
      <c r="K498" s="36">
        <f t="shared" si="90"/>
        <v>39448.800000000003</v>
      </c>
    </row>
    <row r="499" spans="1:11" ht="32.25" customHeight="1" x14ac:dyDescent="0.3">
      <c r="A499" s="35" t="s">
        <v>75</v>
      </c>
      <c r="B499" s="61" t="s">
        <v>517</v>
      </c>
      <c r="C499" s="61" t="s">
        <v>63</v>
      </c>
      <c r="D499" s="61" t="s">
        <v>92</v>
      </c>
      <c r="E499" s="61" t="s">
        <v>484</v>
      </c>
      <c r="F499" s="213">
        <f t="shared" si="95"/>
        <v>39448.800000000003</v>
      </c>
      <c r="G499" s="213">
        <f t="shared" si="95"/>
        <v>0</v>
      </c>
      <c r="H499" s="36">
        <f t="shared" si="89"/>
        <v>39448.800000000003</v>
      </c>
      <c r="I499" s="213">
        <f t="shared" si="95"/>
        <v>39448.800000000003</v>
      </c>
      <c r="J499" s="213">
        <f t="shared" si="95"/>
        <v>0</v>
      </c>
      <c r="K499" s="36">
        <f t="shared" si="90"/>
        <v>39448.800000000003</v>
      </c>
    </row>
    <row r="500" spans="1:11" ht="33.75" customHeight="1" x14ac:dyDescent="0.3">
      <c r="A500" s="35" t="s">
        <v>76</v>
      </c>
      <c r="B500" s="61" t="s">
        <v>517</v>
      </c>
      <c r="C500" s="61" t="s">
        <v>63</v>
      </c>
      <c r="D500" s="61" t="s">
        <v>92</v>
      </c>
      <c r="E500" s="61" t="s">
        <v>483</v>
      </c>
      <c r="F500" s="213">
        <v>39448.800000000003</v>
      </c>
      <c r="G500" s="213"/>
      <c r="H500" s="36">
        <f t="shared" si="89"/>
        <v>39448.800000000003</v>
      </c>
      <c r="I500" s="213">
        <v>39448.800000000003</v>
      </c>
      <c r="J500" s="213"/>
      <c r="K500" s="36">
        <f t="shared" si="90"/>
        <v>39448.800000000003</v>
      </c>
    </row>
    <row r="501" spans="1:11" ht="30" customHeight="1" x14ac:dyDescent="0.3">
      <c r="A501" s="35" t="s">
        <v>77</v>
      </c>
      <c r="B501" s="61" t="s">
        <v>96</v>
      </c>
      <c r="C501" s="76"/>
      <c r="D501" s="76"/>
      <c r="E501" s="142"/>
      <c r="F501" s="213">
        <f>F502</f>
        <v>5824</v>
      </c>
      <c r="G501" s="213">
        <f>G502</f>
        <v>0</v>
      </c>
      <c r="H501" s="36">
        <f t="shared" si="89"/>
        <v>5824</v>
      </c>
      <c r="I501" s="213">
        <f>I502</f>
        <v>5408.5</v>
      </c>
      <c r="J501" s="213">
        <f>J502</f>
        <v>0</v>
      </c>
      <c r="K501" s="36">
        <f t="shared" si="90"/>
        <v>5408.5</v>
      </c>
    </row>
    <row r="502" spans="1:11" x14ac:dyDescent="0.3">
      <c r="A502" s="73" t="s">
        <v>62</v>
      </c>
      <c r="B502" s="61" t="s">
        <v>96</v>
      </c>
      <c r="C502" s="61" t="s">
        <v>63</v>
      </c>
      <c r="D502" s="76"/>
      <c r="E502" s="142"/>
      <c r="F502" s="213">
        <f>F503</f>
        <v>5824</v>
      </c>
      <c r="G502" s="213">
        <f>G503</f>
        <v>0</v>
      </c>
      <c r="H502" s="36">
        <f t="shared" si="89"/>
        <v>5824</v>
      </c>
      <c r="I502" s="213">
        <f>I503</f>
        <v>5408.5</v>
      </c>
      <c r="J502" s="213">
        <f>J503</f>
        <v>0</v>
      </c>
      <c r="K502" s="36">
        <f t="shared" si="90"/>
        <v>5408.5</v>
      </c>
    </row>
    <row r="503" spans="1:11" ht="62.25" customHeight="1" x14ac:dyDescent="0.3">
      <c r="A503" s="35" t="s">
        <v>91</v>
      </c>
      <c r="B503" s="61" t="s">
        <v>96</v>
      </c>
      <c r="C503" s="61" t="s">
        <v>63</v>
      </c>
      <c r="D503" s="61" t="s">
        <v>92</v>
      </c>
      <c r="E503" s="142"/>
      <c r="F503" s="213">
        <f>F504+F506+F508</f>
        <v>5824</v>
      </c>
      <c r="G503" s="213">
        <f>G504+G506+G508</f>
        <v>0</v>
      </c>
      <c r="H503" s="36">
        <f t="shared" si="89"/>
        <v>5824</v>
      </c>
      <c r="I503" s="213">
        <f>I504+I506+I508</f>
        <v>5408.5</v>
      </c>
      <c r="J503" s="213">
        <f>J504+J506+J508</f>
        <v>0</v>
      </c>
      <c r="K503" s="36">
        <f t="shared" si="90"/>
        <v>5408.5</v>
      </c>
    </row>
    <row r="504" spans="1:11" ht="90" x14ac:dyDescent="0.3">
      <c r="A504" s="35" t="s">
        <v>75</v>
      </c>
      <c r="B504" s="61" t="s">
        <v>96</v>
      </c>
      <c r="C504" s="61" t="s">
        <v>63</v>
      </c>
      <c r="D504" s="61" t="s">
        <v>92</v>
      </c>
      <c r="E504" s="61" t="s">
        <v>484</v>
      </c>
      <c r="F504" s="213">
        <f>F505</f>
        <v>115</v>
      </c>
      <c r="G504" s="213">
        <f>G505</f>
        <v>0</v>
      </c>
      <c r="H504" s="36">
        <f t="shared" si="89"/>
        <v>115</v>
      </c>
      <c r="I504" s="213">
        <f>I505</f>
        <v>115</v>
      </c>
      <c r="J504" s="213">
        <f>J505</f>
        <v>0</v>
      </c>
      <c r="K504" s="36">
        <f t="shared" si="90"/>
        <v>115</v>
      </c>
    </row>
    <row r="505" spans="1:11" ht="32.25" customHeight="1" x14ac:dyDescent="0.3">
      <c r="A505" s="35" t="s">
        <v>76</v>
      </c>
      <c r="B505" s="61" t="s">
        <v>96</v>
      </c>
      <c r="C505" s="61" t="s">
        <v>63</v>
      </c>
      <c r="D505" s="61" t="s">
        <v>92</v>
      </c>
      <c r="E505" s="61" t="s">
        <v>483</v>
      </c>
      <c r="F505" s="213">
        <v>115</v>
      </c>
      <c r="G505" s="213"/>
      <c r="H505" s="36">
        <f t="shared" si="89"/>
        <v>115</v>
      </c>
      <c r="I505" s="213">
        <v>115</v>
      </c>
      <c r="J505" s="213"/>
      <c r="K505" s="36">
        <f t="shared" si="90"/>
        <v>115</v>
      </c>
    </row>
    <row r="506" spans="1:11" ht="30.75" customHeight="1" x14ac:dyDescent="0.3">
      <c r="A506" s="35" t="s">
        <v>87</v>
      </c>
      <c r="B506" s="61" t="s">
        <v>96</v>
      </c>
      <c r="C506" s="61" t="s">
        <v>63</v>
      </c>
      <c r="D506" s="61" t="s">
        <v>92</v>
      </c>
      <c r="E506" s="61" t="s">
        <v>490</v>
      </c>
      <c r="F506" s="213">
        <f>F507</f>
        <v>5332.1</v>
      </c>
      <c r="G506" s="213">
        <f>G507</f>
        <v>0</v>
      </c>
      <c r="H506" s="36">
        <f t="shared" si="89"/>
        <v>5332.1</v>
      </c>
      <c r="I506" s="213">
        <f>I507</f>
        <v>4916.6000000000004</v>
      </c>
      <c r="J506" s="213">
        <f>J507</f>
        <v>0</v>
      </c>
      <c r="K506" s="36">
        <f t="shared" si="90"/>
        <v>4916.6000000000004</v>
      </c>
    </row>
    <row r="507" spans="1:11" ht="45" x14ac:dyDescent="0.3">
      <c r="A507" s="35" t="s">
        <v>88</v>
      </c>
      <c r="B507" s="61" t="s">
        <v>96</v>
      </c>
      <c r="C507" s="61" t="s">
        <v>63</v>
      </c>
      <c r="D507" s="61" t="s">
        <v>92</v>
      </c>
      <c r="E507" s="61" t="s">
        <v>486</v>
      </c>
      <c r="F507" s="213">
        <v>5332.1</v>
      </c>
      <c r="G507" s="213"/>
      <c r="H507" s="36">
        <f t="shared" si="89"/>
        <v>5332.1</v>
      </c>
      <c r="I507" s="213">
        <v>4916.6000000000004</v>
      </c>
      <c r="J507" s="213"/>
      <c r="K507" s="36">
        <f t="shared" si="90"/>
        <v>4916.6000000000004</v>
      </c>
    </row>
    <row r="508" spans="1:11" ht="19.149999999999999" customHeight="1" x14ac:dyDescent="0.3">
      <c r="A508" s="35" t="s">
        <v>89</v>
      </c>
      <c r="B508" s="61" t="s">
        <v>96</v>
      </c>
      <c r="C508" s="61" t="s">
        <v>63</v>
      </c>
      <c r="D508" s="61" t="s">
        <v>92</v>
      </c>
      <c r="E508" s="61" t="s">
        <v>495</v>
      </c>
      <c r="F508" s="213">
        <f t="shared" ref="F508:J508" si="96">F509</f>
        <v>376.9</v>
      </c>
      <c r="G508" s="213">
        <f t="shared" si="96"/>
        <v>0</v>
      </c>
      <c r="H508" s="36">
        <f t="shared" si="89"/>
        <v>376.9</v>
      </c>
      <c r="I508" s="213">
        <f t="shared" si="96"/>
        <v>376.9</v>
      </c>
      <c r="J508" s="213">
        <f t="shared" si="96"/>
        <v>0</v>
      </c>
      <c r="K508" s="36">
        <f t="shared" si="90"/>
        <v>376.9</v>
      </c>
    </row>
    <row r="509" spans="1:11" ht="18" customHeight="1" x14ac:dyDescent="0.3">
      <c r="A509" s="35" t="s">
        <v>90</v>
      </c>
      <c r="B509" s="61" t="s">
        <v>96</v>
      </c>
      <c r="C509" s="61" t="s">
        <v>63</v>
      </c>
      <c r="D509" s="61" t="s">
        <v>92</v>
      </c>
      <c r="E509" s="61" t="s">
        <v>518</v>
      </c>
      <c r="F509" s="213">
        <v>376.9</v>
      </c>
      <c r="G509" s="213"/>
      <c r="H509" s="36">
        <f t="shared" si="89"/>
        <v>376.9</v>
      </c>
      <c r="I509" s="213">
        <v>376.9</v>
      </c>
      <c r="J509" s="213"/>
      <c r="K509" s="36">
        <f t="shared" si="90"/>
        <v>376.9</v>
      </c>
    </row>
    <row r="510" spans="1:11" ht="45.75" customHeight="1" x14ac:dyDescent="0.3">
      <c r="A510" s="33" t="s">
        <v>81</v>
      </c>
      <c r="B510" s="59" t="s">
        <v>514</v>
      </c>
      <c r="C510" s="76"/>
      <c r="D510" s="76"/>
      <c r="E510" s="142"/>
      <c r="F510" s="209">
        <f>F511</f>
        <v>5185.8</v>
      </c>
      <c r="G510" s="209">
        <f>G511</f>
        <v>0</v>
      </c>
      <c r="H510" s="36">
        <f t="shared" si="89"/>
        <v>5185.8</v>
      </c>
      <c r="I510" s="209">
        <f>I511</f>
        <v>5185.8</v>
      </c>
      <c r="J510" s="209">
        <f>J511</f>
        <v>0</v>
      </c>
      <c r="K510" s="36">
        <f t="shared" si="90"/>
        <v>5185.8</v>
      </c>
    </row>
    <row r="511" spans="1:11" ht="30.75" customHeight="1" x14ac:dyDescent="0.3">
      <c r="A511" s="33" t="s">
        <v>83</v>
      </c>
      <c r="B511" s="59" t="s">
        <v>519</v>
      </c>
      <c r="C511" s="76"/>
      <c r="D511" s="76"/>
      <c r="E511" s="142"/>
      <c r="F511" s="209">
        <f>F512+F516</f>
        <v>5185.8</v>
      </c>
      <c r="G511" s="209">
        <f>G512+G516</f>
        <v>0</v>
      </c>
      <c r="H511" s="36">
        <f t="shared" si="89"/>
        <v>5185.8</v>
      </c>
      <c r="I511" s="209">
        <f>I512+I516</f>
        <v>5185.8</v>
      </c>
      <c r="J511" s="209">
        <f>J512+J516</f>
        <v>0</v>
      </c>
      <c r="K511" s="36">
        <f t="shared" si="90"/>
        <v>5185.8</v>
      </c>
    </row>
    <row r="512" spans="1:11" ht="33" customHeight="1" x14ac:dyDescent="0.3">
      <c r="A512" s="35" t="s">
        <v>73</v>
      </c>
      <c r="B512" s="61" t="s">
        <v>85</v>
      </c>
      <c r="C512" s="61" t="s">
        <v>63</v>
      </c>
      <c r="D512" s="76"/>
      <c r="E512" s="142"/>
      <c r="F512" s="213">
        <f t="shared" ref="F512:J514" si="97">F513</f>
        <v>3886.5</v>
      </c>
      <c r="G512" s="213">
        <f t="shared" si="97"/>
        <v>0</v>
      </c>
      <c r="H512" s="36">
        <f t="shared" si="89"/>
        <v>3886.5</v>
      </c>
      <c r="I512" s="213">
        <f t="shared" si="97"/>
        <v>3886.5</v>
      </c>
      <c r="J512" s="213">
        <f t="shared" si="97"/>
        <v>0</v>
      </c>
      <c r="K512" s="36">
        <f t="shared" si="90"/>
        <v>3886.5</v>
      </c>
    </row>
    <row r="513" spans="1:11" ht="60" customHeight="1" x14ac:dyDescent="0.3">
      <c r="A513" s="35" t="s">
        <v>79</v>
      </c>
      <c r="B513" s="61" t="s">
        <v>85</v>
      </c>
      <c r="C513" s="61" t="s">
        <v>63</v>
      </c>
      <c r="D513" s="61" t="s">
        <v>80</v>
      </c>
      <c r="E513" s="142"/>
      <c r="F513" s="213">
        <f t="shared" si="97"/>
        <v>3886.5</v>
      </c>
      <c r="G513" s="213">
        <f t="shared" si="97"/>
        <v>0</v>
      </c>
      <c r="H513" s="36">
        <f t="shared" si="89"/>
        <v>3886.5</v>
      </c>
      <c r="I513" s="213">
        <f t="shared" si="97"/>
        <v>3886.5</v>
      </c>
      <c r="J513" s="213">
        <f t="shared" si="97"/>
        <v>0</v>
      </c>
      <c r="K513" s="36">
        <f t="shared" si="90"/>
        <v>3886.5</v>
      </c>
    </row>
    <row r="514" spans="1:11" ht="91.5" customHeight="1" x14ac:dyDescent="0.3">
      <c r="A514" s="35" t="s">
        <v>75</v>
      </c>
      <c r="B514" s="61" t="s">
        <v>85</v>
      </c>
      <c r="C514" s="61" t="s">
        <v>63</v>
      </c>
      <c r="D514" s="61" t="s">
        <v>80</v>
      </c>
      <c r="E514" s="61" t="s">
        <v>484</v>
      </c>
      <c r="F514" s="213">
        <f t="shared" si="97"/>
        <v>3886.5</v>
      </c>
      <c r="G514" s="213">
        <f t="shared" si="97"/>
        <v>0</v>
      </c>
      <c r="H514" s="36">
        <f t="shared" si="89"/>
        <v>3886.5</v>
      </c>
      <c r="I514" s="213">
        <f t="shared" si="97"/>
        <v>3886.5</v>
      </c>
      <c r="J514" s="213">
        <f t="shared" si="97"/>
        <v>0</v>
      </c>
      <c r="K514" s="36">
        <f t="shared" si="90"/>
        <v>3886.5</v>
      </c>
    </row>
    <row r="515" spans="1:11" ht="35.25" customHeight="1" x14ac:dyDescent="0.3">
      <c r="A515" s="35" t="s">
        <v>76</v>
      </c>
      <c r="B515" s="61" t="s">
        <v>85</v>
      </c>
      <c r="C515" s="61" t="s">
        <v>63</v>
      </c>
      <c r="D515" s="61" t="s">
        <v>80</v>
      </c>
      <c r="E515" s="61" t="s">
        <v>483</v>
      </c>
      <c r="F515" s="213">
        <v>3886.5</v>
      </c>
      <c r="G515" s="213"/>
      <c r="H515" s="36">
        <f t="shared" si="89"/>
        <v>3886.5</v>
      </c>
      <c r="I515" s="213">
        <v>3886.5</v>
      </c>
      <c r="J515" s="213"/>
      <c r="K515" s="36">
        <f t="shared" si="90"/>
        <v>3886.5</v>
      </c>
    </row>
    <row r="516" spans="1:11" ht="32.25" customHeight="1" x14ac:dyDescent="0.3">
      <c r="A516" s="35" t="s">
        <v>77</v>
      </c>
      <c r="B516" s="61" t="s">
        <v>520</v>
      </c>
      <c r="C516" s="76"/>
      <c r="D516" s="76"/>
      <c r="E516" s="142"/>
      <c r="F516" s="213">
        <f>F517</f>
        <v>1299.3</v>
      </c>
      <c r="G516" s="213">
        <f>G517</f>
        <v>0</v>
      </c>
      <c r="H516" s="36">
        <f t="shared" si="89"/>
        <v>1299.3</v>
      </c>
      <c r="I516" s="213">
        <f>I517</f>
        <v>1299.3</v>
      </c>
      <c r="J516" s="213">
        <f>J517</f>
        <v>0</v>
      </c>
      <c r="K516" s="36">
        <f t="shared" si="90"/>
        <v>1299.3</v>
      </c>
    </row>
    <row r="517" spans="1:11" ht="21" customHeight="1" x14ac:dyDescent="0.3">
      <c r="A517" s="73" t="s">
        <v>62</v>
      </c>
      <c r="B517" s="61" t="s">
        <v>520</v>
      </c>
      <c r="C517" s="61" t="s">
        <v>63</v>
      </c>
      <c r="D517" s="76"/>
      <c r="E517" s="142"/>
      <c r="F517" s="213">
        <f>F518</f>
        <v>1299.3</v>
      </c>
      <c r="G517" s="213">
        <f>G518</f>
        <v>0</v>
      </c>
      <c r="H517" s="36">
        <f t="shared" si="89"/>
        <v>1299.3</v>
      </c>
      <c r="I517" s="213">
        <f>I518</f>
        <v>1299.3</v>
      </c>
      <c r="J517" s="213">
        <f>J518</f>
        <v>0</v>
      </c>
      <c r="K517" s="36">
        <f t="shared" si="90"/>
        <v>1299.3</v>
      </c>
    </row>
    <row r="518" spans="1:11" ht="60.75" customHeight="1" x14ac:dyDescent="0.3">
      <c r="A518" s="35" t="s">
        <v>79</v>
      </c>
      <c r="B518" s="61" t="s">
        <v>520</v>
      </c>
      <c r="C518" s="61" t="s">
        <v>63</v>
      </c>
      <c r="D518" s="61" t="s">
        <v>80</v>
      </c>
      <c r="E518" s="142"/>
      <c r="F518" s="213">
        <f>F519+F521+F523</f>
        <v>1299.3</v>
      </c>
      <c r="G518" s="213">
        <f>G519+G521+G523</f>
        <v>0</v>
      </c>
      <c r="H518" s="36">
        <f t="shared" si="89"/>
        <v>1299.3</v>
      </c>
      <c r="I518" s="213">
        <f>I519+I521+I523</f>
        <v>1299.3</v>
      </c>
      <c r="J518" s="213">
        <f>J519+J521+J523</f>
        <v>0</v>
      </c>
      <c r="K518" s="36">
        <f t="shared" si="90"/>
        <v>1299.3</v>
      </c>
    </row>
    <row r="519" spans="1:11" ht="90.75" customHeight="1" x14ac:dyDescent="0.3">
      <c r="A519" s="35" t="s">
        <v>75</v>
      </c>
      <c r="B519" s="61" t="s">
        <v>520</v>
      </c>
      <c r="C519" s="61" t="s">
        <v>63</v>
      </c>
      <c r="D519" s="61" t="s">
        <v>80</v>
      </c>
      <c r="E519" s="61" t="s">
        <v>484</v>
      </c>
      <c r="F519" s="213">
        <f>F520</f>
        <v>86.5</v>
      </c>
      <c r="G519" s="213">
        <f>G520</f>
        <v>0</v>
      </c>
      <c r="H519" s="36">
        <f t="shared" si="89"/>
        <v>86.5</v>
      </c>
      <c r="I519" s="213">
        <f>I520</f>
        <v>86.5</v>
      </c>
      <c r="J519" s="213">
        <f>J520</f>
        <v>0</v>
      </c>
      <c r="K519" s="36">
        <f t="shared" si="90"/>
        <v>86.5</v>
      </c>
    </row>
    <row r="520" spans="1:11" ht="32.25" customHeight="1" x14ac:dyDescent="0.3">
      <c r="A520" s="35" t="s">
        <v>76</v>
      </c>
      <c r="B520" s="61" t="s">
        <v>520</v>
      </c>
      <c r="C520" s="61" t="s">
        <v>63</v>
      </c>
      <c r="D520" s="61" t="s">
        <v>80</v>
      </c>
      <c r="E520" s="61" t="s">
        <v>483</v>
      </c>
      <c r="F520" s="213">
        <v>86.5</v>
      </c>
      <c r="G520" s="213"/>
      <c r="H520" s="36">
        <f t="shared" si="89"/>
        <v>86.5</v>
      </c>
      <c r="I520" s="213">
        <v>86.5</v>
      </c>
      <c r="J520" s="213"/>
      <c r="K520" s="36">
        <f t="shared" si="90"/>
        <v>86.5</v>
      </c>
    </row>
    <row r="521" spans="1:11" ht="31.5" customHeight="1" x14ac:dyDescent="0.3">
      <c r="A521" s="35" t="s">
        <v>87</v>
      </c>
      <c r="B521" s="61" t="s">
        <v>520</v>
      </c>
      <c r="C521" s="61" t="s">
        <v>63</v>
      </c>
      <c r="D521" s="61" t="s">
        <v>80</v>
      </c>
      <c r="E521" s="61" t="s">
        <v>490</v>
      </c>
      <c r="F521" s="213">
        <f>F522</f>
        <v>1200.7</v>
      </c>
      <c r="G521" s="213">
        <f>G522</f>
        <v>0</v>
      </c>
      <c r="H521" s="36">
        <f t="shared" si="89"/>
        <v>1200.7</v>
      </c>
      <c r="I521" s="213">
        <f>I522</f>
        <v>1200.7</v>
      </c>
      <c r="J521" s="213">
        <f>J522</f>
        <v>0</v>
      </c>
      <c r="K521" s="36">
        <f t="shared" si="90"/>
        <v>1200.7</v>
      </c>
    </row>
    <row r="522" spans="1:11" ht="48.6" customHeight="1" x14ac:dyDescent="0.3">
      <c r="A522" s="35" t="s">
        <v>88</v>
      </c>
      <c r="B522" s="61" t="s">
        <v>520</v>
      </c>
      <c r="C522" s="61" t="s">
        <v>63</v>
      </c>
      <c r="D522" s="61" t="s">
        <v>80</v>
      </c>
      <c r="E522" s="61" t="s">
        <v>486</v>
      </c>
      <c r="F522" s="213">
        <v>1200.7</v>
      </c>
      <c r="G522" s="213"/>
      <c r="H522" s="36">
        <f t="shared" si="89"/>
        <v>1200.7</v>
      </c>
      <c r="I522" s="213">
        <v>1200.7</v>
      </c>
      <c r="J522" s="213"/>
      <c r="K522" s="36">
        <f t="shared" si="90"/>
        <v>1200.7</v>
      </c>
    </row>
    <row r="523" spans="1:11" ht="18.600000000000001" customHeight="1" x14ac:dyDescent="0.3">
      <c r="A523" s="35" t="s">
        <v>89</v>
      </c>
      <c r="B523" s="61" t="s">
        <v>520</v>
      </c>
      <c r="C523" s="61" t="s">
        <v>63</v>
      </c>
      <c r="D523" s="61" t="s">
        <v>80</v>
      </c>
      <c r="E523" s="61" t="s">
        <v>495</v>
      </c>
      <c r="F523" s="213">
        <f>F524</f>
        <v>12.1</v>
      </c>
      <c r="G523" s="213">
        <f>G524</f>
        <v>0</v>
      </c>
      <c r="H523" s="36">
        <f t="shared" si="89"/>
        <v>12.1</v>
      </c>
      <c r="I523" s="213">
        <f>I524</f>
        <v>12.1</v>
      </c>
      <c r="J523" s="213">
        <f>J524</f>
        <v>0</v>
      </c>
      <c r="K523" s="36">
        <f t="shared" si="90"/>
        <v>12.1</v>
      </c>
    </row>
    <row r="524" spans="1:11" ht="18" customHeight="1" x14ac:dyDescent="0.3">
      <c r="A524" s="35" t="s">
        <v>90</v>
      </c>
      <c r="B524" s="61" t="s">
        <v>520</v>
      </c>
      <c r="C524" s="61" t="s">
        <v>63</v>
      </c>
      <c r="D524" s="61" t="s">
        <v>80</v>
      </c>
      <c r="E524" s="61" t="s">
        <v>518</v>
      </c>
      <c r="F524" s="213">
        <v>12.1</v>
      </c>
      <c r="G524" s="213"/>
      <c r="H524" s="36">
        <f t="shared" si="89"/>
        <v>12.1</v>
      </c>
      <c r="I524" s="213">
        <v>12.1</v>
      </c>
      <c r="J524" s="213"/>
      <c r="K524" s="36">
        <f t="shared" si="90"/>
        <v>12.1</v>
      </c>
    </row>
    <row r="525" spans="1:11" ht="29.25" customHeight="1" x14ac:dyDescent="0.3">
      <c r="A525" s="33" t="s">
        <v>522</v>
      </c>
      <c r="B525" s="59" t="s">
        <v>521</v>
      </c>
      <c r="C525" s="76"/>
      <c r="D525" s="76"/>
      <c r="E525" s="142"/>
      <c r="F525" s="209">
        <f>F526+F540</f>
        <v>11374.3</v>
      </c>
      <c r="G525" s="209">
        <f>G526+G540</f>
        <v>0</v>
      </c>
      <c r="H525" s="36">
        <f t="shared" si="89"/>
        <v>11374.3</v>
      </c>
      <c r="I525" s="209">
        <f>I526+I540</f>
        <v>11413.800000000001</v>
      </c>
      <c r="J525" s="209">
        <f>J526+J540</f>
        <v>0</v>
      </c>
      <c r="K525" s="36">
        <f t="shared" si="90"/>
        <v>11413.800000000001</v>
      </c>
    </row>
    <row r="526" spans="1:11" ht="25.5" x14ac:dyDescent="0.3">
      <c r="A526" s="33" t="s">
        <v>623</v>
      </c>
      <c r="B526" s="59" t="s">
        <v>101</v>
      </c>
      <c r="C526" s="76"/>
      <c r="D526" s="76"/>
      <c r="E526" s="142"/>
      <c r="F526" s="209">
        <f>F527+F531</f>
        <v>2700.8999999999996</v>
      </c>
      <c r="G526" s="209">
        <f>G527+G531</f>
        <v>0</v>
      </c>
      <c r="H526" s="36">
        <f t="shared" si="89"/>
        <v>2700.8999999999996</v>
      </c>
      <c r="I526" s="209">
        <f>I527+I531</f>
        <v>2701.6</v>
      </c>
      <c r="J526" s="209">
        <f>J527+J531</f>
        <v>0</v>
      </c>
      <c r="K526" s="36">
        <f t="shared" si="90"/>
        <v>2701.6</v>
      </c>
    </row>
    <row r="527" spans="1:11" ht="31.5" customHeight="1" x14ac:dyDescent="0.3">
      <c r="A527" s="35" t="s">
        <v>73</v>
      </c>
      <c r="B527" s="61" t="s">
        <v>103</v>
      </c>
      <c r="C527" s="61" t="s">
        <v>63</v>
      </c>
      <c r="D527" s="76"/>
      <c r="E527" s="142"/>
      <c r="F527" s="213">
        <f>F528</f>
        <v>1937.6</v>
      </c>
      <c r="G527" s="213">
        <f>G528</f>
        <v>0</v>
      </c>
      <c r="H527" s="36">
        <f t="shared" si="89"/>
        <v>1937.6</v>
      </c>
      <c r="I527" s="213">
        <f>I528</f>
        <v>1937.6</v>
      </c>
      <c r="J527" s="213">
        <f>J528</f>
        <v>0</v>
      </c>
      <c r="K527" s="36">
        <f t="shared" si="90"/>
        <v>1937.6</v>
      </c>
    </row>
    <row r="528" spans="1:11" ht="61.5" customHeight="1" x14ac:dyDescent="0.3">
      <c r="A528" s="35" t="s">
        <v>97</v>
      </c>
      <c r="B528" s="61" t="s">
        <v>103</v>
      </c>
      <c r="C528" s="61" t="s">
        <v>63</v>
      </c>
      <c r="D528" s="61" t="s">
        <v>98</v>
      </c>
      <c r="E528" s="142"/>
      <c r="F528" s="213">
        <f>F529</f>
        <v>1937.6</v>
      </c>
      <c r="G528" s="213">
        <f>G529</f>
        <v>0</v>
      </c>
      <c r="H528" s="36">
        <f t="shared" si="89"/>
        <v>1937.6</v>
      </c>
      <c r="I528" s="213">
        <f>I529</f>
        <v>1937.6</v>
      </c>
      <c r="J528" s="213">
        <f>J529</f>
        <v>0</v>
      </c>
      <c r="K528" s="36">
        <f t="shared" si="90"/>
        <v>1937.6</v>
      </c>
    </row>
    <row r="529" spans="1:11" ht="90" x14ac:dyDescent="0.3">
      <c r="A529" s="35" t="s">
        <v>75</v>
      </c>
      <c r="B529" s="61" t="s">
        <v>103</v>
      </c>
      <c r="C529" s="61" t="s">
        <v>63</v>
      </c>
      <c r="D529" s="61" t="s">
        <v>98</v>
      </c>
      <c r="E529" s="61" t="s">
        <v>484</v>
      </c>
      <c r="F529" s="213">
        <f t="shared" ref="F529:J531" si="98">F530</f>
        <v>1937.6</v>
      </c>
      <c r="G529" s="213">
        <f t="shared" si="98"/>
        <v>0</v>
      </c>
      <c r="H529" s="36">
        <f t="shared" si="89"/>
        <v>1937.6</v>
      </c>
      <c r="I529" s="213">
        <f t="shared" si="98"/>
        <v>1937.6</v>
      </c>
      <c r="J529" s="213">
        <f t="shared" si="98"/>
        <v>0</v>
      </c>
      <c r="K529" s="36">
        <f t="shared" si="90"/>
        <v>1937.6</v>
      </c>
    </row>
    <row r="530" spans="1:11" ht="31.5" customHeight="1" x14ac:dyDescent="0.3">
      <c r="A530" s="35" t="s">
        <v>76</v>
      </c>
      <c r="B530" s="61" t="s">
        <v>103</v>
      </c>
      <c r="C530" s="61" t="s">
        <v>63</v>
      </c>
      <c r="D530" s="61" t="s">
        <v>98</v>
      </c>
      <c r="E530" s="61" t="s">
        <v>483</v>
      </c>
      <c r="F530" s="213">
        <v>1937.6</v>
      </c>
      <c r="G530" s="213"/>
      <c r="H530" s="36">
        <f t="shared" si="89"/>
        <v>1937.6</v>
      </c>
      <c r="I530" s="213">
        <v>1937.6</v>
      </c>
      <c r="J530" s="213"/>
      <c r="K530" s="36">
        <f t="shared" si="90"/>
        <v>1937.6</v>
      </c>
    </row>
    <row r="531" spans="1:11" ht="30" x14ac:dyDescent="0.3">
      <c r="A531" s="35" t="s">
        <v>77</v>
      </c>
      <c r="B531" s="61" t="s">
        <v>523</v>
      </c>
      <c r="C531" s="76"/>
      <c r="D531" s="76"/>
      <c r="E531" s="142"/>
      <c r="F531" s="213">
        <f t="shared" si="98"/>
        <v>763.3</v>
      </c>
      <c r="G531" s="213">
        <f t="shared" si="98"/>
        <v>0</v>
      </c>
      <c r="H531" s="36">
        <f t="shared" ref="H531:H604" si="99">F531+G531</f>
        <v>763.3</v>
      </c>
      <c r="I531" s="213">
        <f t="shared" si="98"/>
        <v>764</v>
      </c>
      <c r="J531" s="213">
        <f t="shared" si="98"/>
        <v>0</v>
      </c>
      <c r="K531" s="36">
        <f t="shared" ref="K531:K604" si="100">I531+J531</f>
        <v>764</v>
      </c>
    </row>
    <row r="532" spans="1:11" x14ac:dyDescent="0.3">
      <c r="A532" s="73" t="s">
        <v>62</v>
      </c>
      <c r="B532" s="61" t="s">
        <v>523</v>
      </c>
      <c r="C532" s="61" t="s">
        <v>63</v>
      </c>
      <c r="D532" s="76"/>
      <c r="E532" s="142"/>
      <c r="F532" s="213">
        <f>F533</f>
        <v>763.3</v>
      </c>
      <c r="G532" s="213">
        <f>G533</f>
        <v>0</v>
      </c>
      <c r="H532" s="36">
        <f t="shared" si="99"/>
        <v>763.3</v>
      </c>
      <c r="I532" s="213">
        <f>I533</f>
        <v>764</v>
      </c>
      <c r="J532" s="213">
        <f>J533</f>
        <v>0</v>
      </c>
      <c r="K532" s="36">
        <f t="shared" si="100"/>
        <v>764</v>
      </c>
    </row>
    <row r="533" spans="1:11" ht="54" customHeight="1" x14ac:dyDescent="0.3">
      <c r="A533" s="35" t="s">
        <v>97</v>
      </c>
      <c r="B533" s="61" t="s">
        <v>523</v>
      </c>
      <c r="C533" s="61" t="s">
        <v>63</v>
      </c>
      <c r="D533" s="61" t="s">
        <v>98</v>
      </c>
      <c r="E533" s="142"/>
      <c r="F533" s="213">
        <f>F534+F536+F538</f>
        <v>763.3</v>
      </c>
      <c r="G533" s="213">
        <f>G534+G536+G538</f>
        <v>0</v>
      </c>
      <c r="H533" s="36">
        <f t="shared" si="99"/>
        <v>763.3</v>
      </c>
      <c r="I533" s="213">
        <f>I534+I536+I538</f>
        <v>764</v>
      </c>
      <c r="J533" s="213">
        <f>J534+J536+J538</f>
        <v>0</v>
      </c>
      <c r="K533" s="36">
        <f t="shared" si="100"/>
        <v>764</v>
      </c>
    </row>
    <row r="534" spans="1:11" ht="90" x14ac:dyDescent="0.3">
      <c r="A534" s="35" t="s">
        <v>75</v>
      </c>
      <c r="B534" s="61" t="s">
        <v>523</v>
      </c>
      <c r="C534" s="61" t="s">
        <v>63</v>
      </c>
      <c r="D534" s="61" t="s">
        <v>98</v>
      </c>
      <c r="E534" s="61" t="s">
        <v>484</v>
      </c>
      <c r="F534" s="213">
        <f>F535</f>
        <v>43</v>
      </c>
      <c r="G534" s="213">
        <f>G535</f>
        <v>0</v>
      </c>
      <c r="H534" s="36">
        <f t="shared" si="99"/>
        <v>43</v>
      </c>
      <c r="I534" s="213">
        <f>I535</f>
        <v>43</v>
      </c>
      <c r="J534" s="213">
        <f>J535</f>
        <v>0</v>
      </c>
      <c r="K534" s="36">
        <f t="shared" si="100"/>
        <v>43</v>
      </c>
    </row>
    <row r="535" spans="1:11" ht="30" x14ac:dyDescent="0.3">
      <c r="A535" s="35" t="s">
        <v>76</v>
      </c>
      <c r="B535" s="61" t="s">
        <v>523</v>
      </c>
      <c r="C535" s="61" t="s">
        <v>63</v>
      </c>
      <c r="D535" s="61" t="s">
        <v>98</v>
      </c>
      <c r="E535" s="61" t="s">
        <v>483</v>
      </c>
      <c r="F535" s="213">
        <v>43</v>
      </c>
      <c r="G535" s="213"/>
      <c r="H535" s="36">
        <f t="shared" si="99"/>
        <v>43</v>
      </c>
      <c r="I535" s="213">
        <v>43</v>
      </c>
      <c r="J535" s="213"/>
      <c r="K535" s="36">
        <f t="shared" si="100"/>
        <v>43</v>
      </c>
    </row>
    <row r="536" spans="1:11" ht="30.6" customHeight="1" x14ac:dyDescent="0.3">
      <c r="A536" s="35" t="s">
        <v>87</v>
      </c>
      <c r="B536" s="61" t="s">
        <v>523</v>
      </c>
      <c r="C536" s="61" t="s">
        <v>63</v>
      </c>
      <c r="D536" s="61" t="s">
        <v>98</v>
      </c>
      <c r="E536" s="61" t="s">
        <v>490</v>
      </c>
      <c r="F536" s="213">
        <f t="shared" ref="F536:J538" si="101">F537</f>
        <v>712.8</v>
      </c>
      <c r="G536" s="213">
        <f t="shared" si="101"/>
        <v>0</v>
      </c>
      <c r="H536" s="36">
        <f t="shared" si="99"/>
        <v>712.8</v>
      </c>
      <c r="I536" s="213">
        <f t="shared" si="101"/>
        <v>713.5</v>
      </c>
      <c r="J536" s="213">
        <f t="shared" si="101"/>
        <v>0</v>
      </c>
      <c r="K536" s="36">
        <f t="shared" si="100"/>
        <v>713.5</v>
      </c>
    </row>
    <row r="537" spans="1:11" ht="45" x14ac:dyDescent="0.3">
      <c r="A537" s="35" t="s">
        <v>88</v>
      </c>
      <c r="B537" s="61" t="s">
        <v>523</v>
      </c>
      <c r="C537" s="61" t="s">
        <v>63</v>
      </c>
      <c r="D537" s="61" t="s">
        <v>98</v>
      </c>
      <c r="E537" s="61" t="s">
        <v>486</v>
      </c>
      <c r="F537" s="213">
        <v>712.8</v>
      </c>
      <c r="G537" s="213"/>
      <c r="H537" s="36">
        <f t="shared" si="99"/>
        <v>712.8</v>
      </c>
      <c r="I537" s="213">
        <v>713.5</v>
      </c>
      <c r="J537" s="213"/>
      <c r="K537" s="36">
        <f t="shared" si="100"/>
        <v>713.5</v>
      </c>
    </row>
    <row r="538" spans="1:11" x14ac:dyDescent="0.3">
      <c r="A538" s="35" t="s">
        <v>89</v>
      </c>
      <c r="B538" s="61" t="s">
        <v>523</v>
      </c>
      <c r="C538" s="61" t="s">
        <v>63</v>
      </c>
      <c r="D538" s="61" t="s">
        <v>98</v>
      </c>
      <c r="E538" s="61" t="s">
        <v>495</v>
      </c>
      <c r="F538" s="213">
        <f t="shared" si="101"/>
        <v>7.5</v>
      </c>
      <c r="G538" s="213">
        <f t="shared" si="101"/>
        <v>0</v>
      </c>
      <c r="H538" s="36">
        <f t="shared" si="99"/>
        <v>7.5</v>
      </c>
      <c r="I538" s="213">
        <f t="shared" si="101"/>
        <v>7.5</v>
      </c>
      <c r="J538" s="213">
        <f t="shared" si="101"/>
        <v>0</v>
      </c>
      <c r="K538" s="36">
        <f t="shared" si="100"/>
        <v>7.5</v>
      </c>
    </row>
    <row r="539" spans="1:11" ht="18.75" customHeight="1" x14ac:dyDescent="0.3">
      <c r="A539" s="35" t="s">
        <v>90</v>
      </c>
      <c r="B539" s="61" t="s">
        <v>523</v>
      </c>
      <c r="C539" s="61" t="s">
        <v>63</v>
      </c>
      <c r="D539" s="61" t="s">
        <v>98</v>
      </c>
      <c r="E539" s="61" t="s">
        <v>518</v>
      </c>
      <c r="F539" s="213">
        <v>7.5</v>
      </c>
      <c r="G539" s="213"/>
      <c r="H539" s="36">
        <f t="shared" si="99"/>
        <v>7.5</v>
      </c>
      <c r="I539" s="213">
        <v>7.5</v>
      </c>
      <c r="J539" s="213"/>
      <c r="K539" s="36">
        <f t="shared" si="100"/>
        <v>7.5</v>
      </c>
    </row>
    <row r="540" spans="1:11" ht="29.25" customHeight="1" x14ac:dyDescent="0.3">
      <c r="A540" s="33" t="s">
        <v>524</v>
      </c>
      <c r="B540" s="59" t="s">
        <v>106</v>
      </c>
      <c r="C540" s="76"/>
      <c r="D540" s="76"/>
      <c r="E540" s="142"/>
      <c r="F540" s="209">
        <f>F541+F545</f>
        <v>8673.4</v>
      </c>
      <c r="G540" s="209">
        <f>G541+G545</f>
        <v>0</v>
      </c>
      <c r="H540" s="36">
        <f t="shared" si="99"/>
        <v>8673.4</v>
      </c>
      <c r="I540" s="209">
        <f>I541+I545</f>
        <v>8712.2000000000007</v>
      </c>
      <c r="J540" s="209">
        <f>J541+J545</f>
        <v>0</v>
      </c>
      <c r="K540" s="36">
        <f t="shared" si="100"/>
        <v>8712.2000000000007</v>
      </c>
    </row>
    <row r="541" spans="1:11" ht="30" customHeight="1" x14ac:dyDescent="0.3">
      <c r="A541" s="35" t="s">
        <v>73</v>
      </c>
      <c r="B541" s="61" t="s">
        <v>107</v>
      </c>
      <c r="C541" s="61" t="s">
        <v>63</v>
      </c>
      <c r="D541" s="76"/>
      <c r="E541" s="142"/>
      <c r="F541" s="213">
        <f t="shared" ref="F541:J543" si="102">F542</f>
        <v>7424.6</v>
      </c>
      <c r="G541" s="213">
        <f t="shared" si="102"/>
        <v>0</v>
      </c>
      <c r="H541" s="36">
        <f t="shared" si="99"/>
        <v>7424.6</v>
      </c>
      <c r="I541" s="213">
        <f t="shared" si="102"/>
        <v>7424.6</v>
      </c>
      <c r="J541" s="213">
        <f t="shared" si="102"/>
        <v>0</v>
      </c>
      <c r="K541" s="36">
        <f t="shared" si="100"/>
        <v>7424.6</v>
      </c>
    </row>
    <row r="542" spans="1:11" ht="44.25" customHeight="1" x14ac:dyDescent="0.3">
      <c r="A542" s="35" t="s">
        <v>97</v>
      </c>
      <c r="B542" s="61" t="s">
        <v>107</v>
      </c>
      <c r="C542" s="61" t="s">
        <v>63</v>
      </c>
      <c r="D542" s="61" t="s">
        <v>98</v>
      </c>
      <c r="E542" s="142"/>
      <c r="F542" s="213">
        <f>F543</f>
        <v>7424.6</v>
      </c>
      <c r="G542" s="213">
        <f>G543</f>
        <v>0</v>
      </c>
      <c r="H542" s="36">
        <f t="shared" si="99"/>
        <v>7424.6</v>
      </c>
      <c r="I542" s="213">
        <f>I543</f>
        <v>7424.6</v>
      </c>
      <c r="J542" s="213">
        <f>J543</f>
        <v>0</v>
      </c>
      <c r="K542" s="36">
        <f t="shared" si="100"/>
        <v>7424.6</v>
      </c>
    </row>
    <row r="543" spans="1:11" ht="91.5" customHeight="1" x14ac:dyDescent="0.3">
      <c r="A543" s="35" t="s">
        <v>75</v>
      </c>
      <c r="B543" s="61" t="s">
        <v>107</v>
      </c>
      <c r="C543" s="61" t="s">
        <v>63</v>
      </c>
      <c r="D543" s="61" t="s">
        <v>98</v>
      </c>
      <c r="E543" s="61" t="s">
        <v>484</v>
      </c>
      <c r="F543" s="213">
        <f t="shared" si="102"/>
        <v>7424.6</v>
      </c>
      <c r="G543" s="213">
        <f t="shared" si="102"/>
        <v>0</v>
      </c>
      <c r="H543" s="36">
        <f t="shared" si="99"/>
        <v>7424.6</v>
      </c>
      <c r="I543" s="213">
        <f t="shared" si="102"/>
        <v>7424.6</v>
      </c>
      <c r="J543" s="213">
        <f t="shared" si="102"/>
        <v>0</v>
      </c>
      <c r="K543" s="36">
        <f t="shared" si="100"/>
        <v>7424.6</v>
      </c>
    </row>
    <row r="544" spans="1:11" ht="30" x14ac:dyDescent="0.3">
      <c r="A544" s="35" t="s">
        <v>76</v>
      </c>
      <c r="B544" s="61" t="s">
        <v>107</v>
      </c>
      <c r="C544" s="61" t="s">
        <v>63</v>
      </c>
      <c r="D544" s="61" t="s">
        <v>98</v>
      </c>
      <c r="E544" s="61" t="s">
        <v>483</v>
      </c>
      <c r="F544" s="213">
        <v>7424.6</v>
      </c>
      <c r="G544" s="213"/>
      <c r="H544" s="36">
        <f t="shared" si="99"/>
        <v>7424.6</v>
      </c>
      <c r="I544" s="213">
        <v>7424.6</v>
      </c>
      <c r="J544" s="213"/>
      <c r="K544" s="36">
        <f t="shared" si="100"/>
        <v>7424.6</v>
      </c>
    </row>
    <row r="545" spans="1:11" ht="30" x14ac:dyDescent="0.3">
      <c r="A545" s="35" t="s">
        <v>77</v>
      </c>
      <c r="B545" s="61" t="s">
        <v>525</v>
      </c>
      <c r="C545" s="76"/>
      <c r="D545" s="76"/>
      <c r="E545" s="142"/>
      <c r="F545" s="213">
        <f>F546</f>
        <v>1248.8</v>
      </c>
      <c r="G545" s="213">
        <f>G546</f>
        <v>0</v>
      </c>
      <c r="H545" s="36">
        <f t="shared" si="99"/>
        <v>1248.8</v>
      </c>
      <c r="I545" s="213">
        <f t="shared" ref="I545" si="103">I546</f>
        <v>1287.6000000000001</v>
      </c>
      <c r="J545" s="213">
        <f>J546</f>
        <v>0</v>
      </c>
      <c r="K545" s="36">
        <f t="shared" si="100"/>
        <v>1287.6000000000001</v>
      </c>
    </row>
    <row r="546" spans="1:11" x14ac:dyDescent="0.3">
      <c r="A546" s="73" t="s">
        <v>62</v>
      </c>
      <c r="B546" s="61" t="s">
        <v>525</v>
      </c>
      <c r="C546" s="61" t="s">
        <v>63</v>
      </c>
      <c r="D546" s="76"/>
      <c r="E546" s="142"/>
      <c r="F546" s="213">
        <f>F547</f>
        <v>1248.8</v>
      </c>
      <c r="G546" s="213">
        <f>G547</f>
        <v>0</v>
      </c>
      <c r="H546" s="36">
        <f t="shared" si="99"/>
        <v>1248.8</v>
      </c>
      <c r="I546" s="213">
        <f>I547</f>
        <v>1287.6000000000001</v>
      </c>
      <c r="J546" s="213">
        <f>J547</f>
        <v>0</v>
      </c>
      <c r="K546" s="36">
        <f t="shared" si="100"/>
        <v>1287.6000000000001</v>
      </c>
    </row>
    <row r="547" spans="1:11" ht="63" customHeight="1" x14ac:dyDescent="0.3">
      <c r="A547" s="35" t="s">
        <v>97</v>
      </c>
      <c r="B547" s="61" t="s">
        <v>525</v>
      </c>
      <c r="C547" s="61" t="s">
        <v>63</v>
      </c>
      <c r="D547" s="61" t="s">
        <v>98</v>
      </c>
      <c r="E547" s="142"/>
      <c r="F547" s="213">
        <f>F548+F550+F553</f>
        <v>1248.8</v>
      </c>
      <c r="G547" s="213">
        <f>G548+G550+G553</f>
        <v>0</v>
      </c>
      <c r="H547" s="36">
        <f t="shared" si="99"/>
        <v>1248.8</v>
      </c>
      <c r="I547" s="213">
        <f>I548+I550+I553</f>
        <v>1287.6000000000001</v>
      </c>
      <c r="J547" s="213">
        <f>J548+J550+J553</f>
        <v>0</v>
      </c>
      <c r="K547" s="36">
        <f t="shared" si="100"/>
        <v>1287.6000000000001</v>
      </c>
    </row>
    <row r="548" spans="1:11" ht="90" x14ac:dyDescent="0.3">
      <c r="A548" s="35" t="s">
        <v>75</v>
      </c>
      <c r="B548" s="61" t="s">
        <v>525</v>
      </c>
      <c r="C548" s="61" t="s">
        <v>63</v>
      </c>
      <c r="D548" s="61" t="s">
        <v>98</v>
      </c>
      <c r="E548" s="61" t="s">
        <v>484</v>
      </c>
      <c r="F548" s="213">
        <f>F549</f>
        <v>43.5</v>
      </c>
      <c r="G548" s="213">
        <f>G549</f>
        <v>0</v>
      </c>
      <c r="H548" s="36">
        <f t="shared" si="99"/>
        <v>43.5</v>
      </c>
      <c r="I548" s="213">
        <f>I549</f>
        <v>46.5</v>
      </c>
      <c r="J548" s="213">
        <f>J549</f>
        <v>0</v>
      </c>
      <c r="K548" s="36">
        <f t="shared" si="100"/>
        <v>46.5</v>
      </c>
    </row>
    <row r="549" spans="1:11" ht="30" x14ac:dyDescent="0.3">
      <c r="A549" s="35" t="s">
        <v>76</v>
      </c>
      <c r="B549" s="61" t="s">
        <v>525</v>
      </c>
      <c r="C549" s="61" t="s">
        <v>63</v>
      </c>
      <c r="D549" s="61" t="s">
        <v>98</v>
      </c>
      <c r="E549" s="61" t="s">
        <v>483</v>
      </c>
      <c r="F549" s="213">
        <v>43.5</v>
      </c>
      <c r="G549" s="213"/>
      <c r="H549" s="36">
        <f t="shared" si="99"/>
        <v>43.5</v>
      </c>
      <c r="I549" s="213">
        <v>46.5</v>
      </c>
      <c r="J549" s="213"/>
      <c r="K549" s="36">
        <f t="shared" si="100"/>
        <v>46.5</v>
      </c>
    </row>
    <row r="550" spans="1:11" ht="30" customHeight="1" x14ac:dyDescent="0.3">
      <c r="A550" s="35" t="s">
        <v>87</v>
      </c>
      <c r="B550" s="61" t="s">
        <v>525</v>
      </c>
      <c r="C550" s="61" t="s">
        <v>63</v>
      </c>
      <c r="D550" s="61" t="s">
        <v>98</v>
      </c>
      <c r="E550" s="61" t="s">
        <v>490</v>
      </c>
      <c r="F550" s="213">
        <f>F551</f>
        <v>1204.5999999999999</v>
      </c>
      <c r="G550" s="213">
        <f>G551</f>
        <v>0</v>
      </c>
      <c r="H550" s="36">
        <f t="shared" si="99"/>
        <v>1204.5999999999999</v>
      </c>
      <c r="I550" s="213">
        <f>I551</f>
        <v>1240.4000000000001</v>
      </c>
      <c r="J550" s="213">
        <f>J551</f>
        <v>0</v>
      </c>
      <c r="K550" s="36">
        <f t="shared" si="100"/>
        <v>1240.4000000000001</v>
      </c>
    </row>
    <row r="551" spans="1:11" ht="45" x14ac:dyDescent="0.3">
      <c r="A551" s="35" t="s">
        <v>88</v>
      </c>
      <c r="B551" s="61" t="s">
        <v>525</v>
      </c>
      <c r="C551" s="61" t="s">
        <v>63</v>
      </c>
      <c r="D551" s="61" t="s">
        <v>98</v>
      </c>
      <c r="E551" s="61" t="s">
        <v>486</v>
      </c>
      <c r="F551" s="213">
        <v>1204.5999999999999</v>
      </c>
      <c r="G551" s="213"/>
      <c r="H551" s="36">
        <f t="shared" si="99"/>
        <v>1204.5999999999999</v>
      </c>
      <c r="I551" s="213">
        <v>1240.4000000000001</v>
      </c>
      <c r="J551" s="213"/>
      <c r="K551" s="36">
        <f t="shared" si="100"/>
        <v>1240.4000000000001</v>
      </c>
    </row>
    <row r="552" spans="1:11" x14ac:dyDescent="0.3">
      <c r="A552" s="35" t="s">
        <v>89</v>
      </c>
      <c r="B552" s="61" t="s">
        <v>525</v>
      </c>
      <c r="C552" s="61" t="s">
        <v>63</v>
      </c>
      <c r="D552" s="61" t="s">
        <v>98</v>
      </c>
      <c r="E552" s="61" t="s">
        <v>495</v>
      </c>
      <c r="F552" s="213">
        <f t="shared" ref="F552:J552" si="104">F553</f>
        <v>0.7</v>
      </c>
      <c r="G552" s="213">
        <f t="shared" si="104"/>
        <v>0</v>
      </c>
      <c r="H552" s="36">
        <f t="shared" si="99"/>
        <v>0.7</v>
      </c>
      <c r="I552" s="213">
        <f t="shared" si="104"/>
        <v>0.7</v>
      </c>
      <c r="J552" s="213">
        <f t="shared" si="104"/>
        <v>0</v>
      </c>
      <c r="K552" s="36">
        <f t="shared" si="100"/>
        <v>0.7</v>
      </c>
    </row>
    <row r="553" spans="1:11" ht="17.45" customHeight="1" x14ac:dyDescent="0.3">
      <c r="A553" s="35" t="s">
        <v>90</v>
      </c>
      <c r="B553" s="61" t="s">
        <v>525</v>
      </c>
      <c r="C553" s="61" t="s">
        <v>63</v>
      </c>
      <c r="D553" s="61" t="s">
        <v>98</v>
      </c>
      <c r="E553" s="61" t="s">
        <v>518</v>
      </c>
      <c r="F553" s="213">
        <v>0.7</v>
      </c>
      <c r="G553" s="213"/>
      <c r="H553" s="36">
        <f t="shared" si="99"/>
        <v>0.7</v>
      </c>
      <c r="I553" s="213">
        <v>0.7</v>
      </c>
      <c r="J553" s="213"/>
      <c r="K553" s="36">
        <f t="shared" si="100"/>
        <v>0.7</v>
      </c>
    </row>
    <row r="554" spans="1:11" ht="18.75" customHeight="1" x14ac:dyDescent="0.3">
      <c r="A554" s="33" t="s">
        <v>394</v>
      </c>
      <c r="B554" s="59" t="s">
        <v>526</v>
      </c>
      <c r="C554" s="76"/>
      <c r="D554" s="76"/>
      <c r="E554" s="142"/>
      <c r="F554" s="209">
        <f>F555+F623+F629</f>
        <v>42777.3</v>
      </c>
      <c r="G554" s="209">
        <f>G555+G623+G629</f>
        <v>132569.5</v>
      </c>
      <c r="H554" s="36">
        <f t="shared" si="99"/>
        <v>175346.8</v>
      </c>
      <c r="I554" s="209">
        <f>I555+I623+I629</f>
        <v>41004.5</v>
      </c>
      <c r="J554" s="209">
        <f>J555+J623+J629</f>
        <v>13220.3</v>
      </c>
      <c r="K554" s="36">
        <f t="shared" si="100"/>
        <v>54224.800000000003</v>
      </c>
    </row>
    <row r="555" spans="1:11" ht="29.25" customHeight="1" x14ac:dyDescent="0.3">
      <c r="A555" s="33" t="s">
        <v>132</v>
      </c>
      <c r="B555" s="59" t="s">
        <v>133</v>
      </c>
      <c r="C555" s="76"/>
      <c r="D555" s="76"/>
      <c r="E555" s="142"/>
      <c r="F555" s="209">
        <f>F570+F575+F576+F583+F588+F593+F598+F603+F608+F613+F618+F565+F560</f>
        <v>34755.700000000004</v>
      </c>
      <c r="G555" s="209">
        <f>G570+G575+G576+G583+G588+G593+G598+G603+G608+G613+G618+G560+G565</f>
        <v>133409.5</v>
      </c>
      <c r="H555" s="36">
        <f>F555+G555</f>
        <v>168165.2</v>
      </c>
      <c r="I555" s="209">
        <f>I570+I575+I576+I583+I588+I593+I598+I603+I608+I613+I618+I565+I560</f>
        <v>33018.400000000001</v>
      </c>
      <c r="J555" s="209">
        <f>J570+J575+J576+J583+J588+J593+J598+J603+J608+J613+J618+J560+J565</f>
        <v>13220.3</v>
      </c>
      <c r="K555" s="36">
        <f t="shared" si="100"/>
        <v>46238.7</v>
      </c>
    </row>
    <row r="556" spans="1:11" ht="29.25" customHeight="1" x14ac:dyDescent="0.3">
      <c r="A556" s="40" t="s">
        <v>1278</v>
      </c>
      <c r="B556" s="142" t="s">
        <v>1232</v>
      </c>
      <c r="C556" s="76"/>
      <c r="D556" s="76"/>
      <c r="E556" s="142"/>
      <c r="F556" s="213">
        <f t="shared" ref="F556:G559" si="105">F557</f>
        <v>0</v>
      </c>
      <c r="G556" s="213">
        <f t="shared" si="105"/>
        <v>127743.7</v>
      </c>
      <c r="H556" s="36">
        <f t="shared" ref="H556:H565" si="106">F556+G556</f>
        <v>127743.7</v>
      </c>
      <c r="I556" s="213">
        <f t="shared" ref="I556:J559" si="107">I557</f>
        <v>0</v>
      </c>
      <c r="J556" s="213">
        <f t="shared" si="107"/>
        <v>0</v>
      </c>
      <c r="K556" s="36">
        <f t="shared" si="100"/>
        <v>0</v>
      </c>
    </row>
    <row r="557" spans="1:11" ht="17.25" customHeight="1" x14ac:dyDescent="0.3">
      <c r="A557" s="35" t="s">
        <v>218</v>
      </c>
      <c r="B557" s="142" t="s">
        <v>1232</v>
      </c>
      <c r="C557" s="201" t="s">
        <v>219</v>
      </c>
      <c r="D557" s="76"/>
      <c r="E557" s="142"/>
      <c r="F557" s="213">
        <f t="shared" si="105"/>
        <v>0</v>
      </c>
      <c r="G557" s="213">
        <f t="shared" si="105"/>
        <v>127743.7</v>
      </c>
      <c r="H557" s="36">
        <f t="shared" si="106"/>
        <v>127743.7</v>
      </c>
      <c r="I557" s="213">
        <f t="shared" si="107"/>
        <v>0</v>
      </c>
      <c r="J557" s="213">
        <f t="shared" si="107"/>
        <v>0</v>
      </c>
      <c r="K557" s="36">
        <f t="shared" si="100"/>
        <v>0</v>
      </c>
    </row>
    <row r="558" spans="1:11" ht="16.5" customHeight="1" x14ac:dyDescent="0.3">
      <c r="A558" s="35" t="s">
        <v>220</v>
      </c>
      <c r="B558" s="142" t="s">
        <v>1232</v>
      </c>
      <c r="C558" s="142" t="s">
        <v>219</v>
      </c>
      <c r="D558" s="142" t="s">
        <v>63</v>
      </c>
      <c r="E558" s="142"/>
      <c r="F558" s="213">
        <f t="shared" si="105"/>
        <v>0</v>
      </c>
      <c r="G558" s="213">
        <f t="shared" si="105"/>
        <v>127743.7</v>
      </c>
      <c r="H558" s="36">
        <f t="shared" si="106"/>
        <v>127743.7</v>
      </c>
      <c r="I558" s="213">
        <f t="shared" si="107"/>
        <v>0</v>
      </c>
      <c r="J558" s="213">
        <f t="shared" si="107"/>
        <v>0</v>
      </c>
      <c r="K558" s="36">
        <f t="shared" si="100"/>
        <v>0</v>
      </c>
    </row>
    <row r="559" spans="1:11" ht="16.5" customHeight="1" x14ac:dyDescent="0.3">
      <c r="A559" s="40" t="s">
        <v>146</v>
      </c>
      <c r="B559" s="142" t="s">
        <v>1232</v>
      </c>
      <c r="C559" s="201" t="s">
        <v>219</v>
      </c>
      <c r="D559" s="142" t="s">
        <v>63</v>
      </c>
      <c r="E559" s="142" t="s">
        <v>527</v>
      </c>
      <c r="F559" s="213">
        <f t="shared" si="105"/>
        <v>0</v>
      </c>
      <c r="G559" s="213">
        <f t="shared" si="105"/>
        <v>127743.7</v>
      </c>
      <c r="H559" s="36">
        <f t="shared" si="106"/>
        <v>127743.7</v>
      </c>
      <c r="I559" s="213">
        <f t="shared" si="107"/>
        <v>0</v>
      </c>
      <c r="J559" s="213">
        <f t="shared" si="107"/>
        <v>0</v>
      </c>
      <c r="K559" s="36">
        <f>I559+J559</f>
        <v>0</v>
      </c>
    </row>
    <row r="560" spans="1:11" ht="18.75" customHeight="1" x14ac:dyDescent="0.3">
      <c r="A560" s="40" t="s">
        <v>55</v>
      </c>
      <c r="B560" s="142" t="s">
        <v>1232</v>
      </c>
      <c r="C560" s="142" t="s">
        <v>219</v>
      </c>
      <c r="D560" s="142" t="s">
        <v>63</v>
      </c>
      <c r="E560" s="142" t="s">
        <v>563</v>
      </c>
      <c r="F560" s="209"/>
      <c r="G560" s="213">
        <v>127743.7</v>
      </c>
      <c r="H560" s="36">
        <f t="shared" si="106"/>
        <v>127743.7</v>
      </c>
      <c r="I560" s="213"/>
      <c r="J560" s="213"/>
      <c r="K560" s="36">
        <f t="shared" si="100"/>
        <v>0</v>
      </c>
    </row>
    <row r="561" spans="1:11" ht="29.25" customHeight="1" x14ac:dyDescent="0.3">
      <c r="A561" s="40" t="s">
        <v>1278</v>
      </c>
      <c r="B561" s="142" t="s">
        <v>1236</v>
      </c>
      <c r="C561" s="142"/>
      <c r="D561" s="142"/>
      <c r="E561" s="142"/>
      <c r="F561" s="213">
        <f t="shared" ref="F561:G564" si="108">F562</f>
        <v>0</v>
      </c>
      <c r="G561" s="213">
        <f t="shared" si="108"/>
        <v>5665.8</v>
      </c>
      <c r="H561" s="36">
        <f t="shared" si="106"/>
        <v>5665.8</v>
      </c>
      <c r="I561" s="213">
        <f t="shared" ref="I561:J564" si="109">I562</f>
        <v>0</v>
      </c>
      <c r="J561" s="213">
        <f t="shared" si="109"/>
        <v>13220.3</v>
      </c>
      <c r="K561" s="36">
        <f t="shared" si="100"/>
        <v>13220.3</v>
      </c>
    </row>
    <row r="562" spans="1:11" ht="15.75" customHeight="1" x14ac:dyDescent="0.3">
      <c r="A562" s="35" t="s">
        <v>218</v>
      </c>
      <c r="B562" s="142" t="s">
        <v>1236</v>
      </c>
      <c r="C562" s="201" t="s">
        <v>219</v>
      </c>
      <c r="D562" s="142"/>
      <c r="E562" s="142"/>
      <c r="F562" s="213">
        <f t="shared" si="108"/>
        <v>0</v>
      </c>
      <c r="G562" s="213">
        <f t="shared" si="108"/>
        <v>5665.8</v>
      </c>
      <c r="H562" s="36">
        <f t="shared" si="106"/>
        <v>5665.8</v>
      </c>
      <c r="I562" s="213">
        <f t="shared" si="109"/>
        <v>0</v>
      </c>
      <c r="J562" s="213">
        <f t="shared" si="109"/>
        <v>13220.3</v>
      </c>
      <c r="K562" s="36">
        <f t="shared" si="100"/>
        <v>13220.3</v>
      </c>
    </row>
    <row r="563" spans="1:11" ht="16.5" customHeight="1" x14ac:dyDescent="0.3">
      <c r="A563" s="35" t="s">
        <v>220</v>
      </c>
      <c r="B563" s="142" t="s">
        <v>1236</v>
      </c>
      <c r="C563" s="142" t="s">
        <v>219</v>
      </c>
      <c r="D563" s="142" t="s">
        <v>63</v>
      </c>
      <c r="E563" s="142"/>
      <c r="F563" s="213">
        <f t="shared" si="108"/>
        <v>0</v>
      </c>
      <c r="G563" s="213">
        <f t="shared" si="108"/>
        <v>5665.8</v>
      </c>
      <c r="H563" s="36">
        <f t="shared" si="106"/>
        <v>5665.8</v>
      </c>
      <c r="I563" s="213">
        <f t="shared" si="109"/>
        <v>0</v>
      </c>
      <c r="J563" s="213">
        <f t="shared" si="109"/>
        <v>13220.3</v>
      </c>
      <c r="K563" s="36">
        <f t="shared" si="100"/>
        <v>13220.3</v>
      </c>
    </row>
    <row r="564" spans="1:11" ht="16.5" customHeight="1" x14ac:dyDescent="0.3">
      <c r="A564" s="40" t="s">
        <v>146</v>
      </c>
      <c r="B564" s="142" t="s">
        <v>1236</v>
      </c>
      <c r="C564" s="201" t="s">
        <v>219</v>
      </c>
      <c r="D564" s="142" t="s">
        <v>63</v>
      </c>
      <c r="E564" s="142" t="s">
        <v>527</v>
      </c>
      <c r="F564" s="213">
        <f t="shared" si="108"/>
        <v>0</v>
      </c>
      <c r="G564" s="213">
        <f t="shared" si="108"/>
        <v>5665.8</v>
      </c>
      <c r="H564" s="36">
        <f t="shared" si="106"/>
        <v>5665.8</v>
      </c>
      <c r="I564" s="213">
        <f t="shared" si="109"/>
        <v>0</v>
      </c>
      <c r="J564" s="213">
        <f t="shared" si="109"/>
        <v>13220.3</v>
      </c>
      <c r="K564" s="36">
        <f t="shared" si="100"/>
        <v>13220.3</v>
      </c>
    </row>
    <row r="565" spans="1:11" ht="18" customHeight="1" x14ac:dyDescent="0.3">
      <c r="A565" s="40" t="s">
        <v>55</v>
      </c>
      <c r="B565" s="142" t="s">
        <v>1236</v>
      </c>
      <c r="C565" s="142" t="s">
        <v>219</v>
      </c>
      <c r="D565" s="142" t="s">
        <v>63</v>
      </c>
      <c r="E565" s="142" t="s">
        <v>563</v>
      </c>
      <c r="F565" s="209"/>
      <c r="G565" s="213">
        <v>5665.8</v>
      </c>
      <c r="H565" s="36">
        <f t="shared" si="106"/>
        <v>5665.8</v>
      </c>
      <c r="I565" s="209"/>
      <c r="J565" s="213">
        <v>13220.3</v>
      </c>
      <c r="K565" s="36">
        <f t="shared" si="100"/>
        <v>13220.3</v>
      </c>
    </row>
    <row r="566" spans="1:11" ht="75" customHeight="1" x14ac:dyDescent="0.3">
      <c r="A566" s="35" t="s">
        <v>577</v>
      </c>
      <c r="B566" s="61" t="s">
        <v>307</v>
      </c>
      <c r="C566" s="76"/>
      <c r="D566" s="76"/>
      <c r="E566" s="142"/>
      <c r="F566" s="213">
        <f t="shared" ref="F566:J568" si="110">F567</f>
        <v>9064</v>
      </c>
      <c r="G566" s="213">
        <f t="shared" si="110"/>
        <v>0</v>
      </c>
      <c r="H566" s="36">
        <f t="shared" si="99"/>
        <v>9064</v>
      </c>
      <c r="I566" s="213">
        <f t="shared" si="110"/>
        <v>8497.5</v>
      </c>
      <c r="J566" s="213">
        <f t="shared" si="110"/>
        <v>0</v>
      </c>
      <c r="K566" s="36">
        <f t="shared" si="100"/>
        <v>8497.5</v>
      </c>
    </row>
    <row r="567" spans="1:11" x14ac:dyDescent="0.3">
      <c r="A567" s="35" t="s">
        <v>288</v>
      </c>
      <c r="B567" s="61" t="s">
        <v>307</v>
      </c>
      <c r="C567" s="61" t="s">
        <v>193</v>
      </c>
      <c r="D567" s="76"/>
      <c r="E567" s="142"/>
      <c r="F567" s="213">
        <f t="shared" si="110"/>
        <v>9064</v>
      </c>
      <c r="G567" s="213">
        <f t="shared" si="110"/>
        <v>0</v>
      </c>
      <c r="H567" s="36">
        <f t="shared" si="99"/>
        <v>9064</v>
      </c>
      <c r="I567" s="213">
        <f t="shared" si="110"/>
        <v>8497.5</v>
      </c>
      <c r="J567" s="213">
        <f t="shared" si="110"/>
        <v>0</v>
      </c>
      <c r="K567" s="36">
        <f t="shared" si="100"/>
        <v>8497.5</v>
      </c>
    </row>
    <row r="568" spans="1:11" x14ac:dyDescent="0.3">
      <c r="A568" s="35" t="s">
        <v>289</v>
      </c>
      <c r="B568" s="61" t="s">
        <v>307</v>
      </c>
      <c r="C568" s="61" t="s">
        <v>193</v>
      </c>
      <c r="D568" s="61" t="s">
        <v>63</v>
      </c>
      <c r="E568" s="142"/>
      <c r="F568" s="213">
        <f t="shared" si="110"/>
        <v>9064</v>
      </c>
      <c r="G568" s="213">
        <f t="shared" si="110"/>
        <v>0</v>
      </c>
      <c r="H568" s="36">
        <f t="shared" si="99"/>
        <v>9064</v>
      </c>
      <c r="I568" s="213">
        <f t="shared" si="110"/>
        <v>8497.5</v>
      </c>
      <c r="J568" s="213">
        <f t="shared" si="110"/>
        <v>0</v>
      </c>
      <c r="K568" s="36">
        <f t="shared" si="100"/>
        <v>8497.5</v>
      </c>
    </row>
    <row r="569" spans="1:11" x14ac:dyDescent="0.3">
      <c r="A569" s="35" t="s">
        <v>146</v>
      </c>
      <c r="B569" s="61" t="s">
        <v>307</v>
      </c>
      <c r="C569" s="61" t="s">
        <v>193</v>
      </c>
      <c r="D569" s="61" t="s">
        <v>63</v>
      </c>
      <c r="E569" s="61" t="s">
        <v>527</v>
      </c>
      <c r="F569" s="213">
        <f>F570</f>
        <v>9064</v>
      </c>
      <c r="G569" s="213">
        <f>G570</f>
        <v>0</v>
      </c>
      <c r="H569" s="36">
        <f t="shared" si="99"/>
        <v>9064</v>
      </c>
      <c r="I569" s="213">
        <f>I570</f>
        <v>8497.5</v>
      </c>
      <c r="J569" s="213">
        <f>J570</f>
        <v>0</v>
      </c>
      <c r="K569" s="36">
        <f t="shared" si="100"/>
        <v>8497.5</v>
      </c>
    </row>
    <row r="570" spans="1:11" x14ac:dyDescent="0.3">
      <c r="A570" s="35" t="s">
        <v>147</v>
      </c>
      <c r="B570" s="61" t="s">
        <v>307</v>
      </c>
      <c r="C570" s="61" t="s">
        <v>193</v>
      </c>
      <c r="D570" s="61" t="s">
        <v>63</v>
      </c>
      <c r="E570" s="61" t="s">
        <v>528</v>
      </c>
      <c r="F570" s="213">
        <v>9064</v>
      </c>
      <c r="G570" s="213"/>
      <c r="H570" s="36">
        <f t="shared" si="99"/>
        <v>9064</v>
      </c>
      <c r="I570" s="213">
        <v>8497.5</v>
      </c>
      <c r="J570" s="213"/>
      <c r="K570" s="36">
        <f t="shared" si="100"/>
        <v>8497.5</v>
      </c>
    </row>
    <row r="571" spans="1:11" ht="30" x14ac:dyDescent="0.3">
      <c r="A571" s="35" t="s">
        <v>380</v>
      </c>
      <c r="B571" s="61" t="s">
        <v>381</v>
      </c>
      <c r="C571" s="76"/>
      <c r="D571" s="76"/>
      <c r="E571" s="142"/>
      <c r="F571" s="213">
        <f t="shared" ref="F571:J572" si="111">F572</f>
        <v>5018.2</v>
      </c>
      <c r="G571" s="213">
        <f t="shared" si="111"/>
        <v>0</v>
      </c>
      <c r="H571" s="36">
        <f t="shared" si="99"/>
        <v>5018.2</v>
      </c>
      <c r="I571" s="213">
        <f t="shared" si="111"/>
        <v>4718</v>
      </c>
      <c r="J571" s="213">
        <f t="shared" si="111"/>
        <v>0</v>
      </c>
      <c r="K571" s="36">
        <f t="shared" si="100"/>
        <v>4718</v>
      </c>
    </row>
    <row r="572" spans="1:11" ht="45" x14ac:dyDescent="0.3">
      <c r="A572" s="35" t="s">
        <v>377</v>
      </c>
      <c r="B572" s="61" t="s">
        <v>381</v>
      </c>
      <c r="C572" s="61" t="s">
        <v>168</v>
      </c>
      <c r="D572" s="76"/>
      <c r="E572" s="142"/>
      <c r="F572" s="213">
        <f t="shared" si="111"/>
        <v>5018.2</v>
      </c>
      <c r="G572" s="213">
        <f t="shared" si="111"/>
        <v>0</v>
      </c>
      <c r="H572" s="36">
        <f t="shared" si="99"/>
        <v>5018.2</v>
      </c>
      <c r="I572" s="213">
        <f t="shared" si="111"/>
        <v>4718</v>
      </c>
      <c r="J572" s="213">
        <f t="shared" si="111"/>
        <v>0</v>
      </c>
      <c r="K572" s="36">
        <f t="shared" si="100"/>
        <v>4718</v>
      </c>
    </row>
    <row r="573" spans="1:11" ht="45" x14ac:dyDescent="0.3">
      <c r="A573" s="35" t="s">
        <v>378</v>
      </c>
      <c r="B573" s="61" t="s">
        <v>381</v>
      </c>
      <c r="C573" s="61" t="s">
        <v>168</v>
      </c>
      <c r="D573" s="61" t="s">
        <v>63</v>
      </c>
      <c r="E573" s="142"/>
      <c r="F573" s="213">
        <f>F574</f>
        <v>5018.2</v>
      </c>
      <c r="G573" s="213">
        <f>G574</f>
        <v>0</v>
      </c>
      <c r="H573" s="36">
        <f t="shared" si="99"/>
        <v>5018.2</v>
      </c>
      <c r="I573" s="213">
        <f>I574</f>
        <v>4718</v>
      </c>
      <c r="J573" s="213">
        <f>J574</f>
        <v>0</v>
      </c>
      <c r="K573" s="36">
        <f t="shared" si="100"/>
        <v>4718</v>
      </c>
    </row>
    <row r="574" spans="1:11" x14ac:dyDescent="0.3">
      <c r="A574" s="35" t="s">
        <v>146</v>
      </c>
      <c r="B574" s="61" t="s">
        <v>381</v>
      </c>
      <c r="C574" s="61" t="s">
        <v>168</v>
      </c>
      <c r="D574" s="61" t="s">
        <v>63</v>
      </c>
      <c r="E574" s="61" t="s">
        <v>527</v>
      </c>
      <c r="F574" s="213">
        <f>F575</f>
        <v>5018.2</v>
      </c>
      <c r="G574" s="213">
        <f>G575</f>
        <v>0</v>
      </c>
      <c r="H574" s="36">
        <f t="shared" si="99"/>
        <v>5018.2</v>
      </c>
      <c r="I574" s="213">
        <f>I575</f>
        <v>4718</v>
      </c>
      <c r="J574" s="213">
        <f>J575</f>
        <v>0</v>
      </c>
      <c r="K574" s="36">
        <f t="shared" si="100"/>
        <v>4718</v>
      </c>
    </row>
    <row r="575" spans="1:11" ht="16.899999999999999" customHeight="1" x14ac:dyDescent="0.3">
      <c r="A575" s="35" t="s">
        <v>382</v>
      </c>
      <c r="B575" s="61" t="s">
        <v>381</v>
      </c>
      <c r="C575" s="61" t="s">
        <v>168</v>
      </c>
      <c r="D575" s="61" t="s">
        <v>63</v>
      </c>
      <c r="E575" s="61" t="s">
        <v>529</v>
      </c>
      <c r="F575" s="213">
        <v>5018.2</v>
      </c>
      <c r="G575" s="213"/>
      <c r="H575" s="36">
        <f t="shared" si="99"/>
        <v>5018.2</v>
      </c>
      <c r="I575" s="213">
        <v>4718</v>
      </c>
      <c r="J575" s="213"/>
      <c r="K575" s="36">
        <f t="shared" si="100"/>
        <v>4718</v>
      </c>
    </row>
    <row r="576" spans="1:11" ht="75" x14ac:dyDescent="0.3">
      <c r="A576" s="35" t="s">
        <v>134</v>
      </c>
      <c r="B576" s="61" t="s">
        <v>135</v>
      </c>
      <c r="C576" s="61"/>
      <c r="D576" s="61"/>
      <c r="E576" s="61"/>
      <c r="F576" s="213">
        <f>F577</f>
        <v>740</v>
      </c>
      <c r="G576" s="213">
        <f>G577</f>
        <v>0</v>
      </c>
      <c r="H576" s="36">
        <f t="shared" si="99"/>
        <v>740</v>
      </c>
      <c r="I576" s="213">
        <f>I577</f>
        <v>0</v>
      </c>
      <c r="J576" s="213">
        <f>J577</f>
        <v>0</v>
      </c>
      <c r="K576" s="36">
        <f t="shared" si="100"/>
        <v>0</v>
      </c>
    </row>
    <row r="577" spans="1:11" x14ac:dyDescent="0.3">
      <c r="A577" s="73" t="s">
        <v>62</v>
      </c>
      <c r="B577" s="61" t="s">
        <v>135</v>
      </c>
      <c r="C577" s="61" t="s">
        <v>63</v>
      </c>
      <c r="D577" s="76"/>
      <c r="E577" s="61"/>
      <c r="F577" s="213">
        <f>F578</f>
        <v>740</v>
      </c>
      <c r="G577" s="213">
        <f>G578</f>
        <v>0</v>
      </c>
      <c r="H577" s="36">
        <f t="shared" si="99"/>
        <v>740</v>
      </c>
      <c r="I577" s="213">
        <f>I578</f>
        <v>0</v>
      </c>
      <c r="J577" s="213">
        <f>J578</f>
        <v>0</v>
      </c>
      <c r="K577" s="36">
        <f t="shared" si="100"/>
        <v>0</v>
      </c>
    </row>
    <row r="578" spans="1:11" x14ac:dyDescent="0.3">
      <c r="A578" s="35" t="s">
        <v>120</v>
      </c>
      <c r="B578" s="61" t="s">
        <v>135</v>
      </c>
      <c r="C578" s="61" t="s">
        <v>63</v>
      </c>
      <c r="D578" s="61" t="s">
        <v>141</v>
      </c>
      <c r="E578" s="61"/>
      <c r="F578" s="213">
        <f>F579+F581</f>
        <v>740</v>
      </c>
      <c r="G578" s="213">
        <f>G579+G581</f>
        <v>0</v>
      </c>
      <c r="H578" s="36">
        <f t="shared" si="99"/>
        <v>740</v>
      </c>
      <c r="I578" s="213">
        <f>I579+I581</f>
        <v>0</v>
      </c>
      <c r="J578" s="213">
        <f>J579+J581</f>
        <v>0</v>
      </c>
      <c r="K578" s="36">
        <f t="shared" si="100"/>
        <v>0</v>
      </c>
    </row>
    <row r="579" spans="1:11" ht="90.75" customHeight="1" x14ac:dyDescent="0.3">
      <c r="A579" s="35" t="s">
        <v>75</v>
      </c>
      <c r="B579" s="61" t="s">
        <v>135</v>
      </c>
      <c r="C579" s="61" t="s">
        <v>63</v>
      </c>
      <c r="D579" s="61" t="s">
        <v>141</v>
      </c>
      <c r="E579" s="61" t="s">
        <v>484</v>
      </c>
      <c r="F579" s="213">
        <f>F580</f>
        <v>738</v>
      </c>
      <c r="G579" s="213">
        <f>G580</f>
        <v>0</v>
      </c>
      <c r="H579" s="36">
        <f t="shared" si="99"/>
        <v>738</v>
      </c>
      <c r="I579" s="213">
        <f>I580</f>
        <v>0</v>
      </c>
      <c r="J579" s="213">
        <f>J580</f>
        <v>0</v>
      </c>
      <c r="K579" s="36">
        <f t="shared" si="100"/>
        <v>0</v>
      </c>
    </row>
    <row r="580" spans="1:11" ht="30" x14ac:dyDescent="0.3">
      <c r="A580" s="35" t="s">
        <v>76</v>
      </c>
      <c r="B580" s="61" t="s">
        <v>135</v>
      </c>
      <c r="C580" s="61" t="s">
        <v>63</v>
      </c>
      <c r="D580" s="61" t="s">
        <v>141</v>
      </c>
      <c r="E580" s="142" t="s">
        <v>483</v>
      </c>
      <c r="F580" s="143">
        <v>738</v>
      </c>
      <c r="G580" s="143"/>
      <c r="H580" s="36">
        <f t="shared" si="99"/>
        <v>738</v>
      </c>
      <c r="I580" s="143">
        <v>0</v>
      </c>
      <c r="J580" s="143"/>
      <c r="K580" s="36">
        <f t="shared" si="100"/>
        <v>0</v>
      </c>
    </row>
    <row r="581" spans="1:11" ht="34.15" customHeight="1" x14ac:dyDescent="0.3">
      <c r="A581" s="35" t="s">
        <v>87</v>
      </c>
      <c r="B581" s="61" t="s">
        <v>135</v>
      </c>
      <c r="C581" s="61" t="s">
        <v>63</v>
      </c>
      <c r="D581" s="61" t="s">
        <v>141</v>
      </c>
      <c r="E581" s="61" t="s">
        <v>490</v>
      </c>
      <c r="F581" s="143">
        <f t="shared" ref="F581:J584" si="112">F582</f>
        <v>2</v>
      </c>
      <c r="G581" s="143">
        <f t="shared" si="112"/>
        <v>0</v>
      </c>
      <c r="H581" s="36">
        <f t="shared" si="99"/>
        <v>2</v>
      </c>
      <c r="I581" s="143">
        <f t="shared" si="112"/>
        <v>0</v>
      </c>
      <c r="J581" s="143">
        <f t="shared" si="112"/>
        <v>0</v>
      </c>
      <c r="K581" s="36">
        <f t="shared" si="100"/>
        <v>0</v>
      </c>
    </row>
    <row r="582" spans="1:11" ht="45" x14ac:dyDescent="0.3">
      <c r="A582" s="35" t="s">
        <v>88</v>
      </c>
      <c r="B582" s="61" t="s">
        <v>135</v>
      </c>
      <c r="C582" s="61" t="s">
        <v>63</v>
      </c>
      <c r="D582" s="61" t="s">
        <v>141</v>
      </c>
      <c r="E582" s="142" t="s">
        <v>486</v>
      </c>
      <c r="F582" s="143">
        <v>2</v>
      </c>
      <c r="G582" s="143"/>
      <c r="H582" s="36">
        <f t="shared" si="99"/>
        <v>2</v>
      </c>
      <c r="I582" s="143">
        <v>0</v>
      </c>
      <c r="J582" s="143"/>
      <c r="K582" s="36">
        <f t="shared" si="100"/>
        <v>0</v>
      </c>
    </row>
    <row r="583" spans="1:11" ht="45" x14ac:dyDescent="0.3">
      <c r="A583" s="35" t="s">
        <v>144</v>
      </c>
      <c r="B583" s="61" t="s">
        <v>145</v>
      </c>
      <c r="C583" s="76"/>
      <c r="D583" s="76"/>
      <c r="E583" s="142"/>
      <c r="F583" s="143">
        <f t="shared" si="112"/>
        <v>2729.4</v>
      </c>
      <c r="G583" s="143">
        <f t="shared" si="112"/>
        <v>0</v>
      </c>
      <c r="H583" s="36">
        <f t="shared" si="99"/>
        <v>2729.4</v>
      </c>
      <c r="I583" s="143">
        <f t="shared" si="112"/>
        <v>2833</v>
      </c>
      <c r="J583" s="143">
        <f t="shared" si="112"/>
        <v>0</v>
      </c>
      <c r="K583" s="36">
        <f t="shared" si="100"/>
        <v>2833</v>
      </c>
    </row>
    <row r="584" spans="1:11" x14ac:dyDescent="0.3">
      <c r="A584" s="35" t="s">
        <v>142</v>
      </c>
      <c r="B584" s="61" t="s">
        <v>145</v>
      </c>
      <c r="C584" s="61" t="s">
        <v>68</v>
      </c>
      <c r="D584" s="76"/>
      <c r="E584" s="142"/>
      <c r="F584" s="143">
        <f t="shared" si="112"/>
        <v>2729.4</v>
      </c>
      <c r="G584" s="143">
        <f t="shared" si="112"/>
        <v>0</v>
      </c>
      <c r="H584" s="36">
        <f t="shared" si="99"/>
        <v>2729.4</v>
      </c>
      <c r="I584" s="143">
        <f t="shared" si="112"/>
        <v>2833</v>
      </c>
      <c r="J584" s="143">
        <f t="shared" si="112"/>
        <v>0</v>
      </c>
      <c r="K584" s="36">
        <f t="shared" si="100"/>
        <v>2833</v>
      </c>
    </row>
    <row r="585" spans="1:11" ht="17.25" customHeight="1" x14ac:dyDescent="0.3">
      <c r="A585" s="35" t="s">
        <v>143</v>
      </c>
      <c r="B585" s="61" t="s">
        <v>145</v>
      </c>
      <c r="C585" s="61" t="s">
        <v>68</v>
      </c>
      <c r="D585" s="61" t="s">
        <v>80</v>
      </c>
      <c r="E585" s="142"/>
      <c r="F585" s="143">
        <f>F586</f>
        <v>2729.4</v>
      </c>
      <c r="G585" s="143">
        <f>G586</f>
        <v>0</v>
      </c>
      <c r="H585" s="36">
        <f t="shared" si="99"/>
        <v>2729.4</v>
      </c>
      <c r="I585" s="143">
        <f>I586</f>
        <v>2833</v>
      </c>
      <c r="J585" s="143">
        <f>J586</f>
        <v>0</v>
      </c>
      <c r="K585" s="36">
        <f t="shared" si="100"/>
        <v>2833</v>
      </c>
    </row>
    <row r="586" spans="1:11" x14ac:dyDescent="0.3">
      <c r="A586" s="35" t="s">
        <v>146</v>
      </c>
      <c r="B586" s="61" t="s">
        <v>145</v>
      </c>
      <c r="C586" s="61" t="s">
        <v>68</v>
      </c>
      <c r="D586" s="61" t="s">
        <v>80</v>
      </c>
      <c r="E586" s="61" t="s">
        <v>527</v>
      </c>
      <c r="F586" s="143">
        <f>F587</f>
        <v>2729.4</v>
      </c>
      <c r="G586" s="143">
        <f>G587</f>
        <v>0</v>
      </c>
      <c r="H586" s="36">
        <f t="shared" si="99"/>
        <v>2729.4</v>
      </c>
      <c r="I586" s="143">
        <f>I587</f>
        <v>2833</v>
      </c>
      <c r="J586" s="143">
        <f>J587</f>
        <v>0</v>
      </c>
      <c r="K586" s="36">
        <f t="shared" si="100"/>
        <v>2833</v>
      </c>
    </row>
    <row r="587" spans="1:11" x14ac:dyDescent="0.3">
      <c r="A587" s="35" t="s">
        <v>147</v>
      </c>
      <c r="B587" s="61" t="s">
        <v>145</v>
      </c>
      <c r="C587" s="61" t="s">
        <v>68</v>
      </c>
      <c r="D587" s="61" t="s">
        <v>80</v>
      </c>
      <c r="E587" s="61" t="s">
        <v>528</v>
      </c>
      <c r="F587" s="143">
        <v>2729.4</v>
      </c>
      <c r="G587" s="143"/>
      <c r="H587" s="36">
        <f t="shared" si="99"/>
        <v>2729.4</v>
      </c>
      <c r="I587" s="143">
        <v>2833</v>
      </c>
      <c r="J587" s="143"/>
      <c r="K587" s="36">
        <f t="shared" si="100"/>
        <v>2833</v>
      </c>
    </row>
    <row r="588" spans="1:11" ht="90" x14ac:dyDescent="0.3">
      <c r="A588" s="35" t="s">
        <v>541</v>
      </c>
      <c r="B588" s="66" t="s">
        <v>542</v>
      </c>
      <c r="C588" s="61"/>
      <c r="D588" s="61"/>
      <c r="E588" s="61"/>
      <c r="F588" s="143">
        <f t="shared" ref="F588:J591" si="113">F589</f>
        <v>234.2</v>
      </c>
      <c r="G588" s="143">
        <f t="shared" si="113"/>
        <v>0</v>
      </c>
      <c r="H588" s="36">
        <f t="shared" si="99"/>
        <v>234.2</v>
      </c>
      <c r="I588" s="143">
        <f t="shared" si="113"/>
        <v>0</v>
      </c>
      <c r="J588" s="143">
        <f t="shared" si="113"/>
        <v>0</v>
      </c>
      <c r="K588" s="36">
        <f t="shared" si="100"/>
        <v>0</v>
      </c>
    </row>
    <row r="589" spans="1:11" x14ac:dyDescent="0.3">
      <c r="A589" s="73" t="s">
        <v>62</v>
      </c>
      <c r="B589" s="66" t="s">
        <v>542</v>
      </c>
      <c r="C589" s="61" t="s">
        <v>63</v>
      </c>
      <c r="D589" s="61"/>
      <c r="E589" s="61"/>
      <c r="F589" s="143">
        <f t="shared" si="113"/>
        <v>234.2</v>
      </c>
      <c r="G589" s="143">
        <f t="shared" si="113"/>
        <v>0</v>
      </c>
      <c r="H589" s="36">
        <f t="shared" si="99"/>
        <v>234.2</v>
      </c>
      <c r="I589" s="143">
        <f t="shared" si="113"/>
        <v>0</v>
      </c>
      <c r="J589" s="143">
        <f t="shared" si="113"/>
        <v>0</v>
      </c>
      <c r="K589" s="36">
        <f t="shared" si="100"/>
        <v>0</v>
      </c>
    </row>
    <row r="590" spans="1:11" x14ac:dyDescent="0.3">
      <c r="A590" s="35" t="s">
        <v>540</v>
      </c>
      <c r="B590" s="66" t="s">
        <v>542</v>
      </c>
      <c r="C590" s="61" t="s">
        <v>63</v>
      </c>
      <c r="D590" s="61" t="s">
        <v>219</v>
      </c>
      <c r="E590" s="61"/>
      <c r="F590" s="143">
        <f t="shared" si="113"/>
        <v>234.2</v>
      </c>
      <c r="G590" s="143">
        <f t="shared" si="113"/>
        <v>0</v>
      </c>
      <c r="H590" s="36">
        <f t="shared" si="99"/>
        <v>234.2</v>
      </c>
      <c r="I590" s="143">
        <f t="shared" si="113"/>
        <v>0</v>
      </c>
      <c r="J590" s="143">
        <f t="shared" si="113"/>
        <v>0</v>
      </c>
      <c r="K590" s="36">
        <f t="shared" si="100"/>
        <v>0</v>
      </c>
    </row>
    <row r="591" spans="1:11" ht="30.75" customHeight="1" x14ac:dyDescent="0.3">
      <c r="A591" s="35" t="s">
        <v>87</v>
      </c>
      <c r="B591" s="66" t="s">
        <v>542</v>
      </c>
      <c r="C591" s="61" t="s">
        <v>63</v>
      </c>
      <c r="D591" s="61" t="s">
        <v>219</v>
      </c>
      <c r="E591" s="61" t="s">
        <v>490</v>
      </c>
      <c r="F591" s="143">
        <f t="shared" si="113"/>
        <v>234.2</v>
      </c>
      <c r="G591" s="143">
        <f t="shared" si="113"/>
        <v>0</v>
      </c>
      <c r="H591" s="36">
        <f t="shared" si="99"/>
        <v>234.2</v>
      </c>
      <c r="I591" s="143">
        <f t="shared" si="113"/>
        <v>0</v>
      </c>
      <c r="J591" s="143">
        <f t="shared" si="113"/>
        <v>0</v>
      </c>
      <c r="K591" s="36">
        <f t="shared" si="100"/>
        <v>0</v>
      </c>
    </row>
    <row r="592" spans="1:11" ht="45" x14ac:dyDescent="0.3">
      <c r="A592" s="35" t="s">
        <v>88</v>
      </c>
      <c r="B592" s="66" t="s">
        <v>542</v>
      </c>
      <c r="C592" s="61" t="s">
        <v>63</v>
      </c>
      <c r="D592" s="61" t="s">
        <v>219</v>
      </c>
      <c r="E592" s="61" t="s">
        <v>486</v>
      </c>
      <c r="F592" s="143">
        <v>234.2</v>
      </c>
      <c r="G592" s="143"/>
      <c r="H592" s="36">
        <f t="shared" si="99"/>
        <v>234.2</v>
      </c>
      <c r="I592" s="143">
        <v>0</v>
      </c>
      <c r="J592" s="143"/>
      <c r="K592" s="36">
        <f t="shared" si="100"/>
        <v>0</v>
      </c>
    </row>
    <row r="593" spans="1:11" ht="78" customHeight="1" x14ac:dyDescent="0.3">
      <c r="A593" s="35" t="s">
        <v>708</v>
      </c>
      <c r="B593" s="61" t="s">
        <v>395</v>
      </c>
      <c r="C593" s="76"/>
      <c r="D593" s="76"/>
      <c r="E593" s="142"/>
      <c r="F593" s="143">
        <f t="shared" ref="F593:J596" si="114">F594</f>
        <v>2278.6999999999998</v>
      </c>
      <c r="G593" s="143">
        <f t="shared" si="114"/>
        <v>0</v>
      </c>
      <c r="H593" s="36">
        <f t="shared" si="99"/>
        <v>2278.6999999999998</v>
      </c>
      <c r="I593" s="143">
        <f t="shared" si="114"/>
        <v>2278.6999999999998</v>
      </c>
      <c r="J593" s="143">
        <f t="shared" si="114"/>
        <v>0</v>
      </c>
      <c r="K593" s="36">
        <f t="shared" si="100"/>
        <v>2278.6999999999998</v>
      </c>
    </row>
    <row r="594" spans="1:11" ht="45" x14ac:dyDescent="0.3">
      <c r="A594" s="35" t="s">
        <v>377</v>
      </c>
      <c r="B594" s="61" t="s">
        <v>395</v>
      </c>
      <c r="C594" s="61" t="s">
        <v>168</v>
      </c>
      <c r="D594" s="76"/>
      <c r="E594" s="142"/>
      <c r="F594" s="143">
        <f t="shared" si="114"/>
        <v>2278.6999999999998</v>
      </c>
      <c r="G594" s="143">
        <f t="shared" si="114"/>
        <v>0</v>
      </c>
      <c r="H594" s="36">
        <f t="shared" si="99"/>
        <v>2278.6999999999998</v>
      </c>
      <c r="I594" s="143">
        <f t="shared" si="114"/>
        <v>2278.6999999999998</v>
      </c>
      <c r="J594" s="143">
        <f t="shared" si="114"/>
        <v>0</v>
      </c>
      <c r="K594" s="36">
        <f t="shared" si="100"/>
        <v>2278.6999999999998</v>
      </c>
    </row>
    <row r="595" spans="1:11" ht="30.75" customHeight="1" x14ac:dyDescent="0.3">
      <c r="A595" s="35" t="s">
        <v>385</v>
      </c>
      <c r="B595" s="61" t="s">
        <v>395</v>
      </c>
      <c r="C595" s="61" t="s">
        <v>168</v>
      </c>
      <c r="D595" s="61" t="s">
        <v>80</v>
      </c>
      <c r="E595" s="142"/>
      <c r="F595" s="143">
        <f t="shared" si="114"/>
        <v>2278.6999999999998</v>
      </c>
      <c r="G595" s="143">
        <f t="shared" si="114"/>
        <v>0</v>
      </c>
      <c r="H595" s="36">
        <f t="shared" si="99"/>
        <v>2278.6999999999998</v>
      </c>
      <c r="I595" s="143">
        <f t="shared" si="114"/>
        <v>2278.6999999999998</v>
      </c>
      <c r="J595" s="143">
        <f t="shared" si="114"/>
        <v>0</v>
      </c>
      <c r="K595" s="36">
        <f t="shared" si="100"/>
        <v>2278.6999999999998</v>
      </c>
    </row>
    <row r="596" spans="1:11" x14ac:dyDescent="0.3">
      <c r="A596" s="35" t="s">
        <v>146</v>
      </c>
      <c r="B596" s="61" t="s">
        <v>395</v>
      </c>
      <c r="C596" s="61" t="s">
        <v>168</v>
      </c>
      <c r="D596" s="61" t="s">
        <v>80</v>
      </c>
      <c r="E596" s="61" t="s">
        <v>527</v>
      </c>
      <c r="F596" s="143">
        <f t="shared" si="114"/>
        <v>2278.6999999999998</v>
      </c>
      <c r="G596" s="143">
        <f t="shared" si="114"/>
        <v>0</v>
      </c>
      <c r="H596" s="36">
        <f t="shared" si="99"/>
        <v>2278.6999999999998</v>
      </c>
      <c r="I596" s="143">
        <f t="shared" si="114"/>
        <v>2278.6999999999998</v>
      </c>
      <c r="J596" s="143">
        <f t="shared" si="114"/>
        <v>0</v>
      </c>
      <c r="K596" s="36">
        <f t="shared" si="100"/>
        <v>2278.6999999999998</v>
      </c>
    </row>
    <row r="597" spans="1:11" ht="18.600000000000001" customHeight="1" x14ac:dyDescent="0.3">
      <c r="A597" s="35" t="s">
        <v>147</v>
      </c>
      <c r="B597" s="61" t="s">
        <v>395</v>
      </c>
      <c r="C597" s="61" t="s">
        <v>168</v>
      </c>
      <c r="D597" s="61" t="s">
        <v>80</v>
      </c>
      <c r="E597" s="61" t="s">
        <v>528</v>
      </c>
      <c r="F597" s="143">
        <v>2278.6999999999998</v>
      </c>
      <c r="G597" s="143"/>
      <c r="H597" s="36">
        <f t="shared" si="99"/>
        <v>2278.6999999999998</v>
      </c>
      <c r="I597" s="143">
        <v>2278.6999999999998</v>
      </c>
      <c r="J597" s="143"/>
      <c r="K597" s="36">
        <f t="shared" si="100"/>
        <v>2278.6999999999998</v>
      </c>
    </row>
    <row r="598" spans="1:11" ht="30" x14ac:dyDescent="0.3">
      <c r="A598" s="35" t="s">
        <v>383</v>
      </c>
      <c r="B598" s="61" t="s">
        <v>384</v>
      </c>
      <c r="C598" s="76"/>
      <c r="D598" s="76"/>
      <c r="E598" s="142"/>
      <c r="F598" s="143">
        <f>F599</f>
        <v>13005.1</v>
      </c>
      <c r="G598" s="143">
        <f>G599</f>
        <v>0</v>
      </c>
      <c r="H598" s="36">
        <f t="shared" si="99"/>
        <v>13005.1</v>
      </c>
      <c r="I598" s="143">
        <f>I599</f>
        <v>13005.1</v>
      </c>
      <c r="J598" s="143">
        <f>J599</f>
        <v>0</v>
      </c>
      <c r="K598" s="36">
        <f t="shared" si="100"/>
        <v>13005.1</v>
      </c>
    </row>
    <row r="599" spans="1:11" ht="45" x14ac:dyDescent="0.3">
      <c r="A599" s="35" t="s">
        <v>377</v>
      </c>
      <c r="B599" s="61" t="s">
        <v>384</v>
      </c>
      <c r="C599" s="61" t="s">
        <v>168</v>
      </c>
      <c r="D599" s="76"/>
      <c r="E599" s="142"/>
      <c r="F599" s="143">
        <f t="shared" ref="F599:J599" si="115">F600</f>
        <v>13005.1</v>
      </c>
      <c r="G599" s="143">
        <f t="shared" si="115"/>
        <v>0</v>
      </c>
      <c r="H599" s="36">
        <f t="shared" si="99"/>
        <v>13005.1</v>
      </c>
      <c r="I599" s="143">
        <f t="shared" si="115"/>
        <v>13005.1</v>
      </c>
      <c r="J599" s="143">
        <f t="shared" si="115"/>
        <v>0</v>
      </c>
      <c r="K599" s="36">
        <f t="shared" si="100"/>
        <v>13005.1</v>
      </c>
    </row>
    <row r="600" spans="1:11" ht="45" customHeight="1" x14ac:dyDescent="0.3">
      <c r="A600" s="35" t="s">
        <v>378</v>
      </c>
      <c r="B600" s="61" t="s">
        <v>384</v>
      </c>
      <c r="C600" s="61" t="s">
        <v>168</v>
      </c>
      <c r="D600" s="61" t="s">
        <v>63</v>
      </c>
      <c r="E600" s="142"/>
      <c r="F600" s="143">
        <f>F601</f>
        <v>13005.1</v>
      </c>
      <c r="G600" s="143">
        <f>G601</f>
        <v>0</v>
      </c>
      <c r="H600" s="36">
        <f t="shared" si="99"/>
        <v>13005.1</v>
      </c>
      <c r="I600" s="143">
        <f>I601</f>
        <v>13005.1</v>
      </c>
      <c r="J600" s="143">
        <f>J601</f>
        <v>0</v>
      </c>
      <c r="K600" s="36">
        <f t="shared" si="100"/>
        <v>13005.1</v>
      </c>
    </row>
    <row r="601" spans="1:11" x14ac:dyDescent="0.3">
      <c r="A601" s="35" t="s">
        <v>146</v>
      </c>
      <c r="B601" s="61" t="s">
        <v>384</v>
      </c>
      <c r="C601" s="61" t="s">
        <v>168</v>
      </c>
      <c r="D601" s="61" t="s">
        <v>63</v>
      </c>
      <c r="E601" s="61" t="s">
        <v>527</v>
      </c>
      <c r="F601" s="143">
        <f t="shared" ref="F601:J614" si="116">F602</f>
        <v>13005.1</v>
      </c>
      <c r="G601" s="143">
        <f t="shared" si="116"/>
        <v>0</v>
      </c>
      <c r="H601" s="36">
        <f t="shared" si="99"/>
        <v>13005.1</v>
      </c>
      <c r="I601" s="143">
        <f t="shared" si="116"/>
        <v>13005.1</v>
      </c>
      <c r="J601" s="143">
        <f t="shared" si="116"/>
        <v>0</v>
      </c>
      <c r="K601" s="36">
        <f t="shared" si="100"/>
        <v>13005.1</v>
      </c>
    </row>
    <row r="602" spans="1:11" x14ac:dyDescent="0.3">
      <c r="A602" s="35" t="s">
        <v>382</v>
      </c>
      <c r="B602" s="61" t="s">
        <v>384</v>
      </c>
      <c r="C602" s="61" t="s">
        <v>168</v>
      </c>
      <c r="D602" s="61" t="s">
        <v>63</v>
      </c>
      <c r="E602" s="61" t="s">
        <v>529</v>
      </c>
      <c r="F602" s="143">
        <v>13005.1</v>
      </c>
      <c r="G602" s="143"/>
      <c r="H602" s="36">
        <f t="shared" si="99"/>
        <v>13005.1</v>
      </c>
      <c r="I602" s="143">
        <v>13005.1</v>
      </c>
      <c r="J602" s="143"/>
      <c r="K602" s="36">
        <f t="shared" si="100"/>
        <v>13005.1</v>
      </c>
    </row>
    <row r="603" spans="1:11" ht="60" x14ac:dyDescent="0.3">
      <c r="A603" s="35" t="s">
        <v>836</v>
      </c>
      <c r="B603" s="61" t="s">
        <v>837</v>
      </c>
      <c r="C603" s="61"/>
      <c r="D603" s="61"/>
      <c r="E603" s="61"/>
      <c r="F603" s="143">
        <f t="shared" ref="F603:J606" si="117">F604</f>
        <v>315.60000000000002</v>
      </c>
      <c r="G603" s="143">
        <f t="shared" si="117"/>
        <v>0</v>
      </c>
      <c r="H603" s="36">
        <f t="shared" si="99"/>
        <v>315.60000000000002</v>
      </c>
      <c r="I603" s="143">
        <f t="shared" si="117"/>
        <v>315.60000000000002</v>
      </c>
      <c r="J603" s="143">
        <f t="shared" si="117"/>
        <v>0</v>
      </c>
      <c r="K603" s="36">
        <f t="shared" si="100"/>
        <v>315.60000000000002</v>
      </c>
    </row>
    <row r="604" spans="1:11" x14ac:dyDescent="0.3">
      <c r="A604" s="35" t="s">
        <v>288</v>
      </c>
      <c r="B604" s="61" t="s">
        <v>837</v>
      </c>
      <c r="C604" s="61" t="s">
        <v>193</v>
      </c>
      <c r="D604" s="61"/>
      <c r="E604" s="61"/>
      <c r="F604" s="143">
        <f t="shared" si="117"/>
        <v>315.60000000000002</v>
      </c>
      <c r="G604" s="143">
        <f t="shared" si="117"/>
        <v>0</v>
      </c>
      <c r="H604" s="36">
        <f t="shared" si="99"/>
        <v>315.60000000000002</v>
      </c>
      <c r="I604" s="143">
        <f t="shared" si="117"/>
        <v>315.60000000000002</v>
      </c>
      <c r="J604" s="143">
        <f t="shared" si="117"/>
        <v>0</v>
      </c>
      <c r="K604" s="36">
        <f t="shared" si="100"/>
        <v>315.60000000000002</v>
      </c>
    </row>
    <row r="605" spans="1:11" x14ac:dyDescent="0.3">
      <c r="A605" s="35" t="s">
        <v>289</v>
      </c>
      <c r="B605" s="61" t="s">
        <v>837</v>
      </c>
      <c r="C605" s="61" t="s">
        <v>193</v>
      </c>
      <c r="D605" s="61" t="s">
        <v>63</v>
      </c>
      <c r="E605" s="61"/>
      <c r="F605" s="143">
        <f t="shared" si="117"/>
        <v>315.60000000000002</v>
      </c>
      <c r="G605" s="143">
        <f t="shared" si="117"/>
        <v>0</v>
      </c>
      <c r="H605" s="36">
        <f t="shared" ref="H605:H668" si="118">F605+G605</f>
        <v>315.60000000000002</v>
      </c>
      <c r="I605" s="143">
        <f t="shared" si="117"/>
        <v>315.60000000000002</v>
      </c>
      <c r="J605" s="143">
        <f t="shared" si="117"/>
        <v>0</v>
      </c>
      <c r="K605" s="36">
        <f t="shared" ref="K605:K668" si="119">I605+J605</f>
        <v>315.60000000000002</v>
      </c>
    </row>
    <row r="606" spans="1:11" x14ac:dyDescent="0.3">
      <c r="A606" s="35" t="s">
        <v>146</v>
      </c>
      <c r="B606" s="61" t="s">
        <v>837</v>
      </c>
      <c r="C606" s="61" t="s">
        <v>193</v>
      </c>
      <c r="D606" s="61" t="s">
        <v>63</v>
      </c>
      <c r="E606" s="61" t="s">
        <v>527</v>
      </c>
      <c r="F606" s="143">
        <f t="shared" si="117"/>
        <v>315.60000000000002</v>
      </c>
      <c r="G606" s="143">
        <f t="shared" si="117"/>
        <v>0</v>
      </c>
      <c r="H606" s="36">
        <f t="shared" si="118"/>
        <v>315.60000000000002</v>
      </c>
      <c r="I606" s="143">
        <f t="shared" si="117"/>
        <v>315.60000000000002</v>
      </c>
      <c r="J606" s="143">
        <f t="shared" si="117"/>
        <v>0</v>
      </c>
      <c r="K606" s="36">
        <f t="shared" si="119"/>
        <v>315.60000000000002</v>
      </c>
    </row>
    <row r="607" spans="1:11" x14ac:dyDescent="0.3">
      <c r="A607" s="35" t="s">
        <v>55</v>
      </c>
      <c r="B607" s="61" t="s">
        <v>837</v>
      </c>
      <c r="C607" s="61" t="s">
        <v>193</v>
      </c>
      <c r="D607" s="61" t="s">
        <v>63</v>
      </c>
      <c r="E607" s="61" t="s">
        <v>563</v>
      </c>
      <c r="F607" s="143">
        <v>315.60000000000002</v>
      </c>
      <c r="G607" s="143"/>
      <c r="H607" s="36">
        <f t="shared" si="118"/>
        <v>315.60000000000002</v>
      </c>
      <c r="I607" s="143">
        <v>315.60000000000002</v>
      </c>
      <c r="J607" s="143"/>
      <c r="K607" s="36">
        <f t="shared" si="119"/>
        <v>315.60000000000002</v>
      </c>
    </row>
    <row r="608" spans="1:11" ht="45" x14ac:dyDescent="0.3">
      <c r="A608" s="35" t="s">
        <v>838</v>
      </c>
      <c r="B608" s="61" t="s">
        <v>837</v>
      </c>
      <c r="C608" s="61"/>
      <c r="D608" s="61"/>
      <c r="E608" s="61"/>
      <c r="F608" s="143">
        <f t="shared" ref="F608:J611" si="120">F609</f>
        <v>2</v>
      </c>
      <c r="G608" s="143">
        <f t="shared" si="120"/>
        <v>0</v>
      </c>
      <c r="H608" s="36">
        <f t="shared" si="118"/>
        <v>2</v>
      </c>
      <c r="I608" s="143">
        <f t="shared" si="120"/>
        <v>2</v>
      </c>
      <c r="J608" s="143">
        <f t="shared" si="120"/>
        <v>0</v>
      </c>
      <c r="K608" s="36">
        <f t="shared" si="119"/>
        <v>2</v>
      </c>
    </row>
    <row r="609" spans="1:11" x14ac:dyDescent="0.3">
      <c r="A609" s="35" t="s">
        <v>288</v>
      </c>
      <c r="B609" s="61" t="s">
        <v>837</v>
      </c>
      <c r="C609" s="61" t="s">
        <v>193</v>
      </c>
      <c r="D609" s="61"/>
      <c r="E609" s="61"/>
      <c r="F609" s="143">
        <f t="shared" si="120"/>
        <v>2</v>
      </c>
      <c r="G609" s="143">
        <f t="shared" si="120"/>
        <v>0</v>
      </c>
      <c r="H609" s="36">
        <f t="shared" si="118"/>
        <v>2</v>
      </c>
      <c r="I609" s="143">
        <f t="shared" si="120"/>
        <v>2</v>
      </c>
      <c r="J609" s="143">
        <f t="shared" si="120"/>
        <v>0</v>
      </c>
      <c r="K609" s="36">
        <f t="shared" si="119"/>
        <v>2</v>
      </c>
    </row>
    <row r="610" spans="1:11" x14ac:dyDescent="0.3">
      <c r="A610" s="35" t="s">
        <v>289</v>
      </c>
      <c r="B610" s="61" t="s">
        <v>837</v>
      </c>
      <c r="C610" s="61" t="s">
        <v>193</v>
      </c>
      <c r="D610" s="61" t="s">
        <v>63</v>
      </c>
      <c r="E610" s="61"/>
      <c r="F610" s="143">
        <f t="shared" si="120"/>
        <v>2</v>
      </c>
      <c r="G610" s="143">
        <f t="shared" si="120"/>
        <v>0</v>
      </c>
      <c r="H610" s="36">
        <f t="shared" si="118"/>
        <v>2</v>
      </c>
      <c r="I610" s="143">
        <f t="shared" si="120"/>
        <v>2</v>
      </c>
      <c r="J610" s="143">
        <f t="shared" si="120"/>
        <v>0</v>
      </c>
      <c r="K610" s="36">
        <f t="shared" si="119"/>
        <v>2</v>
      </c>
    </row>
    <row r="611" spans="1:11" x14ac:dyDescent="0.3">
      <c r="A611" s="35" t="s">
        <v>146</v>
      </c>
      <c r="B611" s="61" t="s">
        <v>837</v>
      </c>
      <c r="C611" s="61" t="s">
        <v>193</v>
      </c>
      <c r="D611" s="61" t="s">
        <v>63</v>
      </c>
      <c r="E611" s="61" t="s">
        <v>527</v>
      </c>
      <c r="F611" s="143">
        <f t="shared" si="120"/>
        <v>2</v>
      </c>
      <c r="G611" s="143">
        <f t="shared" si="120"/>
        <v>0</v>
      </c>
      <c r="H611" s="36">
        <f t="shared" si="118"/>
        <v>2</v>
      </c>
      <c r="I611" s="143">
        <f t="shared" si="120"/>
        <v>2</v>
      </c>
      <c r="J611" s="143">
        <f t="shared" si="120"/>
        <v>0</v>
      </c>
      <c r="K611" s="36">
        <f t="shared" si="119"/>
        <v>2</v>
      </c>
    </row>
    <row r="612" spans="1:11" x14ac:dyDescent="0.3">
      <c r="A612" s="35" t="s">
        <v>55</v>
      </c>
      <c r="B612" s="61" t="s">
        <v>837</v>
      </c>
      <c r="C612" s="61" t="s">
        <v>193</v>
      </c>
      <c r="D612" s="61" t="s">
        <v>63</v>
      </c>
      <c r="E612" s="61" t="s">
        <v>563</v>
      </c>
      <c r="F612" s="143">
        <v>2</v>
      </c>
      <c r="G612" s="143"/>
      <c r="H612" s="36">
        <f t="shared" si="118"/>
        <v>2</v>
      </c>
      <c r="I612" s="143">
        <v>2</v>
      </c>
      <c r="J612" s="143"/>
      <c r="K612" s="36">
        <f t="shared" si="119"/>
        <v>2</v>
      </c>
    </row>
    <row r="613" spans="1:11" ht="44.25" customHeight="1" x14ac:dyDescent="0.3">
      <c r="A613" s="35" t="s">
        <v>231</v>
      </c>
      <c r="B613" s="66" t="s">
        <v>1228</v>
      </c>
      <c r="C613" s="76"/>
      <c r="D613" s="76"/>
      <c r="E613" s="142"/>
      <c r="F613" s="143">
        <f t="shared" si="116"/>
        <v>1300</v>
      </c>
      <c r="G613" s="143">
        <f t="shared" si="116"/>
        <v>0</v>
      </c>
      <c r="H613" s="36">
        <f t="shared" si="118"/>
        <v>1300</v>
      </c>
      <c r="I613" s="143">
        <f t="shared" si="116"/>
        <v>1300</v>
      </c>
      <c r="J613" s="143">
        <f t="shared" si="116"/>
        <v>0</v>
      </c>
      <c r="K613" s="36">
        <f t="shared" si="119"/>
        <v>1300</v>
      </c>
    </row>
    <row r="614" spans="1:11" x14ac:dyDescent="0.3">
      <c r="A614" s="35" t="s">
        <v>218</v>
      </c>
      <c r="B614" s="66" t="s">
        <v>499</v>
      </c>
      <c r="C614" s="61" t="s">
        <v>219</v>
      </c>
      <c r="D614" s="76"/>
      <c r="E614" s="142"/>
      <c r="F614" s="143">
        <f t="shared" si="116"/>
        <v>1300</v>
      </c>
      <c r="G614" s="143">
        <f t="shared" si="116"/>
        <v>0</v>
      </c>
      <c r="H614" s="36">
        <f t="shared" si="118"/>
        <v>1300</v>
      </c>
      <c r="I614" s="143">
        <f t="shared" si="116"/>
        <v>1300</v>
      </c>
      <c r="J614" s="143">
        <f t="shared" si="116"/>
        <v>0</v>
      </c>
      <c r="K614" s="36">
        <f t="shared" si="119"/>
        <v>1300</v>
      </c>
    </row>
    <row r="615" spans="1:11" x14ac:dyDescent="0.3">
      <c r="A615" s="35" t="s">
        <v>221</v>
      </c>
      <c r="B615" s="66" t="s">
        <v>499</v>
      </c>
      <c r="C615" s="61" t="s">
        <v>219</v>
      </c>
      <c r="D615" s="61" t="s">
        <v>68</v>
      </c>
      <c r="E615" s="142"/>
      <c r="F615" s="143">
        <f>F616</f>
        <v>1300</v>
      </c>
      <c r="G615" s="143">
        <f>G616</f>
        <v>0</v>
      </c>
      <c r="H615" s="36">
        <f t="shared" si="118"/>
        <v>1300</v>
      </c>
      <c r="I615" s="143">
        <f>I616</f>
        <v>1300</v>
      </c>
      <c r="J615" s="143">
        <f>J616</f>
        <v>0</v>
      </c>
      <c r="K615" s="36">
        <f t="shared" si="119"/>
        <v>1300</v>
      </c>
    </row>
    <row r="616" spans="1:11" ht="18" customHeight="1" x14ac:dyDescent="0.3">
      <c r="A616" s="35" t="s">
        <v>89</v>
      </c>
      <c r="B616" s="66" t="s">
        <v>499</v>
      </c>
      <c r="C616" s="61" t="s">
        <v>219</v>
      </c>
      <c r="D616" s="61" t="s">
        <v>68</v>
      </c>
      <c r="E616" s="61" t="s">
        <v>495</v>
      </c>
      <c r="F616" s="143">
        <f t="shared" ref="F616:J619" si="121">F617</f>
        <v>1300</v>
      </c>
      <c r="G616" s="143">
        <f t="shared" si="121"/>
        <v>0</v>
      </c>
      <c r="H616" s="36">
        <f t="shared" si="118"/>
        <v>1300</v>
      </c>
      <c r="I616" s="143">
        <f t="shared" si="121"/>
        <v>1300</v>
      </c>
      <c r="J616" s="143">
        <f t="shared" si="121"/>
        <v>0</v>
      </c>
      <c r="K616" s="36">
        <f t="shared" si="119"/>
        <v>1300</v>
      </c>
    </row>
    <row r="617" spans="1:11" ht="76.5" customHeight="1" x14ac:dyDescent="0.3">
      <c r="A617" s="35" t="s">
        <v>194</v>
      </c>
      <c r="B617" s="66" t="s">
        <v>499</v>
      </c>
      <c r="C617" s="61" t="s">
        <v>219</v>
      </c>
      <c r="D617" s="61" t="s">
        <v>68</v>
      </c>
      <c r="E617" s="61" t="s">
        <v>496</v>
      </c>
      <c r="F617" s="143">
        <v>1300</v>
      </c>
      <c r="G617" s="143"/>
      <c r="H617" s="36">
        <f t="shared" si="118"/>
        <v>1300</v>
      </c>
      <c r="I617" s="143">
        <v>1300</v>
      </c>
      <c r="J617" s="143"/>
      <c r="K617" s="36">
        <f t="shared" si="119"/>
        <v>1300</v>
      </c>
    </row>
    <row r="618" spans="1:11" ht="61.5" customHeight="1" x14ac:dyDescent="0.3">
      <c r="A618" s="35" t="s">
        <v>497</v>
      </c>
      <c r="B618" s="66" t="s">
        <v>530</v>
      </c>
      <c r="C618" s="76"/>
      <c r="D618" s="76"/>
      <c r="E618" s="142"/>
      <c r="F618" s="143">
        <f t="shared" si="121"/>
        <v>68.5</v>
      </c>
      <c r="G618" s="143">
        <f t="shared" si="121"/>
        <v>0</v>
      </c>
      <c r="H618" s="36">
        <f t="shared" si="118"/>
        <v>68.5</v>
      </c>
      <c r="I618" s="143">
        <f t="shared" si="121"/>
        <v>68.5</v>
      </c>
      <c r="J618" s="143">
        <f t="shared" si="121"/>
        <v>0</v>
      </c>
      <c r="K618" s="36">
        <f t="shared" si="119"/>
        <v>68.5</v>
      </c>
    </row>
    <row r="619" spans="1:11" ht="21.75" customHeight="1" x14ac:dyDescent="0.3">
      <c r="A619" s="35" t="s">
        <v>218</v>
      </c>
      <c r="B619" s="66" t="s">
        <v>530</v>
      </c>
      <c r="C619" s="61" t="s">
        <v>219</v>
      </c>
      <c r="D619" s="76"/>
      <c r="E619" s="142"/>
      <c r="F619" s="143">
        <f t="shared" si="121"/>
        <v>68.5</v>
      </c>
      <c r="G619" s="143">
        <f t="shared" si="121"/>
        <v>0</v>
      </c>
      <c r="H619" s="36">
        <f t="shared" si="118"/>
        <v>68.5</v>
      </c>
      <c r="I619" s="143">
        <f t="shared" si="121"/>
        <v>68.5</v>
      </c>
      <c r="J619" s="143">
        <f t="shared" si="121"/>
        <v>0</v>
      </c>
      <c r="K619" s="36">
        <f t="shared" si="119"/>
        <v>68.5</v>
      </c>
    </row>
    <row r="620" spans="1:11" ht="16.5" customHeight="1" x14ac:dyDescent="0.3">
      <c r="A620" s="35" t="s">
        <v>221</v>
      </c>
      <c r="B620" s="66" t="s">
        <v>530</v>
      </c>
      <c r="C620" s="61" t="s">
        <v>219</v>
      </c>
      <c r="D620" s="61" t="s">
        <v>68</v>
      </c>
      <c r="E620" s="142"/>
      <c r="F620" s="143">
        <f>F621</f>
        <v>68.5</v>
      </c>
      <c r="G620" s="143">
        <f>G621</f>
        <v>0</v>
      </c>
      <c r="H620" s="36">
        <f t="shared" si="118"/>
        <v>68.5</v>
      </c>
      <c r="I620" s="143">
        <f>I621</f>
        <v>68.5</v>
      </c>
      <c r="J620" s="143">
        <f>J621</f>
        <v>0</v>
      </c>
      <c r="K620" s="36">
        <f t="shared" si="119"/>
        <v>68.5</v>
      </c>
    </row>
    <row r="621" spans="1:11" x14ac:dyDescent="0.3">
      <c r="A621" s="35" t="s">
        <v>89</v>
      </c>
      <c r="B621" s="66" t="s">
        <v>530</v>
      </c>
      <c r="C621" s="61" t="s">
        <v>219</v>
      </c>
      <c r="D621" s="61" t="s">
        <v>68</v>
      </c>
      <c r="E621" s="61" t="s">
        <v>495</v>
      </c>
      <c r="F621" s="143">
        <f t="shared" ref="F621:J621" si="122">F622</f>
        <v>68.5</v>
      </c>
      <c r="G621" s="143">
        <f t="shared" si="122"/>
        <v>0</v>
      </c>
      <c r="H621" s="36">
        <f t="shared" si="118"/>
        <v>68.5</v>
      </c>
      <c r="I621" s="143">
        <f t="shared" si="122"/>
        <v>68.5</v>
      </c>
      <c r="J621" s="143">
        <f t="shared" si="122"/>
        <v>0</v>
      </c>
      <c r="K621" s="36">
        <f t="shared" si="119"/>
        <v>68.5</v>
      </c>
    </row>
    <row r="622" spans="1:11" ht="75" x14ac:dyDescent="0.3">
      <c r="A622" s="35" t="s">
        <v>194</v>
      </c>
      <c r="B622" s="66" t="s">
        <v>530</v>
      </c>
      <c r="C622" s="61" t="s">
        <v>219</v>
      </c>
      <c r="D622" s="61" t="s">
        <v>68</v>
      </c>
      <c r="E622" s="61" t="s">
        <v>496</v>
      </c>
      <c r="F622" s="143">
        <v>68.5</v>
      </c>
      <c r="G622" s="143"/>
      <c r="H622" s="36">
        <f t="shared" si="118"/>
        <v>68.5</v>
      </c>
      <c r="I622" s="143">
        <v>68.5</v>
      </c>
      <c r="J622" s="143"/>
      <c r="K622" s="36">
        <f t="shared" si="119"/>
        <v>68.5</v>
      </c>
    </row>
    <row r="623" spans="1:11" ht="25.5" x14ac:dyDescent="0.3">
      <c r="A623" s="33" t="s">
        <v>117</v>
      </c>
      <c r="B623" s="59" t="s">
        <v>531</v>
      </c>
      <c r="C623" s="76"/>
      <c r="D623" s="76"/>
      <c r="E623" s="142"/>
      <c r="F623" s="219">
        <v>1000</v>
      </c>
      <c r="G623" s="219"/>
      <c r="H623" s="36">
        <f t="shared" si="118"/>
        <v>1000</v>
      </c>
      <c r="I623" s="219">
        <v>1000</v>
      </c>
      <c r="J623" s="219"/>
      <c r="K623" s="36">
        <f t="shared" si="119"/>
        <v>1000</v>
      </c>
    </row>
    <row r="624" spans="1:11" ht="27.75" customHeight="1" x14ac:dyDescent="0.3">
      <c r="A624" s="35" t="s">
        <v>117</v>
      </c>
      <c r="B624" s="66" t="s">
        <v>118</v>
      </c>
      <c r="C624" s="76"/>
      <c r="D624" s="76"/>
      <c r="E624" s="142"/>
      <c r="F624" s="143">
        <f>F625</f>
        <v>1000</v>
      </c>
      <c r="G624" s="143">
        <f>G625</f>
        <v>0</v>
      </c>
      <c r="H624" s="36">
        <f t="shared" si="118"/>
        <v>1000</v>
      </c>
      <c r="I624" s="143">
        <f>I625</f>
        <v>1000</v>
      </c>
      <c r="J624" s="143">
        <f>J625</f>
        <v>0</v>
      </c>
      <c r="K624" s="36">
        <f t="shared" si="119"/>
        <v>1000</v>
      </c>
    </row>
    <row r="625" spans="1:11" x14ac:dyDescent="0.3">
      <c r="A625" s="35" t="s">
        <v>62</v>
      </c>
      <c r="B625" s="66" t="s">
        <v>118</v>
      </c>
      <c r="C625" s="61" t="s">
        <v>63</v>
      </c>
      <c r="D625" s="76"/>
      <c r="E625" s="142"/>
      <c r="F625" s="143">
        <f>F626</f>
        <v>1000</v>
      </c>
      <c r="G625" s="143">
        <f>G626</f>
        <v>0</v>
      </c>
      <c r="H625" s="36">
        <f t="shared" si="118"/>
        <v>1000</v>
      </c>
      <c r="I625" s="143">
        <f>I626</f>
        <v>1000</v>
      </c>
      <c r="J625" s="143">
        <f>J626</f>
        <v>0</v>
      </c>
      <c r="K625" s="36">
        <f t="shared" si="119"/>
        <v>1000</v>
      </c>
    </row>
    <row r="626" spans="1:11" ht="15" customHeight="1" x14ac:dyDescent="0.3">
      <c r="A626" s="35" t="s">
        <v>116</v>
      </c>
      <c r="B626" s="66" t="s">
        <v>118</v>
      </c>
      <c r="C626" s="61" t="s">
        <v>63</v>
      </c>
      <c r="D626" s="61" t="s">
        <v>347</v>
      </c>
      <c r="E626" s="142"/>
      <c r="F626" s="143">
        <f t="shared" ref="F626:J626" si="123">F627</f>
        <v>1000</v>
      </c>
      <c r="G626" s="143">
        <f t="shared" si="123"/>
        <v>0</v>
      </c>
      <c r="H626" s="36">
        <f t="shared" si="118"/>
        <v>1000</v>
      </c>
      <c r="I626" s="143">
        <f t="shared" si="123"/>
        <v>1000</v>
      </c>
      <c r="J626" s="143">
        <f t="shared" si="123"/>
        <v>0</v>
      </c>
      <c r="K626" s="36">
        <f t="shared" si="119"/>
        <v>1000</v>
      </c>
    </row>
    <row r="627" spans="1:11" x14ac:dyDescent="0.3">
      <c r="A627" s="35" t="s">
        <v>89</v>
      </c>
      <c r="B627" s="66" t="s">
        <v>118</v>
      </c>
      <c r="C627" s="61" t="s">
        <v>63</v>
      </c>
      <c r="D627" s="61" t="s">
        <v>347</v>
      </c>
      <c r="E627" s="61" t="s">
        <v>495</v>
      </c>
      <c r="F627" s="143">
        <f>F628</f>
        <v>1000</v>
      </c>
      <c r="G627" s="143">
        <f>G628</f>
        <v>0</v>
      </c>
      <c r="H627" s="36">
        <f t="shared" si="118"/>
        <v>1000</v>
      </c>
      <c r="I627" s="143">
        <f>I628</f>
        <v>1000</v>
      </c>
      <c r="J627" s="143">
        <f>J628</f>
        <v>0</v>
      </c>
      <c r="K627" s="36">
        <f t="shared" si="119"/>
        <v>1000</v>
      </c>
    </row>
    <row r="628" spans="1:11" x14ac:dyDescent="0.3">
      <c r="A628" s="35" t="s">
        <v>119</v>
      </c>
      <c r="B628" s="66" t="s">
        <v>118</v>
      </c>
      <c r="C628" s="61" t="s">
        <v>63</v>
      </c>
      <c r="D628" s="61" t="s">
        <v>347</v>
      </c>
      <c r="E628" s="61" t="s">
        <v>532</v>
      </c>
      <c r="F628" s="143">
        <v>1000</v>
      </c>
      <c r="G628" s="143"/>
      <c r="H628" s="36">
        <f t="shared" si="118"/>
        <v>1000</v>
      </c>
      <c r="I628" s="143">
        <v>1000</v>
      </c>
      <c r="J628" s="143"/>
      <c r="K628" s="36">
        <f t="shared" si="119"/>
        <v>1000</v>
      </c>
    </row>
    <row r="629" spans="1:11" ht="19.149999999999999" customHeight="1" x14ac:dyDescent="0.3">
      <c r="A629" s="33" t="s">
        <v>113</v>
      </c>
      <c r="B629" s="59" t="s">
        <v>114</v>
      </c>
      <c r="C629" s="76"/>
      <c r="D629" s="76"/>
      <c r="E629" s="142"/>
      <c r="F629" s="219">
        <f>F630+F637+F642+F647+F652+F662+F667</f>
        <v>7021.6</v>
      </c>
      <c r="G629" s="219">
        <f>G630+G637+G642+G647+G652+G662+G667</f>
        <v>-840</v>
      </c>
      <c r="H629" s="36">
        <f t="shared" si="118"/>
        <v>6181.6</v>
      </c>
      <c r="I629" s="219">
        <f>I630+I637+I642+I647+I652+I662+I667</f>
        <v>6986.1000000000013</v>
      </c>
      <c r="J629" s="219">
        <f>J630+J637+J642+J647+J652+J662+J667</f>
        <v>0</v>
      </c>
      <c r="K629" s="36">
        <f t="shared" si="119"/>
        <v>6986.1000000000013</v>
      </c>
    </row>
    <row r="630" spans="1:11" ht="90.75" customHeight="1" x14ac:dyDescent="0.3">
      <c r="A630" s="35" t="s">
        <v>1229</v>
      </c>
      <c r="B630" s="66" t="s">
        <v>136</v>
      </c>
      <c r="C630" s="76"/>
      <c r="D630" s="76"/>
      <c r="E630" s="142"/>
      <c r="F630" s="143">
        <f>F631</f>
        <v>4911.8</v>
      </c>
      <c r="G630" s="143">
        <f>G631</f>
        <v>0</v>
      </c>
      <c r="H630" s="36">
        <f t="shared" si="118"/>
        <v>4911.8</v>
      </c>
      <c r="I630" s="143">
        <f>I631</f>
        <v>4918.9000000000005</v>
      </c>
      <c r="J630" s="143">
        <f>J631</f>
        <v>0</v>
      </c>
      <c r="K630" s="36">
        <f t="shared" si="119"/>
        <v>4918.9000000000005</v>
      </c>
    </row>
    <row r="631" spans="1:11" x14ac:dyDescent="0.3">
      <c r="A631" s="35" t="s">
        <v>62</v>
      </c>
      <c r="B631" s="66" t="s">
        <v>136</v>
      </c>
      <c r="C631" s="61" t="s">
        <v>63</v>
      </c>
      <c r="D631" s="76"/>
      <c r="E631" s="142"/>
      <c r="F631" s="177">
        <f>F632</f>
        <v>4911.8</v>
      </c>
      <c r="G631" s="177">
        <f>G632</f>
        <v>0</v>
      </c>
      <c r="H631" s="36">
        <f t="shared" si="118"/>
        <v>4911.8</v>
      </c>
      <c r="I631" s="177">
        <f>I632</f>
        <v>4918.9000000000005</v>
      </c>
      <c r="J631" s="177">
        <f>J632</f>
        <v>0</v>
      </c>
      <c r="K631" s="36">
        <f t="shared" si="119"/>
        <v>4918.9000000000005</v>
      </c>
    </row>
    <row r="632" spans="1:11" x14ac:dyDescent="0.3">
      <c r="A632" s="35" t="s">
        <v>120</v>
      </c>
      <c r="B632" s="66" t="s">
        <v>136</v>
      </c>
      <c r="C632" s="61" t="s">
        <v>63</v>
      </c>
      <c r="D632" s="61" t="s">
        <v>141</v>
      </c>
      <c r="E632" s="142"/>
      <c r="F632" s="177">
        <f>F633+F635</f>
        <v>4911.8</v>
      </c>
      <c r="G632" s="177">
        <f>G633+G635</f>
        <v>0</v>
      </c>
      <c r="H632" s="36">
        <f t="shared" si="118"/>
        <v>4911.8</v>
      </c>
      <c r="I632" s="177">
        <f>I633+I635</f>
        <v>4918.9000000000005</v>
      </c>
      <c r="J632" s="177">
        <f>J633+J635</f>
        <v>0</v>
      </c>
      <c r="K632" s="36">
        <f t="shared" si="119"/>
        <v>4918.9000000000005</v>
      </c>
    </row>
    <row r="633" spans="1:11" ht="90" x14ac:dyDescent="0.3">
      <c r="A633" s="35" t="s">
        <v>75</v>
      </c>
      <c r="B633" s="66" t="s">
        <v>136</v>
      </c>
      <c r="C633" s="61" t="s">
        <v>63</v>
      </c>
      <c r="D633" s="61" t="s">
        <v>141</v>
      </c>
      <c r="E633" s="61" t="s">
        <v>484</v>
      </c>
      <c r="F633" s="177">
        <f t="shared" ref="F633:J633" si="124">F634</f>
        <v>4317.1000000000004</v>
      </c>
      <c r="G633" s="177">
        <f t="shared" si="124"/>
        <v>0</v>
      </c>
      <c r="H633" s="36">
        <f t="shared" si="118"/>
        <v>4317.1000000000004</v>
      </c>
      <c r="I633" s="143">
        <f t="shared" si="124"/>
        <v>4317.1000000000004</v>
      </c>
      <c r="J633" s="177">
        <f t="shared" si="124"/>
        <v>0</v>
      </c>
      <c r="K633" s="36">
        <f t="shared" si="119"/>
        <v>4317.1000000000004</v>
      </c>
    </row>
    <row r="634" spans="1:11" ht="30" customHeight="1" x14ac:dyDescent="0.3">
      <c r="A634" s="35" t="s">
        <v>137</v>
      </c>
      <c r="B634" s="66" t="s">
        <v>136</v>
      </c>
      <c r="C634" s="61" t="s">
        <v>63</v>
      </c>
      <c r="D634" s="61" t="s">
        <v>141</v>
      </c>
      <c r="E634" s="61" t="s">
        <v>533</v>
      </c>
      <c r="F634" s="177">
        <v>4317.1000000000004</v>
      </c>
      <c r="G634" s="177"/>
      <c r="H634" s="36">
        <f t="shared" si="118"/>
        <v>4317.1000000000004</v>
      </c>
      <c r="I634" s="143">
        <v>4317.1000000000004</v>
      </c>
      <c r="J634" s="177"/>
      <c r="K634" s="36">
        <f t="shared" si="119"/>
        <v>4317.1000000000004</v>
      </c>
    </row>
    <row r="635" spans="1:11" ht="30.75" customHeight="1" x14ac:dyDescent="0.3">
      <c r="A635" s="35" t="s">
        <v>87</v>
      </c>
      <c r="B635" s="66" t="s">
        <v>136</v>
      </c>
      <c r="C635" s="61" t="s">
        <v>63</v>
      </c>
      <c r="D635" s="61" t="s">
        <v>141</v>
      </c>
      <c r="E635" s="142" t="s">
        <v>490</v>
      </c>
      <c r="F635" s="177">
        <f>F636</f>
        <v>594.70000000000005</v>
      </c>
      <c r="G635" s="177">
        <f>G636</f>
        <v>0</v>
      </c>
      <c r="H635" s="36">
        <f t="shared" si="118"/>
        <v>594.70000000000005</v>
      </c>
      <c r="I635" s="143">
        <f>I636</f>
        <v>601.79999999999995</v>
      </c>
      <c r="J635" s="177">
        <f>J636</f>
        <v>0</v>
      </c>
      <c r="K635" s="36">
        <f t="shared" si="119"/>
        <v>601.79999999999995</v>
      </c>
    </row>
    <row r="636" spans="1:11" ht="45" x14ac:dyDescent="0.3">
      <c r="A636" s="35" t="s">
        <v>88</v>
      </c>
      <c r="B636" s="66" t="s">
        <v>136</v>
      </c>
      <c r="C636" s="61" t="s">
        <v>63</v>
      </c>
      <c r="D636" s="61" t="s">
        <v>141</v>
      </c>
      <c r="E636" s="142" t="s">
        <v>486</v>
      </c>
      <c r="F636" s="177">
        <v>594.70000000000005</v>
      </c>
      <c r="G636" s="177"/>
      <c r="H636" s="36">
        <f t="shared" si="118"/>
        <v>594.70000000000005</v>
      </c>
      <c r="I636" s="143">
        <v>601.79999999999995</v>
      </c>
      <c r="J636" s="177"/>
      <c r="K636" s="36">
        <f t="shared" si="119"/>
        <v>601.79999999999995</v>
      </c>
    </row>
    <row r="637" spans="1:11" ht="60" x14ac:dyDescent="0.3">
      <c r="A637" s="35" t="s">
        <v>573</v>
      </c>
      <c r="B637" s="66" t="s">
        <v>115</v>
      </c>
      <c r="C637" s="76"/>
      <c r="D637" s="76"/>
      <c r="E637" s="142"/>
      <c r="F637" s="177">
        <f t="shared" ref="F637:J640" si="125">F638</f>
        <v>171</v>
      </c>
      <c r="G637" s="177">
        <f t="shared" si="125"/>
        <v>0</v>
      </c>
      <c r="H637" s="36">
        <f t="shared" si="118"/>
        <v>171</v>
      </c>
      <c r="I637" s="177">
        <f t="shared" si="125"/>
        <v>171</v>
      </c>
      <c r="J637" s="177">
        <f t="shared" si="125"/>
        <v>0</v>
      </c>
      <c r="K637" s="36">
        <f t="shared" si="119"/>
        <v>171</v>
      </c>
    </row>
    <row r="638" spans="1:11" x14ac:dyDescent="0.3">
      <c r="A638" s="35" t="s">
        <v>62</v>
      </c>
      <c r="B638" s="66" t="s">
        <v>115</v>
      </c>
      <c r="C638" s="61" t="s">
        <v>63</v>
      </c>
      <c r="D638" s="76"/>
      <c r="E638" s="142"/>
      <c r="F638" s="177">
        <f t="shared" si="125"/>
        <v>171</v>
      </c>
      <c r="G638" s="177">
        <f t="shared" si="125"/>
        <v>0</v>
      </c>
      <c r="H638" s="36">
        <f t="shared" si="118"/>
        <v>171</v>
      </c>
      <c r="I638" s="177">
        <f t="shared" si="125"/>
        <v>171</v>
      </c>
      <c r="J638" s="177">
        <f t="shared" si="125"/>
        <v>0</v>
      </c>
      <c r="K638" s="36">
        <f t="shared" si="119"/>
        <v>171</v>
      </c>
    </row>
    <row r="639" spans="1:11" ht="29.45" customHeight="1" x14ac:dyDescent="0.3">
      <c r="A639" s="35" t="s">
        <v>109</v>
      </c>
      <c r="B639" s="66" t="s">
        <v>115</v>
      </c>
      <c r="C639" s="61" t="s">
        <v>63</v>
      </c>
      <c r="D639" s="61" t="s">
        <v>110</v>
      </c>
      <c r="E639" s="142"/>
      <c r="F639" s="177">
        <f t="shared" si="125"/>
        <v>171</v>
      </c>
      <c r="G639" s="177">
        <f t="shared" si="125"/>
        <v>0</v>
      </c>
      <c r="H639" s="36">
        <f t="shared" si="118"/>
        <v>171</v>
      </c>
      <c r="I639" s="177">
        <f t="shared" si="125"/>
        <v>171</v>
      </c>
      <c r="J639" s="177">
        <f t="shared" si="125"/>
        <v>0</v>
      </c>
      <c r="K639" s="36">
        <f t="shared" si="119"/>
        <v>171</v>
      </c>
    </row>
    <row r="640" spans="1:11" ht="31.9" customHeight="1" x14ac:dyDescent="0.3">
      <c r="A640" s="35" t="s">
        <v>87</v>
      </c>
      <c r="B640" s="66" t="s">
        <v>115</v>
      </c>
      <c r="C640" s="61" t="s">
        <v>63</v>
      </c>
      <c r="D640" s="61" t="s">
        <v>110</v>
      </c>
      <c r="E640" s="142" t="s">
        <v>490</v>
      </c>
      <c r="F640" s="177">
        <f t="shared" si="125"/>
        <v>171</v>
      </c>
      <c r="G640" s="177">
        <f t="shared" si="125"/>
        <v>0</v>
      </c>
      <c r="H640" s="36">
        <f t="shared" si="118"/>
        <v>171</v>
      </c>
      <c r="I640" s="177">
        <f t="shared" si="125"/>
        <v>171</v>
      </c>
      <c r="J640" s="177">
        <f t="shared" si="125"/>
        <v>0</v>
      </c>
      <c r="K640" s="36">
        <f t="shared" si="119"/>
        <v>171</v>
      </c>
    </row>
    <row r="641" spans="1:11" ht="45" x14ac:dyDescent="0.3">
      <c r="A641" s="35" t="s">
        <v>88</v>
      </c>
      <c r="B641" s="66" t="s">
        <v>115</v>
      </c>
      <c r="C641" s="61" t="s">
        <v>63</v>
      </c>
      <c r="D641" s="61" t="s">
        <v>110</v>
      </c>
      <c r="E641" s="142" t="s">
        <v>486</v>
      </c>
      <c r="F641" s="177">
        <v>171</v>
      </c>
      <c r="G641" s="177"/>
      <c r="H641" s="36">
        <f t="shared" si="118"/>
        <v>171</v>
      </c>
      <c r="I641" s="177">
        <v>171</v>
      </c>
      <c r="J641" s="177"/>
      <c r="K641" s="36">
        <f t="shared" si="119"/>
        <v>171</v>
      </c>
    </row>
    <row r="642" spans="1:11" ht="45" x14ac:dyDescent="0.3">
      <c r="A642" s="35" t="s">
        <v>373</v>
      </c>
      <c r="B642" s="66" t="s">
        <v>374</v>
      </c>
      <c r="C642" s="76"/>
      <c r="D642" s="76"/>
      <c r="E642" s="142"/>
      <c r="F642" s="177">
        <f t="shared" ref="F642:J645" si="126">F643</f>
        <v>175</v>
      </c>
      <c r="G642" s="177">
        <f t="shared" si="126"/>
        <v>0</v>
      </c>
      <c r="H642" s="36">
        <f t="shared" si="118"/>
        <v>175</v>
      </c>
      <c r="I642" s="177">
        <f t="shared" si="126"/>
        <v>120</v>
      </c>
      <c r="J642" s="177">
        <f t="shared" si="126"/>
        <v>0</v>
      </c>
      <c r="K642" s="36">
        <f t="shared" si="119"/>
        <v>120</v>
      </c>
    </row>
    <row r="643" spans="1:11" ht="30" x14ac:dyDescent="0.3">
      <c r="A643" s="35" t="s">
        <v>370</v>
      </c>
      <c r="B643" s="66" t="s">
        <v>374</v>
      </c>
      <c r="C643" s="61" t="s">
        <v>141</v>
      </c>
      <c r="D643" s="76"/>
      <c r="E643" s="142"/>
      <c r="F643" s="177">
        <f>F644</f>
        <v>175</v>
      </c>
      <c r="G643" s="177">
        <f>G644</f>
        <v>0</v>
      </c>
      <c r="H643" s="36">
        <f t="shared" si="118"/>
        <v>175</v>
      </c>
      <c r="I643" s="177">
        <f>I644</f>
        <v>120</v>
      </c>
      <c r="J643" s="177">
        <f>J644</f>
        <v>0</v>
      </c>
      <c r="K643" s="36">
        <f t="shared" si="119"/>
        <v>120</v>
      </c>
    </row>
    <row r="644" spans="1:11" ht="30" x14ac:dyDescent="0.3">
      <c r="A644" s="35" t="s">
        <v>371</v>
      </c>
      <c r="B644" s="66" t="s">
        <v>374</v>
      </c>
      <c r="C644" s="61" t="s">
        <v>141</v>
      </c>
      <c r="D644" s="61" t="s">
        <v>63</v>
      </c>
      <c r="E644" s="142"/>
      <c r="F644" s="177">
        <f t="shared" si="126"/>
        <v>175</v>
      </c>
      <c r="G644" s="177">
        <f t="shared" si="126"/>
        <v>0</v>
      </c>
      <c r="H644" s="36">
        <f t="shared" si="118"/>
        <v>175</v>
      </c>
      <c r="I644" s="177">
        <f t="shared" si="126"/>
        <v>120</v>
      </c>
      <c r="J644" s="177">
        <f t="shared" si="126"/>
        <v>0</v>
      </c>
      <c r="K644" s="36">
        <f t="shared" si="119"/>
        <v>120</v>
      </c>
    </row>
    <row r="645" spans="1:11" ht="30" x14ac:dyDescent="0.3">
      <c r="A645" s="35" t="s">
        <v>375</v>
      </c>
      <c r="B645" s="66" t="s">
        <v>374</v>
      </c>
      <c r="C645" s="61" t="s">
        <v>141</v>
      </c>
      <c r="D645" s="61" t="s">
        <v>63</v>
      </c>
      <c r="E645" s="142" t="s">
        <v>534</v>
      </c>
      <c r="F645" s="177">
        <f t="shared" si="126"/>
        <v>175</v>
      </c>
      <c r="G645" s="177">
        <f t="shared" si="126"/>
        <v>0</v>
      </c>
      <c r="H645" s="36">
        <f t="shared" si="118"/>
        <v>175</v>
      </c>
      <c r="I645" s="177">
        <f t="shared" si="126"/>
        <v>120</v>
      </c>
      <c r="J645" s="177">
        <f t="shared" si="126"/>
        <v>0</v>
      </c>
      <c r="K645" s="36">
        <f t="shared" si="119"/>
        <v>120</v>
      </c>
    </row>
    <row r="646" spans="1:11" x14ac:dyDescent="0.3">
      <c r="A646" s="35" t="s">
        <v>376</v>
      </c>
      <c r="B646" s="66" t="s">
        <v>374</v>
      </c>
      <c r="C646" s="61" t="s">
        <v>141</v>
      </c>
      <c r="D646" s="61" t="s">
        <v>63</v>
      </c>
      <c r="E646" s="142" t="s">
        <v>535</v>
      </c>
      <c r="F646" s="177">
        <v>175</v>
      </c>
      <c r="G646" s="177"/>
      <c r="H646" s="36">
        <f t="shared" si="118"/>
        <v>175</v>
      </c>
      <c r="I646" s="177">
        <v>120</v>
      </c>
      <c r="J646" s="177"/>
      <c r="K646" s="36">
        <f t="shared" si="119"/>
        <v>120</v>
      </c>
    </row>
    <row r="647" spans="1:11" ht="60" x14ac:dyDescent="0.3">
      <c r="A647" s="35" t="s">
        <v>636</v>
      </c>
      <c r="B647" s="61" t="s">
        <v>579</v>
      </c>
      <c r="C647" s="61"/>
      <c r="D647" s="61"/>
      <c r="E647" s="142"/>
      <c r="F647" s="177">
        <f t="shared" ref="F647:J650" si="127">F648</f>
        <v>200</v>
      </c>
      <c r="G647" s="177">
        <f t="shared" si="127"/>
        <v>-150.4</v>
      </c>
      <c r="H647" s="36">
        <f t="shared" si="118"/>
        <v>49.599999999999994</v>
      </c>
      <c r="I647" s="177">
        <f t="shared" si="127"/>
        <v>200</v>
      </c>
      <c r="J647" s="177">
        <f t="shared" si="127"/>
        <v>0</v>
      </c>
      <c r="K647" s="36">
        <f t="shared" si="119"/>
        <v>200</v>
      </c>
    </row>
    <row r="648" spans="1:11" x14ac:dyDescent="0.3">
      <c r="A648" s="35" t="s">
        <v>62</v>
      </c>
      <c r="B648" s="61" t="s">
        <v>579</v>
      </c>
      <c r="C648" s="61" t="s">
        <v>63</v>
      </c>
      <c r="D648" s="61"/>
      <c r="E648" s="142"/>
      <c r="F648" s="177">
        <f t="shared" si="127"/>
        <v>200</v>
      </c>
      <c r="G648" s="177">
        <f t="shared" si="127"/>
        <v>-150.4</v>
      </c>
      <c r="H648" s="36">
        <f t="shared" si="118"/>
        <v>49.599999999999994</v>
      </c>
      <c r="I648" s="177">
        <f t="shared" si="127"/>
        <v>200</v>
      </c>
      <c r="J648" s="177">
        <f t="shared" si="127"/>
        <v>0</v>
      </c>
      <c r="K648" s="36">
        <f t="shared" si="119"/>
        <v>200</v>
      </c>
    </row>
    <row r="649" spans="1:11" x14ac:dyDescent="0.3">
      <c r="A649" s="35" t="s">
        <v>120</v>
      </c>
      <c r="B649" s="61" t="s">
        <v>579</v>
      </c>
      <c r="C649" s="61" t="s">
        <v>63</v>
      </c>
      <c r="D649" s="61" t="s">
        <v>141</v>
      </c>
      <c r="E649" s="142"/>
      <c r="F649" s="177">
        <f t="shared" si="127"/>
        <v>200</v>
      </c>
      <c r="G649" s="177">
        <f t="shared" si="127"/>
        <v>-150.4</v>
      </c>
      <c r="H649" s="36">
        <f t="shared" si="118"/>
        <v>49.599999999999994</v>
      </c>
      <c r="I649" s="177">
        <f t="shared" si="127"/>
        <v>200</v>
      </c>
      <c r="J649" s="177">
        <f t="shared" si="127"/>
        <v>0</v>
      </c>
      <c r="K649" s="36">
        <f t="shared" si="119"/>
        <v>200</v>
      </c>
    </row>
    <row r="650" spans="1:11" ht="30" x14ac:dyDescent="0.3">
      <c r="A650" s="35" t="s">
        <v>87</v>
      </c>
      <c r="B650" s="61" t="s">
        <v>579</v>
      </c>
      <c r="C650" s="61" t="s">
        <v>63</v>
      </c>
      <c r="D650" s="61" t="s">
        <v>141</v>
      </c>
      <c r="E650" s="142" t="s">
        <v>490</v>
      </c>
      <c r="F650" s="177">
        <f t="shared" si="127"/>
        <v>200</v>
      </c>
      <c r="G650" s="177">
        <f t="shared" si="127"/>
        <v>-150.4</v>
      </c>
      <c r="H650" s="36">
        <f t="shared" si="118"/>
        <v>49.599999999999994</v>
      </c>
      <c r="I650" s="177">
        <f t="shared" si="127"/>
        <v>200</v>
      </c>
      <c r="J650" s="177">
        <f t="shared" si="127"/>
        <v>0</v>
      </c>
      <c r="K650" s="36">
        <f t="shared" si="119"/>
        <v>200</v>
      </c>
    </row>
    <row r="651" spans="1:11" ht="45" x14ac:dyDescent="0.3">
      <c r="A651" s="35" t="s">
        <v>88</v>
      </c>
      <c r="B651" s="61" t="s">
        <v>579</v>
      </c>
      <c r="C651" s="61" t="s">
        <v>63</v>
      </c>
      <c r="D651" s="61" t="s">
        <v>141</v>
      </c>
      <c r="E651" s="142" t="s">
        <v>486</v>
      </c>
      <c r="F651" s="177">
        <v>200</v>
      </c>
      <c r="G651" s="177">
        <v>-150.4</v>
      </c>
      <c r="H651" s="36">
        <f t="shared" si="118"/>
        <v>49.599999999999994</v>
      </c>
      <c r="I651" s="177">
        <v>200</v>
      </c>
      <c r="J651" s="177"/>
      <c r="K651" s="36">
        <f t="shared" si="119"/>
        <v>200</v>
      </c>
    </row>
    <row r="652" spans="1:11" ht="93.75" customHeight="1" x14ac:dyDescent="0.3">
      <c r="A652" s="35" t="s">
        <v>760</v>
      </c>
      <c r="B652" s="66" t="s">
        <v>232</v>
      </c>
      <c r="C652" s="76"/>
      <c r="D652" s="76"/>
      <c r="E652" s="142"/>
      <c r="F652" s="177">
        <f>F653</f>
        <v>226.2</v>
      </c>
      <c r="G652" s="177">
        <f>G653</f>
        <v>0</v>
      </c>
      <c r="H652" s="36">
        <f t="shared" si="118"/>
        <v>226.2</v>
      </c>
      <c r="I652" s="177">
        <f>I653</f>
        <v>238.6</v>
      </c>
      <c r="J652" s="177">
        <f>J653</f>
        <v>0</v>
      </c>
      <c r="K652" s="36">
        <f t="shared" si="119"/>
        <v>238.6</v>
      </c>
    </row>
    <row r="653" spans="1:11" ht="92.25" customHeight="1" x14ac:dyDescent="0.3">
      <c r="A653" s="35" t="s">
        <v>760</v>
      </c>
      <c r="B653" s="66" t="s">
        <v>232</v>
      </c>
      <c r="C653" s="76"/>
      <c r="D653" s="76"/>
      <c r="E653" s="142"/>
      <c r="F653" s="177">
        <f>F654+F658</f>
        <v>226.2</v>
      </c>
      <c r="G653" s="177">
        <f>G654+G658</f>
        <v>0</v>
      </c>
      <c r="H653" s="36">
        <f t="shared" si="118"/>
        <v>226.2</v>
      </c>
      <c r="I653" s="177">
        <f>I654+I658</f>
        <v>238.6</v>
      </c>
      <c r="J653" s="177">
        <f>J654+J658</f>
        <v>0</v>
      </c>
      <c r="K653" s="36">
        <f t="shared" si="119"/>
        <v>238.6</v>
      </c>
    </row>
    <row r="654" spans="1:11" ht="19.899999999999999" customHeight="1" x14ac:dyDescent="0.3">
      <c r="A654" s="35" t="s">
        <v>178</v>
      </c>
      <c r="B654" s="66" t="s">
        <v>232</v>
      </c>
      <c r="C654" s="61" t="s">
        <v>92</v>
      </c>
      <c r="D654" s="61"/>
      <c r="E654" s="142"/>
      <c r="F654" s="177">
        <f t="shared" ref="F654:J656" si="128">F655</f>
        <v>140</v>
      </c>
      <c r="G654" s="177">
        <f t="shared" si="128"/>
        <v>0</v>
      </c>
      <c r="H654" s="36">
        <f t="shared" si="118"/>
        <v>140</v>
      </c>
      <c r="I654" s="177">
        <f t="shared" si="128"/>
        <v>140</v>
      </c>
      <c r="J654" s="177">
        <f t="shared" si="128"/>
        <v>0</v>
      </c>
      <c r="K654" s="36">
        <f t="shared" si="119"/>
        <v>140</v>
      </c>
    </row>
    <row r="655" spans="1:11" ht="19.899999999999999" customHeight="1" x14ac:dyDescent="0.3">
      <c r="A655" s="35" t="s">
        <v>204</v>
      </c>
      <c r="B655" s="66" t="s">
        <v>232</v>
      </c>
      <c r="C655" s="61" t="s">
        <v>92</v>
      </c>
      <c r="D655" s="61" t="s">
        <v>205</v>
      </c>
      <c r="E655" s="142"/>
      <c r="F655" s="177">
        <f t="shared" si="128"/>
        <v>140</v>
      </c>
      <c r="G655" s="177">
        <f t="shared" si="128"/>
        <v>0</v>
      </c>
      <c r="H655" s="36">
        <f t="shared" si="118"/>
        <v>140</v>
      </c>
      <c r="I655" s="177">
        <f t="shared" si="128"/>
        <v>140</v>
      </c>
      <c r="J655" s="177">
        <f t="shared" si="128"/>
        <v>0</v>
      </c>
      <c r="K655" s="36">
        <f t="shared" si="119"/>
        <v>140</v>
      </c>
    </row>
    <row r="656" spans="1:11" ht="19.899999999999999" customHeight="1" x14ac:dyDescent="0.3">
      <c r="A656" s="35" t="s">
        <v>87</v>
      </c>
      <c r="B656" s="66" t="s">
        <v>232</v>
      </c>
      <c r="C656" s="61" t="s">
        <v>92</v>
      </c>
      <c r="D656" s="61" t="s">
        <v>205</v>
      </c>
      <c r="E656" s="142" t="s">
        <v>490</v>
      </c>
      <c r="F656" s="177">
        <f t="shared" si="128"/>
        <v>140</v>
      </c>
      <c r="G656" s="177">
        <f t="shared" si="128"/>
        <v>0</v>
      </c>
      <c r="H656" s="36">
        <f t="shared" si="118"/>
        <v>140</v>
      </c>
      <c r="I656" s="177">
        <f t="shared" si="128"/>
        <v>140</v>
      </c>
      <c r="J656" s="177">
        <f t="shared" si="128"/>
        <v>0</v>
      </c>
      <c r="K656" s="36">
        <f t="shared" si="119"/>
        <v>140</v>
      </c>
    </row>
    <row r="657" spans="1:11" ht="19.899999999999999" customHeight="1" x14ac:dyDescent="0.3">
      <c r="A657" s="35" t="s">
        <v>88</v>
      </c>
      <c r="B657" s="66" t="s">
        <v>232</v>
      </c>
      <c r="C657" s="61" t="s">
        <v>92</v>
      </c>
      <c r="D657" s="61" t="s">
        <v>205</v>
      </c>
      <c r="E657" s="142" t="s">
        <v>486</v>
      </c>
      <c r="F657" s="177">
        <v>140</v>
      </c>
      <c r="G657" s="177"/>
      <c r="H657" s="36">
        <f t="shared" si="118"/>
        <v>140</v>
      </c>
      <c r="I657" s="177">
        <v>140</v>
      </c>
      <c r="J657" s="177"/>
      <c r="K657" s="36">
        <f t="shared" si="119"/>
        <v>140</v>
      </c>
    </row>
    <row r="658" spans="1:11" x14ac:dyDescent="0.3">
      <c r="A658" s="35" t="s">
        <v>218</v>
      </c>
      <c r="B658" s="66" t="s">
        <v>232</v>
      </c>
      <c r="C658" s="61" t="s">
        <v>219</v>
      </c>
      <c r="D658" s="76"/>
      <c r="E658" s="142"/>
      <c r="F658" s="177">
        <f t="shared" ref="F658:J660" si="129">F659</f>
        <v>86.2</v>
      </c>
      <c r="G658" s="177">
        <f t="shared" si="129"/>
        <v>0</v>
      </c>
      <c r="H658" s="36">
        <f t="shared" si="118"/>
        <v>86.2</v>
      </c>
      <c r="I658" s="177">
        <f t="shared" si="129"/>
        <v>98.6</v>
      </c>
      <c r="J658" s="177">
        <f t="shared" si="129"/>
        <v>0</v>
      </c>
      <c r="K658" s="36">
        <f t="shared" si="119"/>
        <v>98.6</v>
      </c>
    </row>
    <row r="659" spans="1:11" x14ac:dyDescent="0.3">
      <c r="A659" s="35" t="s">
        <v>221</v>
      </c>
      <c r="B659" s="66" t="s">
        <v>232</v>
      </c>
      <c r="C659" s="61" t="s">
        <v>219</v>
      </c>
      <c r="D659" s="61" t="s">
        <v>68</v>
      </c>
      <c r="E659" s="142"/>
      <c r="F659" s="177">
        <f t="shared" si="129"/>
        <v>86.2</v>
      </c>
      <c r="G659" s="177">
        <f t="shared" si="129"/>
        <v>0</v>
      </c>
      <c r="H659" s="36">
        <f t="shared" si="118"/>
        <v>86.2</v>
      </c>
      <c r="I659" s="177">
        <f t="shared" si="129"/>
        <v>98.6</v>
      </c>
      <c r="J659" s="177">
        <f t="shared" si="129"/>
        <v>0</v>
      </c>
      <c r="K659" s="36">
        <f t="shared" si="119"/>
        <v>98.6</v>
      </c>
    </row>
    <row r="660" spans="1:11" ht="30" x14ac:dyDescent="0.3">
      <c r="A660" s="35" t="s">
        <v>87</v>
      </c>
      <c r="B660" s="66" t="s">
        <v>232</v>
      </c>
      <c r="C660" s="61" t="s">
        <v>219</v>
      </c>
      <c r="D660" s="61" t="s">
        <v>68</v>
      </c>
      <c r="E660" s="142" t="s">
        <v>490</v>
      </c>
      <c r="F660" s="177">
        <f t="shared" si="129"/>
        <v>86.2</v>
      </c>
      <c r="G660" s="177">
        <f t="shared" si="129"/>
        <v>0</v>
      </c>
      <c r="H660" s="36">
        <f t="shared" si="118"/>
        <v>86.2</v>
      </c>
      <c r="I660" s="177">
        <f t="shared" si="129"/>
        <v>98.6</v>
      </c>
      <c r="J660" s="177">
        <f t="shared" si="129"/>
        <v>0</v>
      </c>
      <c r="K660" s="36">
        <f t="shared" si="119"/>
        <v>98.6</v>
      </c>
    </row>
    <row r="661" spans="1:11" ht="45" x14ac:dyDescent="0.3">
      <c r="A661" s="35" t="s">
        <v>88</v>
      </c>
      <c r="B661" s="66" t="s">
        <v>232</v>
      </c>
      <c r="C661" s="61" t="s">
        <v>219</v>
      </c>
      <c r="D661" s="61" t="s">
        <v>68</v>
      </c>
      <c r="E661" s="142" t="s">
        <v>486</v>
      </c>
      <c r="F661" s="177">
        <v>86.2</v>
      </c>
      <c r="G661" s="177"/>
      <c r="H661" s="36">
        <f t="shared" si="118"/>
        <v>86.2</v>
      </c>
      <c r="I661" s="143">
        <v>98.6</v>
      </c>
      <c r="J661" s="177"/>
      <c r="K661" s="36">
        <f t="shared" si="119"/>
        <v>98.6</v>
      </c>
    </row>
    <row r="662" spans="1:11" ht="45" x14ac:dyDescent="0.3">
      <c r="A662" s="64" t="s">
        <v>686</v>
      </c>
      <c r="B662" s="67" t="s">
        <v>687</v>
      </c>
      <c r="C662" s="61"/>
      <c r="D662" s="61"/>
      <c r="E662" s="142"/>
      <c r="F662" s="177">
        <f t="shared" ref="F662:J665" si="130">F663</f>
        <v>648</v>
      </c>
      <c r="G662" s="177">
        <f t="shared" si="130"/>
        <v>0</v>
      </c>
      <c r="H662" s="36">
        <f t="shared" si="118"/>
        <v>648</v>
      </c>
      <c r="I662" s="177">
        <f t="shared" si="130"/>
        <v>648</v>
      </c>
      <c r="J662" s="177">
        <f t="shared" si="130"/>
        <v>0</v>
      </c>
      <c r="K662" s="36">
        <f t="shared" si="119"/>
        <v>648</v>
      </c>
    </row>
    <row r="663" spans="1:11" ht="30" x14ac:dyDescent="0.3">
      <c r="A663" s="35" t="s">
        <v>148</v>
      </c>
      <c r="B663" s="67" t="s">
        <v>687</v>
      </c>
      <c r="C663" s="61" t="s">
        <v>80</v>
      </c>
      <c r="D663" s="61"/>
      <c r="E663" s="142"/>
      <c r="F663" s="177">
        <f t="shared" si="130"/>
        <v>648</v>
      </c>
      <c r="G663" s="177">
        <f t="shared" si="130"/>
        <v>0</v>
      </c>
      <c r="H663" s="36">
        <f t="shared" si="118"/>
        <v>648</v>
      </c>
      <c r="I663" s="177">
        <f t="shared" si="130"/>
        <v>648</v>
      </c>
      <c r="J663" s="177">
        <f t="shared" si="130"/>
        <v>0</v>
      </c>
      <c r="K663" s="36">
        <f t="shared" si="119"/>
        <v>648</v>
      </c>
    </row>
    <row r="664" spans="1:11" ht="45" x14ac:dyDescent="0.3">
      <c r="A664" s="35" t="s">
        <v>167</v>
      </c>
      <c r="B664" s="67" t="s">
        <v>687</v>
      </c>
      <c r="C664" s="61" t="s">
        <v>80</v>
      </c>
      <c r="D664" s="61" t="s">
        <v>168</v>
      </c>
      <c r="E664" s="142"/>
      <c r="F664" s="177">
        <f t="shared" si="130"/>
        <v>648</v>
      </c>
      <c r="G664" s="177">
        <f t="shared" si="130"/>
        <v>0</v>
      </c>
      <c r="H664" s="36">
        <f t="shared" si="118"/>
        <v>648</v>
      </c>
      <c r="I664" s="177">
        <f t="shared" si="130"/>
        <v>648</v>
      </c>
      <c r="J664" s="177">
        <f t="shared" si="130"/>
        <v>0</v>
      </c>
      <c r="K664" s="36">
        <f t="shared" si="119"/>
        <v>648</v>
      </c>
    </row>
    <row r="665" spans="1:11" ht="45" x14ac:dyDescent="0.3">
      <c r="A665" s="35" t="s">
        <v>176</v>
      </c>
      <c r="B665" s="67" t="s">
        <v>687</v>
      </c>
      <c r="C665" s="61" t="s">
        <v>80</v>
      </c>
      <c r="D665" s="61" t="s">
        <v>168</v>
      </c>
      <c r="E665" s="142" t="s">
        <v>505</v>
      </c>
      <c r="F665" s="177">
        <f t="shared" si="130"/>
        <v>648</v>
      </c>
      <c r="G665" s="177">
        <f t="shared" si="130"/>
        <v>0</v>
      </c>
      <c r="H665" s="36">
        <f t="shared" si="118"/>
        <v>648</v>
      </c>
      <c r="I665" s="177">
        <f t="shared" si="130"/>
        <v>648</v>
      </c>
      <c r="J665" s="177">
        <f t="shared" si="130"/>
        <v>0</v>
      </c>
      <c r="K665" s="36">
        <f t="shared" si="119"/>
        <v>648</v>
      </c>
    </row>
    <row r="666" spans="1:11" x14ac:dyDescent="0.3">
      <c r="A666" s="35" t="s">
        <v>184</v>
      </c>
      <c r="B666" s="67" t="s">
        <v>687</v>
      </c>
      <c r="C666" s="61" t="s">
        <v>80</v>
      </c>
      <c r="D666" s="61" t="s">
        <v>168</v>
      </c>
      <c r="E666" s="142" t="s">
        <v>506</v>
      </c>
      <c r="F666" s="177">
        <v>648</v>
      </c>
      <c r="G666" s="177"/>
      <c r="H666" s="36">
        <f t="shared" si="118"/>
        <v>648</v>
      </c>
      <c r="I666" s="177">
        <v>648</v>
      </c>
      <c r="J666" s="177"/>
      <c r="K666" s="36">
        <f t="shared" si="119"/>
        <v>648</v>
      </c>
    </row>
    <row r="667" spans="1:11" ht="45" x14ac:dyDescent="0.3">
      <c r="A667" s="35" t="s">
        <v>547</v>
      </c>
      <c r="B667" s="66" t="s">
        <v>548</v>
      </c>
      <c r="C667" s="76"/>
      <c r="D667" s="76"/>
      <c r="E667" s="142"/>
      <c r="F667" s="177">
        <f t="shared" ref="F667:J670" si="131">F668</f>
        <v>689.6</v>
      </c>
      <c r="G667" s="177">
        <f t="shared" si="131"/>
        <v>-689.6</v>
      </c>
      <c r="H667" s="36">
        <f t="shared" si="118"/>
        <v>0</v>
      </c>
      <c r="I667" s="177">
        <f t="shared" si="131"/>
        <v>689.6</v>
      </c>
      <c r="J667" s="177">
        <f t="shared" si="131"/>
        <v>0</v>
      </c>
      <c r="K667" s="36">
        <f t="shared" si="119"/>
        <v>689.6</v>
      </c>
    </row>
    <row r="668" spans="1:11" x14ac:dyDescent="0.3">
      <c r="A668" s="35" t="s">
        <v>62</v>
      </c>
      <c r="B668" s="66" t="s">
        <v>548</v>
      </c>
      <c r="C668" s="61" t="s">
        <v>63</v>
      </c>
      <c r="D668" s="76"/>
      <c r="E668" s="142"/>
      <c r="F668" s="177">
        <f t="shared" si="131"/>
        <v>689.6</v>
      </c>
      <c r="G668" s="177">
        <f t="shared" si="131"/>
        <v>-689.6</v>
      </c>
      <c r="H668" s="36">
        <f t="shared" si="118"/>
        <v>0</v>
      </c>
      <c r="I668" s="177">
        <f t="shared" si="131"/>
        <v>689.6</v>
      </c>
      <c r="J668" s="177">
        <f t="shared" si="131"/>
        <v>0</v>
      </c>
      <c r="K668" s="36">
        <f t="shared" si="119"/>
        <v>689.6</v>
      </c>
    </row>
    <row r="669" spans="1:11" x14ac:dyDescent="0.3">
      <c r="A669" s="35" t="s">
        <v>120</v>
      </c>
      <c r="B669" s="66" t="s">
        <v>548</v>
      </c>
      <c r="C669" s="61" t="s">
        <v>63</v>
      </c>
      <c r="D669" s="61" t="s">
        <v>141</v>
      </c>
      <c r="E669" s="142"/>
      <c r="F669" s="177">
        <f t="shared" si="131"/>
        <v>689.6</v>
      </c>
      <c r="G669" s="177">
        <f t="shared" si="131"/>
        <v>-689.6</v>
      </c>
      <c r="H669" s="36">
        <f t="shared" ref="H669:H671" si="132">F669+G669</f>
        <v>0</v>
      </c>
      <c r="I669" s="177">
        <f t="shared" si="131"/>
        <v>689.6</v>
      </c>
      <c r="J669" s="177">
        <f t="shared" si="131"/>
        <v>0</v>
      </c>
      <c r="K669" s="36">
        <f t="shared" ref="K669:K671" si="133">I669+J669</f>
        <v>689.6</v>
      </c>
    </row>
    <row r="670" spans="1:11" ht="30" x14ac:dyDescent="0.3">
      <c r="A670" s="35" t="s">
        <v>87</v>
      </c>
      <c r="B670" s="66" t="s">
        <v>548</v>
      </c>
      <c r="C670" s="61" t="s">
        <v>63</v>
      </c>
      <c r="D670" s="61" t="s">
        <v>141</v>
      </c>
      <c r="E670" s="142" t="s">
        <v>490</v>
      </c>
      <c r="F670" s="177">
        <f t="shared" si="131"/>
        <v>689.6</v>
      </c>
      <c r="G670" s="177">
        <f t="shared" si="131"/>
        <v>-689.6</v>
      </c>
      <c r="H670" s="36">
        <f t="shared" si="132"/>
        <v>0</v>
      </c>
      <c r="I670" s="177">
        <f t="shared" si="131"/>
        <v>689.6</v>
      </c>
      <c r="J670" s="177">
        <f t="shared" si="131"/>
        <v>0</v>
      </c>
      <c r="K670" s="36">
        <f t="shared" si="133"/>
        <v>689.6</v>
      </c>
    </row>
    <row r="671" spans="1:11" ht="45" x14ac:dyDescent="0.3">
      <c r="A671" s="35" t="s">
        <v>88</v>
      </c>
      <c r="B671" s="66" t="s">
        <v>548</v>
      </c>
      <c r="C671" s="61" t="s">
        <v>63</v>
      </c>
      <c r="D671" s="61" t="s">
        <v>141</v>
      </c>
      <c r="E671" s="142" t="s">
        <v>486</v>
      </c>
      <c r="F671" s="177">
        <v>689.6</v>
      </c>
      <c r="G671" s="177">
        <v>-689.6</v>
      </c>
      <c r="H671" s="36">
        <f t="shared" si="132"/>
        <v>0</v>
      </c>
      <c r="I671" s="143">
        <v>689.6</v>
      </c>
      <c r="J671" s="177"/>
      <c r="K671" s="36">
        <f t="shared" si="133"/>
        <v>689.6</v>
      </c>
    </row>
  </sheetData>
  <mergeCells count="23">
    <mergeCell ref="G134:G135"/>
    <mergeCell ref="F134:F135"/>
    <mergeCell ref="A134:A135"/>
    <mergeCell ref="B134:B135"/>
    <mergeCell ref="C134:C135"/>
    <mergeCell ref="D134:D135"/>
    <mergeCell ref="E134:E135"/>
    <mergeCell ref="A2:K2"/>
    <mergeCell ref="J6:J7"/>
    <mergeCell ref="K6:K7"/>
    <mergeCell ref="J134:J135"/>
    <mergeCell ref="A3:K3"/>
    <mergeCell ref="A4:K4"/>
    <mergeCell ref="A6:A7"/>
    <mergeCell ref="B6:B7"/>
    <mergeCell ref="C6:C7"/>
    <mergeCell ref="D6:D7"/>
    <mergeCell ref="E6:E7"/>
    <mergeCell ref="F6:F7"/>
    <mergeCell ref="I6:I7"/>
    <mergeCell ref="I134:I135"/>
    <mergeCell ref="G6:G7"/>
    <mergeCell ref="H6:H7"/>
  </mergeCells>
  <pageMargins left="1.1811023622047245" right="0.39370078740157483" top="0.78740157480314965" bottom="0.78740157480314965" header="0.31496062992125984" footer="0.31496062992125984"/>
  <pageSetup paperSize="9" scale="7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12</vt:i4>
      </vt:variant>
    </vt:vector>
  </HeadingPairs>
  <TitlesOfParts>
    <vt:vector size="29"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vt:lpstr>
      <vt:lpstr>прил 13</vt:lpstr>
      <vt:lpstr>прил 14</vt:lpstr>
      <vt:lpstr>прил 15</vt:lpstr>
      <vt:lpstr>прил 16</vt:lpstr>
      <vt:lpstr>прил 17</vt:lpstr>
      <vt:lpstr>'прил 1.'!Область_печати</vt:lpstr>
      <vt:lpstr>'прил 10'!Область_печати</vt:lpstr>
      <vt:lpstr>'прил 11'!Область_печати</vt:lpstr>
      <vt:lpstr>'прил 13'!Область_печати</vt:lpstr>
      <vt:lpstr>'прил 14'!Область_печати</vt:lpstr>
      <vt:lpstr>'прил 15'!Область_печати</vt:lpstr>
      <vt:lpstr>'прил 16'!Область_печати</vt:lpstr>
      <vt:lpstr>'прил 17'!Область_печати</vt:lpstr>
      <vt:lpstr>'прил 2'!Область_печати</vt:lpstr>
      <vt:lpstr>'прил 5.'!Область_печати</vt:lpstr>
      <vt:lpstr>'прил 6'!Область_печати</vt:lpstr>
      <vt:lpstr>'прил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2021-12-17T13:37:52Z</dcterms:modified>
</cp:coreProperties>
</file>