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4"/>
  </bookViews>
  <sheets>
    <sheet name="приложение 1" sheetId="2" r:id="rId1"/>
    <sheet name="приложение 2" sheetId="3" r:id="rId2"/>
    <sheet name="приложение 3" sheetId="5" r:id="rId3"/>
    <sheet name="приложение 4" sheetId="18" r:id="rId4"/>
    <sheet name="приложение 5" sheetId="19" r:id="rId5"/>
  </sheets>
  <definedNames>
    <definedName name="_xlnm.Print_Area" localSheetId="1">'приложение 2'!$A$1:$F$48</definedName>
    <definedName name="_xlnm.Print_Area" localSheetId="2">'приложение 3'!$A$1:$C$17</definedName>
  </definedNames>
  <calcPr calcId="145621"/>
</workbook>
</file>

<file path=xl/calcChain.xml><?xml version="1.0" encoding="utf-8"?>
<calcChain xmlns="http://schemas.openxmlformats.org/spreadsheetml/2006/main">
  <c r="F18" i="19" l="1"/>
  <c r="F10" i="19"/>
  <c r="F14" i="19"/>
  <c r="C44" i="2" l="1"/>
  <c r="C32" i="2"/>
  <c r="C21" i="2" l="1"/>
  <c r="C9" i="18" l="1"/>
  <c r="C16" i="5"/>
  <c r="F45" i="3"/>
  <c r="F43" i="3"/>
  <c r="F40" i="3"/>
  <c r="F36" i="3"/>
  <c r="F33" i="3"/>
  <c r="F28" i="3"/>
  <c r="F24" i="3"/>
  <c r="F20" i="3"/>
  <c r="F17" i="3"/>
  <c r="F15" i="3"/>
  <c r="F8" i="3"/>
  <c r="C65" i="2"/>
  <c r="C63" i="2"/>
  <c r="C41" i="2"/>
  <c r="C61" i="2"/>
  <c r="C58" i="2"/>
  <c r="C54" i="2"/>
  <c r="C34" i="2"/>
  <c r="C30" i="2"/>
  <c r="C18" i="2"/>
  <c r="C13" i="2"/>
  <c r="C10" i="2"/>
  <c r="C19" i="18"/>
  <c r="C18" i="18" s="1"/>
  <c r="C17" i="18" s="1"/>
  <c r="C15" i="18"/>
  <c r="C14" i="18" s="1"/>
  <c r="C13" i="18" s="1"/>
  <c r="F7" i="3" l="1"/>
  <c r="C9" i="2"/>
  <c r="C40" i="2"/>
  <c r="C39" i="2" s="1"/>
  <c r="C8" i="2" s="1"/>
  <c r="C12" i="18"/>
  <c r="C8" i="18" l="1"/>
  <c r="C7" i="18" s="1"/>
</calcChain>
</file>

<file path=xl/sharedStrings.xml><?xml version="1.0" encoding="utf-8"?>
<sst xmlns="http://schemas.openxmlformats.org/spreadsheetml/2006/main" count="419" uniqueCount="252">
  <si>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</si>
  <si>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</si>
  <si>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</si>
  <si>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</si>
  <si>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</si>
  <si>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</si>
  <si>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</si>
  <si>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</si>
  <si>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</si>
  <si>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</si>
  <si>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1 11 01050 05 0000 120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</si>
  <si>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</si>
  <si>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</si>
  <si>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</si>
  <si>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</si>
  <si>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Отдел по вопросам культуры Администрации местного самоуправления Моздокского района</t>
  </si>
  <si>
    <t>202 15001 05 0000 151</t>
  </si>
  <si>
    <t>202 15002 05 0000 151</t>
  </si>
  <si>
    <t>202 35118 05 0000 151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</si>
  <si>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</si>
  <si>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</si>
  <si>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</si>
  <si>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 Российской Федерации</t>
  </si>
  <si>
    <t>Наименование дохода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</si>
  <si>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</si>
  <si>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</si>
  <si>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</si>
  <si>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</si>
  <si>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</si>
  <si>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</si>
  <si>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</si>
  <si>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</si>
  <si>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доходы, являющиеся источниками формирования дорожного фонда Моздокского района</t>
  </si>
  <si>
    <t>1 05 00000 00 0000 000</t>
  </si>
  <si>
    <t>Налоги на совокупный доход</t>
  </si>
  <si>
    <t>1 05 01000 01 0000 110</t>
  </si>
  <si>
    <t>Единый 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</si>
  <si>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</si>
  <si>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</si>
  <si>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</si>
  <si>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</si>
  <si>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</si>
  <si>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Единый налог, взимаемый в связи с применением патентной системы налогообложения</t>
  </si>
  <si>
    <t>1 06 00000 00 0000 000</t>
  </si>
  <si>
    <t xml:space="preserve">Налоги на имущество </t>
  </si>
  <si>
    <t>1 06 02000 02 0000 110</t>
  </si>
  <si>
    <t>Налог на имущество организаций</t>
  </si>
  <si>
    <t>1 08 00000 00 0000 110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</si>
  <si>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</si>
  <si>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</si>
  <si>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</si>
  <si>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1 12 00000 00 0000 120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</si>
  <si>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</si>
  <si>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</si>
  <si>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</si>
  <si>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</si>
  <si>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</si>
  <si>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</si>
  <si>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</si>
  <si>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</si>
  <si>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</si>
  <si>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</si>
  <si>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</si>
  <si>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</si>
  <si>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</si>
  <si>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Дотации бюджетам муниципальных районов </t>
  </si>
  <si>
    <t>2 02 20000 00 0000 151</t>
  </si>
  <si>
    <t>Субсидии бюджетам муниципальных районов (межбюджетные субсидии)</t>
  </si>
  <si>
    <t>2 02 02216 05 0060 151</t>
  </si>
  <si>
    <t>Субсидии бюджетам муниципальных районов на осуществление дорожной деятельности в отно-шении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многоквар-тирных домов населенных пунктов</t>
  </si>
  <si>
    <t>2 02 03000 00 0000 151</t>
  </si>
  <si>
    <t>Субвенции бюджетам субъектов Российской Федерации и муниципальных образований</t>
  </si>
  <si>
    <t>2 02 40000 00 0000 151</t>
  </si>
  <si>
    <t>Иные межбюджетные трансферты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</si>
  <si>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</si>
  <si>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</si>
  <si>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</si>
  <si>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</si>
  <si>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</si>
  <si>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 xml:space="preserve">ВСЕГО РАСХОДОВ: </t>
  </si>
  <si>
    <t>ОБЩЕГОСУДАРСТВЕННЫЕ ВОПРОСЫ</t>
  </si>
  <si>
    <t>01</t>
  </si>
  <si>
    <t>00</t>
  </si>
  <si>
    <t>00 0 00 0000 0</t>
  </si>
  <si>
    <t>000</t>
  </si>
  <si>
    <t>02</t>
  </si>
  <si>
    <t>Глава муниципального образования</t>
  </si>
  <si>
    <t>77 3 00 0000 0</t>
  </si>
  <si>
    <t>03</t>
  </si>
  <si>
    <t>Представительный  орган  муниципального образования</t>
  </si>
  <si>
    <t>78 3 00 0000 0</t>
  </si>
  <si>
    <t>04</t>
  </si>
  <si>
    <t>77 4 00 0000 0</t>
  </si>
  <si>
    <t>06</t>
  </si>
  <si>
    <t>Обеспечение проведения выборов и референдумов</t>
  </si>
  <si>
    <t>07</t>
  </si>
  <si>
    <t>Другие общегосударственные вопросы</t>
  </si>
  <si>
    <t>99 4 00 0000 0</t>
  </si>
  <si>
    <t>13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</si>
  <si>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</si>
  <si>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</si>
  <si>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</si>
  <si>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</si>
  <si>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</si>
  <si>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</si>
  <si>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</si>
  <si>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</si>
  <si>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08</t>
  </si>
  <si>
    <t xml:space="preserve"> 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</si>
  <si>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</si>
  <si>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</si>
  <si>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</si>
  <si>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</si>
  <si>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</si>
  <si>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</si>
  <si>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</si>
  <si>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</si>
  <si>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</si>
  <si>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</si>
  <si>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 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</si>
  <si>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</si>
  <si>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</si>
  <si>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</si>
  <si>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00 0 00 00000</t>
  </si>
  <si>
    <t>СОЦИАЛЬНАЯ ПОЛИТИКА</t>
  </si>
  <si>
    <t>10</t>
  </si>
  <si>
    <t xml:space="preserve">00 0 00 0000 0 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</si>
  <si>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</si>
  <si>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</si>
  <si>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</si>
  <si>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</si>
  <si>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11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</si>
  <si>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</si>
  <si>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</si>
  <si>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</si>
  <si>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</si>
  <si>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</si>
  <si>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</si>
  <si>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</si>
  <si>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П П П</t>
  </si>
  <si>
    <t>Администрация местного самоуправления Моздокского района</t>
  </si>
  <si>
    <t>Комитет по управлению имуществом района</t>
  </si>
  <si>
    <t>Управление образования Администра­ции местного самоуправления Моздок­ского района</t>
  </si>
  <si>
    <t>МКУ «Централизованная бухгалтерия» Моздокского района РСО-Алания</t>
  </si>
  <si>
    <t>Управление финансов Администрации местного самоуправления Моздокского района</t>
  </si>
  <si>
    <t>Контрольно-ревизионная комиссия Моздокского района</t>
  </si>
  <si>
    <t>Собрание представителей Моздокского района Республики Северная Осетия-Алания</t>
  </si>
  <si>
    <t>Всего: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</si>
  <si>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</si>
  <si>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2 02 20302 05 0000 151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</si>
  <si>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за счет средств бюджетов</t>
  </si>
  <si>
    <t>2 02 25519 05 0000 151</t>
  </si>
  <si>
    <t>2 02 25555 05 0000 151</t>
  </si>
  <si>
    <t>Дотации бюджетам муниципальных районов на поддержку мер по обеспечению сбалансированности бюджетов</t>
  </si>
  <si>
    <t>2 02 20299 05 0000 151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</si>
  <si>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</si>
  <si>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Благоустройство</t>
  </si>
  <si>
    <t>Приложение №2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</si>
  <si>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</si>
  <si>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</si>
  <si>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</si>
  <si>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2 02 49999 05 0000 151</t>
  </si>
  <si>
    <t>Прочие межбюджетные трансферты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</si>
  <si>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заключения договоров аренды указанных земельных участков</t>
  </si>
  <si>
    <t>2 02 40014 05 0000 151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</si>
  <si>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муниципальным районам</t>
  </si>
  <si>
    <t>2 07 00000 05 0000 180</t>
  </si>
  <si>
    <t>Прочие безвозмездные поступления</t>
  </si>
  <si>
    <t>1 1105025 05 0000120</t>
  </si>
  <si>
    <t xml:space="preserve">Центральный аппарат  местного самоуправления </t>
  </si>
  <si>
    <t xml:space="preserve">Субсидии бюджетам муниципальных районов на поддержку отрасли культуры </t>
  </si>
  <si>
    <t>Приложение №1</t>
  </si>
  <si>
    <t>Кассовое исполнение (тыс.руб.)</t>
  </si>
  <si>
    <t xml:space="preserve">Наименование распорядителя </t>
  </si>
  <si>
    <t>Приложение №3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</si>
  <si>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</si>
  <si>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</si>
  <si>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</si>
  <si>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000 01 05 00 00 00 0000 600</t>
  </si>
  <si>
    <t>тыясч рублей</t>
  </si>
  <si>
    <t>Дотации бюджетам муниципальных районов на выравнивание уровня бюджетной обеспеченности</t>
  </si>
  <si>
    <t>0000 01 00 00 00 00 0000 000</t>
  </si>
  <si>
    <t>ИСТОЧНИКИ ВНУТРЕННЕГО ФИНАНСИРОВАНИЯ ДЕФИЦИТА БЮДЖЕТА</t>
  </si>
  <si>
    <t xml:space="preserve">0000 01 03 00 00 00 0000 000 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</si>
  <si>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</si>
  <si>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</si>
  <si>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</si>
  <si>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</si>
  <si>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</si>
  <si>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</si>
  <si>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</si>
  <si>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</si>
  <si>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</si>
  <si>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</si>
  <si>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</si>
  <si>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</si>
  <si>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</si>
  <si>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</si>
  <si>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</si>
  <si>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</si>
  <si>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</si>
  <si>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 xml:space="preserve">Наименование </t>
  </si>
  <si>
    <t>Приложение №5</t>
  </si>
  <si>
    <t>О Т Ч Е Т</t>
  </si>
  <si>
    <t>о расходовании средств из резервного фонда</t>
  </si>
  <si>
    <t xml:space="preserve"> в том числе:</t>
  </si>
  <si>
    <t>- Расходы на прочие мероприятия по работе с молодежью и пропаганде здорового образа жизни</t>
  </si>
  <si>
    <t>Приобретение цветов к 9 маю</t>
  </si>
  <si>
    <t>Итого:</t>
  </si>
  <si>
    <t xml:space="preserve"> </t>
  </si>
  <si>
    <t>Приложение №4</t>
  </si>
  <si>
    <t xml:space="preserve">Прочие субсидии бюджетам муниципальных районов </t>
  </si>
  <si>
    <t xml:space="preserve">Субвенции бюджетам муниципальных рай­онов на выполнение передаваемых полномочий субъектов Российской Федерации </t>
  </si>
  <si>
    <t>2 02 30024 05 0000 151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</si>
  <si>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</si>
  <si>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</si>
  <si>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</si>
  <si>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</si>
  <si>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Возврат остатков субсидий, субвенций и иных межбюджетных трансфертов, имеющих целевое назначение,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</si>
  <si>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</si>
  <si>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</si>
  <si>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Осуществление первичного воинского учета  на территориях, где отсутствуют военные комиссариаты</t>
  </si>
  <si>
    <t>Обеспечение деятельности финансовых, налоговых и таможенных органов и органов финансового надзора</t>
  </si>
  <si>
    <t>Получение кредитов от других бюджетов бюджетной системы Российской Федерации бюджетам муниципальных районов в валюте Российской Федерации</t>
  </si>
  <si>
    <t>000 01 03 01 00 005 0000 710</t>
  </si>
  <si>
    <t>Погашение бюджетами муниципальных районов кредитов от других бюджетов бюджетной системы Российской Федерации бюджетам муниципальных районов в валюте Российской Федерации</t>
  </si>
  <si>
    <t>000 01 03 01 00 005 0000 810</t>
  </si>
  <si>
    <t>Доходы
бюджета муниципального образования - Моздокский район 
за 2018 год</t>
  </si>
  <si>
    <t>1 11 05313 10 0000 120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</si>
  <si>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</si>
  <si>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оказания платных услуг (работ) и компенсации затрат государства</t>
  </si>
  <si>
    <t>Прочие доходы от компенсации затрат бюджетов муниципальных районов</t>
  </si>
  <si>
    <t>1 13 02995 05 0000 130</t>
  </si>
  <si>
    <t>1 13 00000 00 0000 130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</si>
  <si>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</si>
  <si>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</si>
  <si>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</si>
  <si>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</si>
  <si>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2 02 25567 05 0000 151</t>
  </si>
  <si>
    <t>Субсидии бюджетам муниципальных районов на реализацию мероприятий по устойчивому развитию сельских территорий</t>
  </si>
  <si>
    <t>2 02 29999 05 0000 151</t>
  </si>
  <si>
    <t>2 02 30029 05 0000 151</t>
  </si>
  <si>
    <t xml:space="preserve">Источники финансирования дефицита 
бюджета муниципального образования - Моздокский район 
за 2018 год  
</t>
  </si>
  <si>
    <t xml:space="preserve">Распределение
расходов бюджета муниципального образования - Моздокский район 
по ведомственной классификации расходов
за 2018 год
</t>
  </si>
  <si>
    <t xml:space="preserve"> за 2018 год</t>
  </si>
  <si>
    <t>Физическая культура и спорт</t>
  </si>
  <si>
    <t>Закупка товаров, работ и услуг для обеспечения государственных (муниципальных) нужд в области геодезии и картографии вне рамок государственного оборонного заказа</t>
  </si>
  <si>
    <t>Приобретение ценного подарка для чествования сотрудников Военного комисариата</t>
  </si>
  <si>
    <t>в том числе:</t>
  </si>
  <si>
    <t xml:space="preserve">Распределение бюджетных ассигнований по разделам и подразделам, 
целевым статьям, группам и подгруппам видов расходов 
классификации расходов
 бюджета муниципального образования - Моздокский район 
за 2018 год
</t>
  </si>
  <si>
    <t xml:space="preserve"> Моздокского района  №158 от  29.05.2019 г.          </t>
  </si>
  <si>
    <t xml:space="preserve">к решению Собрания представителей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</si>
</sst>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\ _₽"/>
  </numFmts>
  <fonts count="19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Bookman Old Style"/>
      <family val="1"/>
      <charset val="204"/>
    </font>
    <font>
      <sz val="11"/>
      <color rgb="FF000000"/>
      <name val="Bookman Old Style"/>
      <family val="1"/>
      <charset val="204"/>
    </font>
    <font>
      <b/>
      <sz val="11"/>
      <color rgb="FF000000"/>
      <name val="Bookman Old Style"/>
      <family val="1"/>
      <charset val="204"/>
    </font>
    <font>
      <sz val="1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b/>
      <sz val="11"/>
      <name val="Bookman Old Style"/>
      <family val="1"/>
      <charset val="204"/>
    </font>
    <font>
      <sz val="9"/>
      <color theme="1"/>
      <name val="Bookman Old Style"/>
      <family val="1"/>
      <charset val="204"/>
    </font>
    <font>
      <b/>
      <sz val="9"/>
      <color theme="1"/>
      <name val="Bookman Old Style"/>
      <family val="1"/>
      <charset val="204"/>
    </font>
    <font>
      <i/>
      <sz val="11"/>
      <color theme="1"/>
      <name val="Bookman Old Style"/>
      <family val="1"/>
      <charset val="204"/>
    </font>
    <font>
      <b/>
      <i/>
      <sz val="11"/>
      <color theme="1"/>
      <name val="Bookman Old Style"/>
      <family val="1"/>
      <charset val="204"/>
    </font>
    <font>
      <sz val="8"/>
      <name val="Arial"/>
      <family val="2"/>
    </font>
    <font>
      <i/>
      <sz val="11"/>
      <color rgb="FF00000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2">
      <alignment horizontal="left" wrapText="1" indent="2"/>
    </xf>
    <xf numFmtId="49" fontId="1" fillId="0" borderId="3">
      <alignment horizontal="center" shrinkToFit="1"/>
    </xf>
    <xf numFmtId="0" fontId="17" fillId="0" borderId="0"/>
  </cellStyleXfs>
  <cellXfs count="101">
    <xf numFmtId="0" fontId="0" fillId="0" borderId="0" xfId="0"/>
    <xf numFmtId="0" fontId="6" fillId="0" borderId="0" xfId="0" applyFont="1" applyFill="1" applyAlignment="1"/>
    <xf numFmtId="164" fontId="6" fillId="0" borderId="0" xfId="0" applyNumberFormat="1" applyFont="1" applyFill="1" applyAlignment="1"/>
    <xf numFmtId="0" fontId="10" fillId="0" borderId="0" xfId="0" applyFont="1" applyFill="1" applyAlignment="1"/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/>
    <xf numFmtId="0" fontId="12" fillId="0" borderId="1" xfId="0" applyFont="1" applyFill="1" applyBorder="1" applyAlignment="1">
      <alignment horizontal="left" vertical="center" wrapText="1" shrinkToFi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1" xfId="0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5" fillId="0" borderId="6" xfId="3" applyNumberFormat="1" applyFont="1" applyFill="1" applyBorder="1" applyAlignment="1">
      <alignment horizontal="left" vertical="top" wrapText="1"/>
    </xf>
    <xf numFmtId="0" fontId="5" fillId="0" borderId="1" xfId="3" applyNumberFormat="1" applyFont="1" applyFill="1" applyBorder="1" applyAlignment="1">
      <alignment horizontal="left" vertical="top" wrapText="1"/>
    </xf>
    <xf numFmtId="0" fontId="5" fillId="0" borderId="5" xfId="3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165" fontId="1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165" fontId="5" fillId="0" borderId="0" xfId="0" applyNumberFormat="1" applyFont="1" applyFill="1" applyAlignment="1">
      <alignment horizontal="right" wrapText="1"/>
    </xf>
    <xf numFmtId="165" fontId="5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right"/>
    </xf>
    <xf numFmtId="0" fontId="15" fillId="0" borderId="0" xfId="0" applyFont="1" applyAlignment="1">
      <alignment horizontal="center" vertical="center"/>
    </xf>
  </cellXfs>
  <cellStyles count="4">
    <cellStyle name="xl123" xfId="1"/>
    <cellStyle name="xl128" xfId="2"/>
    <cellStyle name="Обычный" xfId="0" builtinId="0"/>
    <cellStyle name="Обычный_приложение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zoomScale="110" zoomScaleNormal="110" zoomScaleSheetLayoutView="70" workbookViewId="0">
      <pane xSplit="2" topLeftCell="C1" activePane="topRight" state="frozen"/>
      <selection activeCell="A4" sqref="A4"/>
      <selection pane="topRight" sqref="A1:XFD3"/>
    </sheetView>
  </sheetViews>
  <sheetFormatPr defaultColWidth="9.140625" defaultRowHeight="15.75" outlineLevelRow="1" x14ac:dyDescent="0.3"/>
  <cols>
    <col min="1" max="1" width="26.42578125" style="35" customWidth="1"/>
    <col min="2" max="2" width="48.42578125" style="36" customWidth="1"/>
    <col min="3" max="3" width="22.5703125" style="62" customWidth="1"/>
    <col min="4" max="4" width="9.7109375" style="1" bestFit="1" customWidth="1"/>
    <col min="5" max="5" width="13.28515625" style="1" customWidth="1"/>
    <col min="6" max="16384" width="9.140625" style="1"/>
  </cols>
  <sheetData>
    <row r="1" spans="1:3" x14ac:dyDescent="0.3">
      <c r="B1" s="97" t="s">
        <v>171</v>
      </c>
      <c r="C1" s="97"/>
    </row>
    <row r="2" spans="1:3" x14ac:dyDescent="0.3">
      <c r="B2" s="97" t="s">
        <v>251</v>
      </c>
      <c r="C2" s="97"/>
    </row>
    <row r="3" spans="1:3" ht="39" customHeight="1" x14ac:dyDescent="0.3">
      <c r="B3" s="98" t="s">
        <v>250</v>
      </c>
      <c r="C3" s="98"/>
    </row>
    <row r="4" spans="1:3" x14ac:dyDescent="0.3">
      <c r="C4" s="37"/>
    </row>
    <row r="5" spans="1:3" ht="48.75" customHeight="1" x14ac:dyDescent="0.25">
      <c r="A5" s="77" t="s">
        <v>227</v>
      </c>
      <c r="B5" s="77"/>
      <c r="C5" s="77"/>
    </row>
    <row r="7" spans="1:3" ht="48" customHeight="1" x14ac:dyDescent="0.25">
      <c r="A7" s="18" t="s">
        <v>22</v>
      </c>
      <c r="B7" s="18" t="s">
        <v>23</v>
      </c>
      <c r="C7" s="31" t="s">
        <v>172</v>
      </c>
    </row>
    <row r="8" spans="1:3" x14ac:dyDescent="0.3">
      <c r="A8" s="38"/>
      <c r="B8" s="39" t="s">
        <v>24</v>
      </c>
      <c r="C8" s="40">
        <f>C9+C39</f>
        <v>1182875</v>
      </c>
    </row>
    <row r="9" spans="1:3" ht="30" x14ac:dyDescent="0.25">
      <c r="A9" s="41" t="s">
        <v>25</v>
      </c>
      <c r="B9" s="42" t="s">
        <v>26</v>
      </c>
      <c r="C9" s="40">
        <f>C10+C12+C13+C18+C20+C21+C37+C38+C30+C34+C32</f>
        <v>423087.8</v>
      </c>
    </row>
    <row r="10" spans="1:3" ht="26.25" x14ac:dyDescent="0.25">
      <c r="A10" s="41" t="s">
        <v>27</v>
      </c>
      <c r="B10" s="42" t="s">
        <v>28</v>
      </c>
      <c r="C10" s="40">
        <f>C11</f>
        <v>251067.4</v>
      </c>
    </row>
    <row r="11" spans="1:3" x14ac:dyDescent="0.3">
      <c r="A11" s="43" t="s">
        <v>29</v>
      </c>
      <c r="B11" s="44" t="s">
        <v>30</v>
      </c>
      <c r="C11" s="45">
        <v>251067.4</v>
      </c>
    </row>
    <row r="12" spans="1:3" ht="45" x14ac:dyDescent="0.25">
      <c r="A12" s="46" t="s">
        <v>31</v>
      </c>
      <c r="B12" s="42" t="s">
        <v>32</v>
      </c>
      <c r="C12" s="40">
        <v>37383.699999999997</v>
      </c>
    </row>
    <row r="13" spans="1:3" ht="15" x14ac:dyDescent="0.25">
      <c r="A13" s="41" t="s">
        <v>33</v>
      </c>
      <c r="B13" s="42" t="s">
        <v>34</v>
      </c>
      <c r="C13" s="40">
        <f>C14+C15+C16+C17</f>
        <v>40767.899999999994</v>
      </c>
    </row>
    <row r="14" spans="1:3" ht="45.75" x14ac:dyDescent="0.3">
      <c r="A14" s="43" t="s">
        <v>35</v>
      </c>
      <c r="B14" s="44" t="s">
        <v>36</v>
      </c>
      <c r="C14" s="45">
        <v>29363.7</v>
      </c>
    </row>
    <row r="15" spans="1:3" ht="30.75" x14ac:dyDescent="0.3">
      <c r="A15" s="43" t="s">
        <v>37</v>
      </c>
      <c r="B15" s="44" t="s">
        <v>38</v>
      </c>
      <c r="C15" s="45">
        <v>7142</v>
      </c>
    </row>
    <row r="16" spans="1:3" x14ac:dyDescent="0.3">
      <c r="A16" s="43" t="s">
        <v>39</v>
      </c>
      <c r="B16" s="44" t="s">
        <v>40</v>
      </c>
      <c r="C16" s="45">
        <v>2728</v>
      </c>
    </row>
    <row r="17" spans="1:3" ht="45.75" x14ac:dyDescent="0.3">
      <c r="A17" s="43" t="s">
        <v>41</v>
      </c>
      <c r="B17" s="44" t="s">
        <v>42</v>
      </c>
      <c r="C17" s="45">
        <v>1534.2</v>
      </c>
    </row>
    <row r="18" spans="1:3" ht="15" x14ac:dyDescent="0.25">
      <c r="A18" s="41" t="s">
        <v>43</v>
      </c>
      <c r="B18" s="42" t="s">
        <v>44</v>
      </c>
      <c r="C18" s="40">
        <f>C19</f>
        <v>9773.5</v>
      </c>
    </row>
    <row r="19" spans="1:3" x14ac:dyDescent="0.3">
      <c r="A19" s="43" t="s">
        <v>45</v>
      </c>
      <c r="B19" s="44" t="s">
        <v>46</v>
      </c>
      <c r="C19" s="45">
        <v>9773.5</v>
      </c>
    </row>
    <row r="20" spans="1:3" ht="26.25" x14ac:dyDescent="0.25">
      <c r="A20" s="41" t="s">
        <v>47</v>
      </c>
      <c r="B20" s="42" t="s">
        <v>48</v>
      </c>
      <c r="C20" s="40">
        <v>7624.2</v>
      </c>
    </row>
    <row r="21" spans="1:3" ht="60" x14ac:dyDescent="0.25">
      <c r="A21" s="41" t="s">
        <v>49</v>
      </c>
      <c r="B21" s="42" t="s">
        <v>50</v>
      </c>
      <c r="C21" s="40">
        <f>C22+C23+C24+C25+C26+C27+C28+C29</f>
        <v>64483.799999999996</v>
      </c>
    </row>
    <row r="22" spans="1:3" ht="69" hidden="1" outlineLevel="1" x14ac:dyDescent="0.25">
      <c r="A22" s="43" t="s">
        <v>10</v>
      </c>
      <c r="B22" s="44" t="s">
        <v>165</v>
      </c>
      <c r="C22" s="45">
        <v>0</v>
      </c>
    </row>
    <row r="23" spans="1:3" ht="114" customHeight="1" collapsed="1" x14ac:dyDescent="0.3">
      <c r="A23" s="43" t="s">
        <v>158</v>
      </c>
      <c r="B23" s="47" t="s">
        <v>163</v>
      </c>
      <c r="C23" s="45">
        <v>60626.2</v>
      </c>
    </row>
    <row r="24" spans="1:3" ht="102.6" hidden="1" customHeight="1" x14ac:dyDescent="0.3">
      <c r="A24" s="43" t="s">
        <v>0</v>
      </c>
      <c r="B24" s="47" t="s">
        <v>1</v>
      </c>
      <c r="C24" s="45">
        <v>0</v>
      </c>
    </row>
    <row r="25" spans="1:3" ht="120.75" x14ac:dyDescent="0.3">
      <c r="A25" s="43" t="s">
        <v>2</v>
      </c>
      <c r="B25" s="47" t="s">
        <v>3</v>
      </c>
      <c r="C25" s="45">
        <v>2948.2</v>
      </c>
    </row>
    <row r="26" spans="1:3" ht="120.75" x14ac:dyDescent="0.3">
      <c r="A26" s="43" t="s">
        <v>168</v>
      </c>
      <c r="B26" s="48" t="s">
        <v>4</v>
      </c>
      <c r="C26" s="45">
        <v>-316.3</v>
      </c>
    </row>
    <row r="27" spans="1:3" ht="60.75" x14ac:dyDescent="0.3">
      <c r="A27" s="43" t="s">
        <v>11</v>
      </c>
      <c r="B27" s="44" t="s">
        <v>12</v>
      </c>
      <c r="C27" s="45">
        <v>963.3</v>
      </c>
    </row>
    <row r="28" spans="1:3" ht="180" x14ac:dyDescent="0.3">
      <c r="A28" s="43" t="s">
        <v>228</v>
      </c>
      <c r="B28" s="49" t="s">
        <v>229</v>
      </c>
      <c r="C28" s="45">
        <v>0</v>
      </c>
    </row>
    <row r="29" spans="1:3" ht="90" x14ac:dyDescent="0.3">
      <c r="A29" s="43" t="s">
        <v>13</v>
      </c>
      <c r="B29" s="50" t="s">
        <v>14</v>
      </c>
      <c r="C29" s="45">
        <v>262.39999999999998</v>
      </c>
    </row>
    <row r="30" spans="1:3" ht="30" x14ac:dyDescent="0.25">
      <c r="A30" s="41" t="s">
        <v>51</v>
      </c>
      <c r="B30" s="42" t="s">
        <v>52</v>
      </c>
      <c r="C30" s="40">
        <f>C31</f>
        <v>485.9</v>
      </c>
    </row>
    <row r="31" spans="1:3" ht="30.75" x14ac:dyDescent="0.3">
      <c r="A31" s="43" t="s">
        <v>53</v>
      </c>
      <c r="B31" s="44" t="s">
        <v>54</v>
      </c>
      <c r="C31" s="45">
        <v>485.9</v>
      </c>
    </row>
    <row r="32" spans="1:3" s="3" customFormat="1" ht="33" customHeight="1" x14ac:dyDescent="0.25">
      <c r="A32" s="41" t="s">
        <v>233</v>
      </c>
      <c r="B32" s="42" t="s">
        <v>230</v>
      </c>
      <c r="C32" s="40">
        <f>C33</f>
        <v>432.6</v>
      </c>
    </row>
    <row r="33" spans="1:4" ht="30" x14ac:dyDescent="0.3">
      <c r="A33" s="43" t="s">
        <v>232</v>
      </c>
      <c r="B33" s="51" t="s">
        <v>231</v>
      </c>
      <c r="C33" s="45">
        <v>432.6</v>
      </c>
    </row>
    <row r="34" spans="1:4" ht="30" x14ac:dyDescent="0.25">
      <c r="A34" s="41" t="s">
        <v>55</v>
      </c>
      <c r="B34" s="42" t="s">
        <v>56</v>
      </c>
      <c r="C34" s="40">
        <f>C35+C36</f>
        <v>3691</v>
      </c>
    </row>
    <row r="35" spans="1:4" ht="58.9" customHeight="1" x14ac:dyDescent="0.3">
      <c r="A35" s="43" t="s">
        <v>159</v>
      </c>
      <c r="B35" s="47" t="s">
        <v>160</v>
      </c>
      <c r="C35" s="45">
        <v>1637.9</v>
      </c>
    </row>
    <row r="36" spans="1:4" ht="75.75" x14ac:dyDescent="0.3">
      <c r="A36" s="43" t="s">
        <v>5</v>
      </c>
      <c r="B36" s="47" t="s">
        <v>6</v>
      </c>
      <c r="C36" s="45">
        <v>2053.1</v>
      </c>
    </row>
    <row r="37" spans="1:4" ht="30" x14ac:dyDescent="0.25">
      <c r="A37" s="41" t="s">
        <v>57</v>
      </c>
      <c r="B37" s="42" t="s">
        <v>58</v>
      </c>
      <c r="C37" s="40">
        <v>6960.5</v>
      </c>
    </row>
    <row r="38" spans="1:4" ht="30" x14ac:dyDescent="0.25">
      <c r="A38" s="41" t="s">
        <v>59</v>
      </c>
      <c r="B38" s="42" t="s">
        <v>7</v>
      </c>
      <c r="C38" s="40">
        <v>417.3</v>
      </c>
    </row>
    <row r="39" spans="1:4" ht="16.5" customHeight="1" x14ac:dyDescent="0.25">
      <c r="A39" s="46" t="s">
        <v>60</v>
      </c>
      <c r="B39" s="42" t="s">
        <v>61</v>
      </c>
      <c r="C39" s="40">
        <f>C40+C61+C63+C65</f>
        <v>759787.2</v>
      </c>
      <c r="D39" s="2"/>
    </row>
    <row r="40" spans="1:4" ht="45" x14ac:dyDescent="0.25">
      <c r="A40" s="46" t="s">
        <v>62</v>
      </c>
      <c r="B40" s="42" t="s">
        <v>63</v>
      </c>
      <c r="C40" s="40">
        <f>C41+C44+C54+C58</f>
        <v>758444.6</v>
      </c>
    </row>
    <row r="41" spans="1:4" ht="30" x14ac:dyDescent="0.25">
      <c r="A41" s="46" t="s">
        <v>64</v>
      </c>
      <c r="B41" s="42" t="s">
        <v>65</v>
      </c>
      <c r="C41" s="40">
        <f>C42+C43</f>
        <v>94991</v>
      </c>
    </row>
    <row r="42" spans="1:4" ht="45.75" x14ac:dyDescent="0.3">
      <c r="A42" s="52" t="s">
        <v>16</v>
      </c>
      <c r="B42" s="44" t="s">
        <v>180</v>
      </c>
      <c r="C42" s="45">
        <v>46103</v>
      </c>
    </row>
    <row r="43" spans="1:4" ht="60.75" x14ac:dyDescent="0.3">
      <c r="A43" s="52" t="s">
        <v>17</v>
      </c>
      <c r="B43" s="44" t="s">
        <v>153</v>
      </c>
      <c r="C43" s="45">
        <v>48888</v>
      </c>
    </row>
    <row r="44" spans="1:4" ht="30" x14ac:dyDescent="0.25">
      <c r="A44" s="46" t="s">
        <v>66</v>
      </c>
      <c r="B44" s="42" t="s">
        <v>67</v>
      </c>
      <c r="C44" s="40">
        <f>C45+C46+C47+C48+C49+C50+C51+C52+C53</f>
        <v>74402.000000000015</v>
      </c>
    </row>
    <row r="45" spans="1:4" ht="60.75" x14ac:dyDescent="0.3">
      <c r="A45" s="52" t="s">
        <v>234</v>
      </c>
      <c r="B45" s="44" t="s">
        <v>235</v>
      </c>
      <c r="C45" s="45">
        <v>25766.6</v>
      </c>
    </row>
    <row r="46" spans="1:4" ht="135.75" x14ac:dyDescent="0.3">
      <c r="A46" s="52" t="s">
        <v>68</v>
      </c>
      <c r="B46" s="44" t="s">
        <v>69</v>
      </c>
      <c r="C46" s="45">
        <v>16874.900000000001</v>
      </c>
    </row>
    <row r="47" spans="1:4" ht="180.75" x14ac:dyDescent="0.3">
      <c r="A47" s="52" t="s">
        <v>154</v>
      </c>
      <c r="B47" s="44" t="s">
        <v>148</v>
      </c>
      <c r="C47" s="45">
        <v>2939.3</v>
      </c>
    </row>
    <row r="48" spans="1:4" ht="135.75" x14ac:dyDescent="0.3">
      <c r="A48" s="52" t="s">
        <v>149</v>
      </c>
      <c r="B48" s="44" t="s">
        <v>150</v>
      </c>
      <c r="C48" s="45">
        <v>565.79999999999995</v>
      </c>
    </row>
    <row r="49" spans="1:3" ht="45.75" x14ac:dyDescent="0.3">
      <c r="A49" s="52" t="s">
        <v>236</v>
      </c>
      <c r="B49" s="44" t="s">
        <v>237</v>
      </c>
      <c r="C49" s="45">
        <v>18858.3</v>
      </c>
    </row>
    <row r="50" spans="1:3" ht="30.75" x14ac:dyDescent="0.3">
      <c r="A50" s="52" t="s">
        <v>151</v>
      </c>
      <c r="B50" s="44" t="s">
        <v>170</v>
      </c>
      <c r="C50" s="45">
        <v>188.3</v>
      </c>
    </row>
    <row r="51" spans="1:3" ht="90.75" x14ac:dyDescent="0.3">
      <c r="A51" s="52" t="s">
        <v>152</v>
      </c>
      <c r="B51" s="44" t="s">
        <v>155</v>
      </c>
      <c r="C51" s="45">
        <v>8000</v>
      </c>
    </row>
    <row r="52" spans="1:3" ht="60.75" x14ac:dyDescent="0.3">
      <c r="A52" s="52" t="s">
        <v>238</v>
      </c>
      <c r="B52" s="44" t="s">
        <v>239</v>
      </c>
      <c r="C52" s="45">
        <v>777.6</v>
      </c>
    </row>
    <row r="53" spans="1:3" ht="30.75" x14ac:dyDescent="0.3">
      <c r="A53" s="52" t="s">
        <v>240</v>
      </c>
      <c r="B53" s="44" t="s">
        <v>211</v>
      </c>
      <c r="C53" s="45">
        <v>431.2</v>
      </c>
    </row>
    <row r="54" spans="1:3" ht="45" x14ac:dyDescent="0.25">
      <c r="A54" s="46" t="s">
        <v>70</v>
      </c>
      <c r="B54" s="42" t="s">
        <v>71</v>
      </c>
      <c r="C54" s="40">
        <f>C55+C56+C57</f>
        <v>580322.79999999993</v>
      </c>
    </row>
    <row r="55" spans="1:3" ht="60.75" x14ac:dyDescent="0.3">
      <c r="A55" s="52" t="s">
        <v>18</v>
      </c>
      <c r="B55" s="44" t="s">
        <v>19</v>
      </c>
      <c r="C55" s="45">
        <v>2373.1999999999998</v>
      </c>
    </row>
    <row r="56" spans="1:3" ht="60.75" x14ac:dyDescent="0.3">
      <c r="A56" s="52" t="s">
        <v>213</v>
      </c>
      <c r="B56" s="44" t="s">
        <v>212</v>
      </c>
      <c r="C56" s="45">
        <v>570837.5</v>
      </c>
    </row>
    <row r="57" spans="1:3" ht="135.75" x14ac:dyDescent="0.3">
      <c r="A57" s="52" t="s">
        <v>241</v>
      </c>
      <c r="B57" s="44" t="s">
        <v>20</v>
      </c>
      <c r="C57" s="45">
        <v>7112.1</v>
      </c>
    </row>
    <row r="58" spans="1:3" ht="15" x14ac:dyDescent="0.25">
      <c r="A58" s="46" t="s">
        <v>72</v>
      </c>
      <c r="B58" s="53" t="s">
        <v>73</v>
      </c>
      <c r="C58" s="40">
        <f>C59+C60</f>
        <v>8728.8000000000011</v>
      </c>
    </row>
    <row r="59" spans="1:3" ht="105.75" x14ac:dyDescent="0.3">
      <c r="A59" s="38" t="s">
        <v>164</v>
      </c>
      <c r="B59" s="47" t="s">
        <v>21</v>
      </c>
      <c r="C59" s="45">
        <v>8656.1</v>
      </c>
    </row>
    <row r="60" spans="1:3" ht="32.25" customHeight="1" x14ac:dyDescent="0.3">
      <c r="A60" s="54" t="s">
        <v>161</v>
      </c>
      <c r="B60" s="55" t="s">
        <v>162</v>
      </c>
      <c r="C60" s="45">
        <v>72.7</v>
      </c>
    </row>
    <row r="61" spans="1:3" s="3" customFormat="1" ht="15" x14ac:dyDescent="0.25">
      <c r="A61" s="56" t="s">
        <v>166</v>
      </c>
      <c r="B61" s="53" t="s">
        <v>167</v>
      </c>
      <c r="C61" s="40">
        <f>C62</f>
        <v>1.6</v>
      </c>
    </row>
    <row r="62" spans="1:3" ht="30.75" x14ac:dyDescent="0.3">
      <c r="A62" s="38" t="s">
        <v>8</v>
      </c>
      <c r="B62" s="47" t="s">
        <v>9</v>
      </c>
      <c r="C62" s="45">
        <v>1.6</v>
      </c>
    </row>
    <row r="63" spans="1:3" ht="105" x14ac:dyDescent="0.25">
      <c r="A63" s="57" t="s">
        <v>215</v>
      </c>
      <c r="B63" s="58" t="s">
        <v>214</v>
      </c>
      <c r="C63" s="59">
        <f>C64</f>
        <v>1596.9</v>
      </c>
    </row>
    <row r="64" spans="1:3" ht="120" x14ac:dyDescent="0.25">
      <c r="A64" s="60" t="s">
        <v>217</v>
      </c>
      <c r="B64" s="55" t="s">
        <v>216</v>
      </c>
      <c r="C64" s="61">
        <v>1596.9</v>
      </c>
    </row>
    <row r="65" spans="1:3" ht="60" x14ac:dyDescent="0.25">
      <c r="A65" s="57" t="s">
        <v>219</v>
      </c>
      <c r="B65" s="58" t="s">
        <v>218</v>
      </c>
      <c r="C65" s="59">
        <f>C66</f>
        <v>-255.9</v>
      </c>
    </row>
    <row r="66" spans="1:3" ht="75" x14ac:dyDescent="0.25">
      <c r="A66" s="60" t="s">
        <v>219</v>
      </c>
      <c r="B66" s="55" t="s">
        <v>220</v>
      </c>
      <c r="C66" s="61">
        <v>-255.9</v>
      </c>
    </row>
  </sheetData>
  <mergeCells count="4">
    <mergeCell ref="A5:C5"/>
    <mergeCell ref="B1:C1"/>
    <mergeCell ref="B3:C3"/>
    <mergeCell ref="B2:C2"/>
  </mergeCells>
  <pageMargins left="0.25" right="0.25" top="0.75" bottom="0.75" header="0.3" footer="0.3"/>
  <pageSetup paperSize="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Normal="100" zoomScaleSheetLayoutView="80" workbookViewId="0">
      <selection activeCell="A4" sqref="A4:F4"/>
    </sheetView>
  </sheetViews>
  <sheetFormatPr defaultColWidth="9.140625" defaultRowHeight="15.75" outlineLevelRow="1" x14ac:dyDescent="0.3"/>
  <cols>
    <col min="1" max="1" width="38.28515625" style="63" customWidth="1"/>
    <col min="2" max="2" width="7.85546875" style="64" customWidth="1"/>
    <col min="3" max="3" width="12.5703125" style="64" customWidth="1"/>
    <col min="4" max="4" width="18.28515625" style="64" customWidth="1"/>
    <col min="5" max="5" width="11.5703125" style="65" customWidth="1"/>
    <col min="6" max="6" width="19.7109375" style="62" customWidth="1"/>
    <col min="7" max="7" width="14.85546875" style="1" customWidth="1"/>
    <col min="8" max="16384" width="9.140625" style="1"/>
  </cols>
  <sheetData>
    <row r="1" spans="1:6" s="99" customFormat="1" ht="15.75" customHeight="1" x14ac:dyDescent="0.25">
      <c r="A1" s="97" t="s">
        <v>157</v>
      </c>
      <c r="B1" s="97"/>
      <c r="C1" s="97"/>
      <c r="D1" s="97"/>
      <c r="E1" s="97"/>
      <c r="F1" s="97"/>
    </row>
    <row r="2" spans="1:6" s="99" customFormat="1" ht="15.75" customHeight="1" x14ac:dyDescent="0.25">
      <c r="A2" s="97" t="s">
        <v>251</v>
      </c>
      <c r="B2" s="97"/>
      <c r="C2" s="97"/>
      <c r="D2" s="97"/>
      <c r="E2" s="97"/>
      <c r="F2" s="97"/>
    </row>
    <row r="3" spans="1:6" s="99" customFormat="1" ht="39" customHeight="1" x14ac:dyDescent="0.25">
      <c r="A3" s="98" t="s">
        <v>250</v>
      </c>
      <c r="B3" s="98"/>
      <c r="C3" s="98"/>
      <c r="D3" s="98"/>
      <c r="E3" s="98"/>
      <c r="F3" s="98"/>
    </row>
    <row r="4" spans="1:6" ht="106.15" customHeight="1" x14ac:dyDescent="0.25">
      <c r="A4" s="78" t="s">
        <v>249</v>
      </c>
      <c r="B4" s="78"/>
      <c r="C4" s="78"/>
      <c r="D4" s="78"/>
      <c r="E4" s="78"/>
      <c r="F4" s="78"/>
    </row>
    <row r="5" spans="1:6" ht="18.75" customHeight="1" x14ac:dyDescent="0.3"/>
    <row r="6" spans="1:6" ht="45.75" customHeight="1" x14ac:dyDescent="0.25">
      <c r="A6" s="18" t="s">
        <v>74</v>
      </c>
      <c r="B6" s="18" t="s">
        <v>75</v>
      </c>
      <c r="C6" s="18" t="s">
        <v>76</v>
      </c>
      <c r="D6" s="18" t="s">
        <v>77</v>
      </c>
      <c r="E6" s="66" t="s">
        <v>78</v>
      </c>
      <c r="F6" s="31" t="s">
        <v>172</v>
      </c>
    </row>
    <row r="7" spans="1:6" s="3" customFormat="1" ht="15.6" customHeight="1" x14ac:dyDescent="0.25">
      <c r="A7" s="42" t="s">
        <v>79</v>
      </c>
      <c r="B7" s="67"/>
      <c r="C7" s="67"/>
      <c r="D7" s="67"/>
      <c r="E7" s="68"/>
      <c r="F7" s="40">
        <f>F8+F15+F17+F20+F24+F28+F33+F36+F40+F43+F45</f>
        <v>1192354.7</v>
      </c>
    </row>
    <row r="8" spans="1:6" s="3" customFormat="1" ht="32.25" customHeight="1" x14ac:dyDescent="0.25">
      <c r="A8" s="42" t="s">
        <v>80</v>
      </c>
      <c r="B8" s="69" t="s">
        <v>81</v>
      </c>
      <c r="C8" s="69" t="s">
        <v>82</v>
      </c>
      <c r="D8" s="70" t="s">
        <v>83</v>
      </c>
      <c r="E8" s="69" t="s">
        <v>84</v>
      </c>
      <c r="F8" s="40">
        <f>F9+F10+F11+F12+F13+F14</f>
        <v>54080.200000000004</v>
      </c>
    </row>
    <row r="9" spans="1:6" ht="19.149999999999999" customHeight="1" outlineLevel="1" x14ac:dyDescent="0.3">
      <c r="A9" s="44" t="s">
        <v>86</v>
      </c>
      <c r="B9" s="32" t="s">
        <v>81</v>
      </c>
      <c r="C9" s="32" t="s">
        <v>85</v>
      </c>
      <c r="D9" s="33" t="s">
        <v>87</v>
      </c>
      <c r="E9" s="32" t="s">
        <v>84</v>
      </c>
      <c r="F9" s="45">
        <v>1447.2</v>
      </c>
    </row>
    <row r="10" spans="1:6" ht="31.9" customHeight="1" outlineLevel="1" x14ac:dyDescent="0.3">
      <c r="A10" s="44" t="s">
        <v>89</v>
      </c>
      <c r="B10" s="32" t="s">
        <v>81</v>
      </c>
      <c r="C10" s="32" t="s">
        <v>88</v>
      </c>
      <c r="D10" s="33" t="s">
        <v>90</v>
      </c>
      <c r="E10" s="32" t="s">
        <v>84</v>
      </c>
      <c r="F10" s="71">
        <v>3154.6</v>
      </c>
    </row>
    <row r="11" spans="1:6" ht="30" customHeight="1" x14ac:dyDescent="0.3">
      <c r="A11" s="44" t="s">
        <v>169</v>
      </c>
      <c r="B11" s="32" t="s">
        <v>81</v>
      </c>
      <c r="C11" s="32" t="s">
        <v>91</v>
      </c>
      <c r="D11" s="33" t="s">
        <v>92</v>
      </c>
      <c r="E11" s="32" t="s">
        <v>84</v>
      </c>
      <c r="F11" s="45">
        <v>34337.199999999997</v>
      </c>
    </row>
    <row r="12" spans="1:6" ht="56.45" customHeight="1" outlineLevel="1" thickBot="1" x14ac:dyDescent="0.35">
      <c r="A12" s="72" t="s">
        <v>222</v>
      </c>
      <c r="B12" s="32" t="s">
        <v>81</v>
      </c>
      <c r="C12" s="32" t="s">
        <v>93</v>
      </c>
      <c r="D12" s="33" t="s">
        <v>83</v>
      </c>
      <c r="E12" s="32" t="s">
        <v>84</v>
      </c>
      <c r="F12" s="45">
        <v>8370</v>
      </c>
    </row>
    <row r="13" spans="1:6" ht="33" customHeight="1" outlineLevel="1" thickBot="1" x14ac:dyDescent="0.35">
      <c r="A13" s="72" t="s">
        <v>94</v>
      </c>
      <c r="B13" s="32" t="s">
        <v>81</v>
      </c>
      <c r="C13" s="32" t="s">
        <v>95</v>
      </c>
      <c r="D13" s="33" t="s">
        <v>83</v>
      </c>
      <c r="E13" s="32" t="s">
        <v>84</v>
      </c>
      <c r="F13" s="45">
        <v>327.9</v>
      </c>
    </row>
    <row r="14" spans="1:6" ht="19.149999999999999" customHeight="1" x14ac:dyDescent="0.3">
      <c r="A14" s="44" t="s">
        <v>96</v>
      </c>
      <c r="B14" s="32" t="s">
        <v>81</v>
      </c>
      <c r="C14" s="32">
        <v>13</v>
      </c>
      <c r="D14" s="33" t="s">
        <v>83</v>
      </c>
      <c r="E14" s="32" t="s">
        <v>84</v>
      </c>
      <c r="F14" s="45">
        <v>6443.3</v>
      </c>
    </row>
    <row r="15" spans="1:6" s="3" customFormat="1" ht="15" outlineLevel="1" x14ac:dyDescent="0.25">
      <c r="A15" s="42" t="s">
        <v>99</v>
      </c>
      <c r="B15" s="69" t="s">
        <v>85</v>
      </c>
      <c r="C15" s="69" t="s">
        <v>82</v>
      </c>
      <c r="D15" s="70" t="s">
        <v>83</v>
      </c>
      <c r="E15" s="69" t="s">
        <v>84</v>
      </c>
      <c r="F15" s="40">
        <f>F16</f>
        <v>2373.1999999999998</v>
      </c>
    </row>
    <row r="16" spans="1:6" ht="47.25" customHeight="1" outlineLevel="1" thickBot="1" x14ac:dyDescent="0.35">
      <c r="A16" s="72" t="s">
        <v>221</v>
      </c>
      <c r="B16" s="32" t="s">
        <v>85</v>
      </c>
      <c r="C16" s="32" t="s">
        <v>88</v>
      </c>
      <c r="D16" s="33" t="s">
        <v>97</v>
      </c>
      <c r="E16" s="32" t="s">
        <v>84</v>
      </c>
      <c r="F16" s="45">
        <v>2373.1999999999998</v>
      </c>
    </row>
    <row r="17" spans="1:6" s="3" customFormat="1" ht="48.75" customHeight="1" outlineLevel="1" x14ac:dyDescent="0.25">
      <c r="A17" s="42" t="s">
        <v>100</v>
      </c>
      <c r="B17" s="69" t="s">
        <v>88</v>
      </c>
      <c r="C17" s="69" t="s">
        <v>82</v>
      </c>
      <c r="D17" s="70" t="s">
        <v>83</v>
      </c>
      <c r="E17" s="69" t="s">
        <v>84</v>
      </c>
      <c r="F17" s="40">
        <f>F18+F19</f>
        <v>3101.5</v>
      </c>
    </row>
    <row r="18" spans="1:6" ht="75.75" outlineLevel="1" x14ac:dyDescent="0.3">
      <c r="A18" s="44" t="s">
        <v>101</v>
      </c>
      <c r="B18" s="32" t="s">
        <v>88</v>
      </c>
      <c r="C18" s="32" t="s">
        <v>102</v>
      </c>
      <c r="D18" s="33" t="s">
        <v>83</v>
      </c>
      <c r="E18" s="32" t="s">
        <v>84</v>
      </c>
      <c r="F18" s="45">
        <v>2641.2</v>
      </c>
    </row>
    <row r="19" spans="1:6" ht="60.75" outlineLevel="1" x14ac:dyDescent="0.3">
      <c r="A19" s="44" t="s">
        <v>103</v>
      </c>
      <c r="B19" s="32" t="s">
        <v>88</v>
      </c>
      <c r="C19" s="32" t="s">
        <v>104</v>
      </c>
      <c r="D19" s="33" t="s">
        <v>83</v>
      </c>
      <c r="E19" s="32" t="s">
        <v>84</v>
      </c>
      <c r="F19" s="45">
        <v>460.3</v>
      </c>
    </row>
    <row r="20" spans="1:6" s="3" customFormat="1" ht="30" x14ac:dyDescent="0.25">
      <c r="A20" s="42" t="s">
        <v>105</v>
      </c>
      <c r="B20" s="69" t="s">
        <v>91</v>
      </c>
      <c r="C20" s="69" t="s">
        <v>82</v>
      </c>
      <c r="D20" s="70" t="s">
        <v>83</v>
      </c>
      <c r="E20" s="69" t="s">
        <v>84</v>
      </c>
      <c r="F20" s="40">
        <f>F21+F22+F23</f>
        <v>56278.600000000006</v>
      </c>
    </row>
    <row r="21" spans="1:6" x14ac:dyDescent="0.3">
      <c r="A21" s="44" t="s">
        <v>106</v>
      </c>
      <c r="B21" s="32" t="s">
        <v>91</v>
      </c>
      <c r="C21" s="32" t="s">
        <v>81</v>
      </c>
      <c r="D21" s="33" t="s">
        <v>83</v>
      </c>
      <c r="E21" s="32" t="s">
        <v>84</v>
      </c>
      <c r="F21" s="45">
        <v>161.30000000000001</v>
      </c>
    </row>
    <row r="22" spans="1:6" ht="30.75" outlineLevel="1" x14ac:dyDescent="0.3">
      <c r="A22" s="44" t="s">
        <v>108</v>
      </c>
      <c r="B22" s="32" t="s">
        <v>91</v>
      </c>
      <c r="C22" s="32" t="s">
        <v>102</v>
      </c>
      <c r="D22" s="33" t="s">
        <v>83</v>
      </c>
      <c r="E22" s="32" t="s">
        <v>84</v>
      </c>
      <c r="F22" s="45">
        <v>55645</v>
      </c>
    </row>
    <row r="23" spans="1:6" ht="30.75" x14ac:dyDescent="0.3">
      <c r="A23" s="44" t="s">
        <v>109</v>
      </c>
      <c r="B23" s="32" t="s">
        <v>91</v>
      </c>
      <c r="C23" s="32" t="s">
        <v>110</v>
      </c>
      <c r="D23" s="33" t="s">
        <v>83</v>
      </c>
      <c r="E23" s="32" t="s">
        <v>84</v>
      </c>
      <c r="F23" s="45">
        <v>472.3</v>
      </c>
    </row>
    <row r="24" spans="1:6" s="3" customFormat="1" ht="30" x14ac:dyDescent="0.25">
      <c r="A24" s="42" t="s">
        <v>111</v>
      </c>
      <c r="B24" s="69" t="s">
        <v>112</v>
      </c>
      <c r="C24" s="69" t="s">
        <v>82</v>
      </c>
      <c r="D24" s="70" t="s">
        <v>83</v>
      </c>
      <c r="E24" s="69" t="s">
        <v>84</v>
      </c>
      <c r="F24" s="40">
        <f>F25+F26+F27</f>
        <v>37086.6</v>
      </c>
    </row>
    <row r="25" spans="1:6" outlineLevel="1" x14ac:dyDescent="0.3">
      <c r="A25" s="44" t="s">
        <v>113</v>
      </c>
      <c r="B25" s="32" t="s">
        <v>112</v>
      </c>
      <c r="C25" s="32" t="s">
        <v>81</v>
      </c>
      <c r="D25" s="33" t="s">
        <v>83</v>
      </c>
      <c r="E25" s="32" t="s">
        <v>84</v>
      </c>
      <c r="F25" s="45">
        <v>4146.6000000000004</v>
      </c>
    </row>
    <row r="26" spans="1:6" x14ac:dyDescent="0.3">
      <c r="A26" s="44" t="s">
        <v>114</v>
      </c>
      <c r="B26" s="32" t="s">
        <v>112</v>
      </c>
      <c r="C26" s="32" t="s">
        <v>85</v>
      </c>
      <c r="D26" s="33" t="s">
        <v>83</v>
      </c>
      <c r="E26" s="32" t="s">
        <v>84</v>
      </c>
      <c r="F26" s="45">
        <v>18124.099999999999</v>
      </c>
    </row>
    <row r="27" spans="1:6" outlineLevel="1" x14ac:dyDescent="0.3">
      <c r="A27" s="44" t="s">
        <v>156</v>
      </c>
      <c r="B27" s="32" t="s">
        <v>112</v>
      </c>
      <c r="C27" s="32" t="s">
        <v>88</v>
      </c>
      <c r="D27" s="33" t="s">
        <v>83</v>
      </c>
      <c r="E27" s="32" t="s">
        <v>84</v>
      </c>
      <c r="F27" s="45">
        <v>14815.9</v>
      </c>
    </row>
    <row r="28" spans="1:6" s="3" customFormat="1" ht="15" x14ac:dyDescent="0.25">
      <c r="A28" s="42" t="s">
        <v>115</v>
      </c>
      <c r="B28" s="69" t="s">
        <v>95</v>
      </c>
      <c r="C28" s="69" t="s">
        <v>82</v>
      </c>
      <c r="D28" s="70" t="s">
        <v>83</v>
      </c>
      <c r="E28" s="69" t="s">
        <v>84</v>
      </c>
      <c r="F28" s="40">
        <f>F29+F30+F31+F32</f>
        <v>865612.50000000012</v>
      </c>
    </row>
    <row r="29" spans="1:6" x14ac:dyDescent="0.3">
      <c r="A29" s="44" t="s">
        <v>116</v>
      </c>
      <c r="B29" s="32" t="s">
        <v>95</v>
      </c>
      <c r="C29" s="32" t="s">
        <v>81</v>
      </c>
      <c r="D29" s="33" t="s">
        <v>83</v>
      </c>
      <c r="E29" s="32" t="s">
        <v>84</v>
      </c>
      <c r="F29" s="45">
        <v>298367.09999999998</v>
      </c>
    </row>
    <row r="30" spans="1:6" x14ac:dyDescent="0.3">
      <c r="A30" s="44" t="s">
        <v>117</v>
      </c>
      <c r="B30" s="32" t="s">
        <v>95</v>
      </c>
      <c r="C30" s="32" t="s">
        <v>85</v>
      </c>
      <c r="D30" s="33" t="s">
        <v>83</v>
      </c>
      <c r="E30" s="32" t="s">
        <v>84</v>
      </c>
      <c r="F30" s="45">
        <v>486377.7</v>
      </c>
    </row>
    <row r="31" spans="1:6" ht="30.75" x14ac:dyDescent="0.3">
      <c r="A31" s="44" t="s">
        <v>118</v>
      </c>
      <c r="B31" s="32" t="s">
        <v>95</v>
      </c>
      <c r="C31" s="32" t="s">
        <v>88</v>
      </c>
      <c r="D31" s="33" t="s">
        <v>83</v>
      </c>
      <c r="E31" s="32" t="s">
        <v>84</v>
      </c>
      <c r="F31" s="45">
        <v>57197.4</v>
      </c>
    </row>
    <row r="32" spans="1:6" ht="30.75" outlineLevel="1" x14ac:dyDescent="0.3">
      <c r="A32" s="44" t="s">
        <v>119</v>
      </c>
      <c r="B32" s="32" t="s">
        <v>95</v>
      </c>
      <c r="C32" s="32" t="s">
        <v>102</v>
      </c>
      <c r="D32" s="33" t="s">
        <v>83</v>
      </c>
      <c r="E32" s="32" t="s">
        <v>84</v>
      </c>
      <c r="F32" s="45">
        <v>23670.3</v>
      </c>
    </row>
    <row r="33" spans="1:6" s="3" customFormat="1" ht="30" x14ac:dyDescent="0.25">
      <c r="A33" s="42" t="s">
        <v>120</v>
      </c>
      <c r="B33" s="69" t="s">
        <v>107</v>
      </c>
      <c r="C33" s="69" t="s">
        <v>82</v>
      </c>
      <c r="D33" s="70" t="s">
        <v>83</v>
      </c>
      <c r="E33" s="69" t="s">
        <v>84</v>
      </c>
      <c r="F33" s="40">
        <f>F34+F35</f>
        <v>50628.100000000006</v>
      </c>
    </row>
    <row r="34" spans="1:6" outlineLevel="1" x14ac:dyDescent="0.3">
      <c r="A34" s="44" t="s">
        <v>121</v>
      </c>
      <c r="B34" s="32" t="s">
        <v>107</v>
      </c>
      <c r="C34" s="32" t="s">
        <v>81</v>
      </c>
      <c r="D34" s="33" t="s">
        <v>83</v>
      </c>
      <c r="E34" s="32" t="s">
        <v>84</v>
      </c>
      <c r="F34" s="45">
        <v>47036.800000000003</v>
      </c>
    </row>
    <row r="35" spans="1:6" ht="30.75" x14ac:dyDescent="0.3">
      <c r="A35" s="44" t="s">
        <v>122</v>
      </c>
      <c r="B35" s="32" t="s">
        <v>107</v>
      </c>
      <c r="C35" s="32" t="s">
        <v>91</v>
      </c>
      <c r="D35" s="33" t="s">
        <v>123</v>
      </c>
      <c r="E35" s="32" t="s">
        <v>84</v>
      </c>
      <c r="F35" s="45">
        <v>3591.3</v>
      </c>
    </row>
    <row r="36" spans="1:6" s="3" customFormat="1" ht="15" x14ac:dyDescent="0.25">
      <c r="A36" s="42" t="s">
        <v>124</v>
      </c>
      <c r="B36" s="69" t="s">
        <v>125</v>
      </c>
      <c r="C36" s="69" t="s">
        <v>82</v>
      </c>
      <c r="D36" s="70" t="s">
        <v>126</v>
      </c>
      <c r="E36" s="69" t="s">
        <v>84</v>
      </c>
      <c r="F36" s="40">
        <f>F37+F38+F39</f>
        <v>45316.2</v>
      </c>
    </row>
    <row r="37" spans="1:6" outlineLevel="1" x14ac:dyDescent="0.3">
      <c r="A37" s="44" t="s">
        <v>127</v>
      </c>
      <c r="B37" s="32" t="s">
        <v>125</v>
      </c>
      <c r="C37" s="32" t="s">
        <v>81</v>
      </c>
      <c r="D37" s="33" t="s">
        <v>83</v>
      </c>
      <c r="E37" s="32" t="s">
        <v>84</v>
      </c>
      <c r="F37" s="45">
        <v>7832</v>
      </c>
    </row>
    <row r="38" spans="1:6" ht="30.75" x14ac:dyDescent="0.3">
      <c r="A38" s="44" t="s">
        <v>128</v>
      </c>
      <c r="B38" s="32" t="s">
        <v>125</v>
      </c>
      <c r="C38" s="32" t="s">
        <v>88</v>
      </c>
      <c r="D38" s="33" t="s">
        <v>83</v>
      </c>
      <c r="E38" s="32" t="s">
        <v>84</v>
      </c>
      <c r="F38" s="45">
        <v>30372.1</v>
      </c>
    </row>
    <row r="39" spans="1:6" outlineLevel="1" x14ac:dyDescent="0.3">
      <c r="A39" s="44" t="s">
        <v>129</v>
      </c>
      <c r="B39" s="32" t="s">
        <v>125</v>
      </c>
      <c r="C39" s="32" t="s">
        <v>91</v>
      </c>
      <c r="D39" s="33" t="s">
        <v>83</v>
      </c>
      <c r="E39" s="32" t="s">
        <v>84</v>
      </c>
      <c r="F39" s="45">
        <v>7112.1</v>
      </c>
    </row>
    <row r="40" spans="1:6" s="3" customFormat="1" ht="35.450000000000003" customHeight="1" x14ac:dyDescent="0.25">
      <c r="A40" s="42" t="s">
        <v>130</v>
      </c>
      <c r="B40" s="69" t="s">
        <v>131</v>
      </c>
      <c r="C40" s="69" t="s">
        <v>82</v>
      </c>
      <c r="D40" s="70" t="s">
        <v>83</v>
      </c>
      <c r="E40" s="69" t="s">
        <v>84</v>
      </c>
      <c r="F40" s="40">
        <f>F41+F42</f>
        <v>8606.9</v>
      </c>
    </row>
    <row r="41" spans="1:6" x14ac:dyDescent="0.3">
      <c r="A41" s="44" t="s">
        <v>245</v>
      </c>
      <c r="B41" s="32" t="s">
        <v>131</v>
      </c>
      <c r="C41" s="32" t="s">
        <v>81</v>
      </c>
      <c r="D41" s="33" t="s">
        <v>83</v>
      </c>
      <c r="E41" s="32" t="s">
        <v>84</v>
      </c>
      <c r="F41" s="45">
        <v>1396.3</v>
      </c>
    </row>
    <row r="42" spans="1:6" outlineLevel="1" x14ac:dyDescent="0.3">
      <c r="A42" s="44" t="s">
        <v>132</v>
      </c>
      <c r="B42" s="32" t="s">
        <v>131</v>
      </c>
      <c r="C42" s="32" t="s">
        <v>85</v>
      </c>
      <c r="D42" s="33" t="s">
        <v>83</v>
      </c>
      <c r="E42" s="32" t="s">
        <v>84</v>
      </c>
      <c r="F42" s="45">
        <v>7210.6</v>
      </c>
    </row>
    <row r="43" spans="1:6" s="3" customFormat="1" ht="45" outlineLevel="1" x14ac:dyDescent="0.25">
      <c r="A43" s="42" t="s">
        <v>133</v>
      </c>
      <c r="B43" s="69" t="s">
        <v>98</v>
      </c>
      <c r="C43" s="69" t="s">
        <v>82</v>
      </c>
      <c r="D43" s="70" t="s">
        <v>83</v>
      </c>
      <c r="E43" s="69" t="s">
        <v>84</v>
      </c>
      <c r="F43" s="40">
        <f>F44</f>
        <v>72</v>
      </c>
    </row>
    <row r="44" spans="1:6" ht="45.75" outlineLevel="1" x14ac:dyDescent="0.3">
      <c r="A44" s="44" t="s">
        <v>134</v>
      </c>
      <c r="B44" s="32" t="s">
        <v>98</v>
      </c>
      <c r="C44" s="32" t="s">
        <v>81</v>
      </c>
      <c r="D44" s="33" t="s">
        <v>83</v>
      </c>
      <c r="E44" s="32" t="s">
        <v>84</v>
      </c>
      <c r="F44" s="45">
        <v>72</v>
      </c>
    </row>
    <row r="45" spans="1:6" s="3" customFormat="1" ht="73.5" customHeight="1" x14ac:dyDescent="0.25">
      <c r="A45" s="42" t="s">
        <v>135</v>
      </c>
      <c r="B45" s="69" t="s">
        <v>104</v>
      </c>
      <c r="C45" s="69" t="s">
        <v>82</v>
      </c>
      <c r="D45" s="70" t="s">
        <v>83</v>
      </c>
      <c r="E45" s="69" t="s">
        <v>84</v>
      </c>
      <c r="F45" s="40">
        <f>F46+F47+F48</f>
        <v>69198.899999999994</v>
      </c>
    </row>
    <row r="46" spans="1:6" ht="75.75" outlineLevel="1" x14ac:dyDescent="0.3">
      <c r="A46" s="44" t="s">
        <v>136</v>
      </c>
      <c r="B46" s="32" t="s">
        <v>104</v>
      </c>
      <c r="C46" s="32" t="s">
        <v>81</v>
      </c>
      <c r="D46" s="33" t="s">
        <v>83</v>
      </c>
      <c r="E46" s="32" t="s">
        <v>84</v>
      </c>
      <c r="F46" s="45">
        <v>28761</v>
      </c>
    </row>
    <row r="47" spans="1:6" x14ac:dyDescent="0.3">
      <c r="A47" s="44" t="s">
        <v>137</v>
      </c>
      <c r="B47" s="32" t="s">
        <v>104</v>
      </c>
      <c r="C47" s="32" t="s">
        <v>85</v>
      </c>
      <c r="D47" s="33" t="s">
        <v>83</v>
      </c>
      <c r="E47" s="32" t="s">
        <v>84</v>
      </c>
      <c r="F47" s="45">
        <v>6500</v>
      </c>
    </row>
    <row r="48" spans="1:6" ht="30.75" x14ac:dyDescent="0.3">
      <c r="A48" s="44" t="s">
        <v>138</v>
      </c>
      <c r="B48" s="32" t="s">
        <v>104</v>
      </c>
      <c r="C48" s="32" t="s">
        <v>88</v>
      </c>
      <c r="D48" s="33" t="s">
        <v>83</v>
      </c>
      <c r="E48" s="32" t="s">
        <v>84</v>
      </c>
      <c r="F48" s="45">
        <v>33937.9</v>
      </c>
    </row>
  </sheetData>
  <mergeCells count="4">
    <mergeCell ref="A2:F2"/>
    <mergeCell ref="A1:F1"/>
    <mergeCell ref="A3:F3"/>
    <mergeCell ref="A4:F4"/>
  </mergeCells>
  <pageMargins left="0.23622047244094491" right="0.23622047244094491" top="0.74803149606299213" bottom="0.74803149606299213" header="0.31496062992125984" footer="0.31496062992125984"/>
  <pageSetup paperSize="9" scale="91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zoomScaleNormal="100" workbookViewId="0">
      <pane xSplit="2" ySplit="7" topLeftCell="C8" activePane="bottomRight" state="frozen"/>
      <selection pane="topRight" activeCell="G1" sqref="G1"/>
      <selection pane="bottomLeft" activeCell="A9" sqref="A9"/>
      <selection pane="bottomRight" activeCell="E3" sqref="E3"/>
    </sheetView>
  </sheetViews>
  <sheetFormatPr defaultColWidth="9.140625" defaultRowHeight="23.45" customHeight="1" x14ac:dyDescent="0.25"/>
  <cols>
    <col min="1" max="1" width="61.5703125" style="63" customWidth="1"/>
    <col min="2" max="2" width="9.42578125" style="73" customWidth="1"/>
    <col min="3" max="3" width="23.5703125" style="1" customWidth="1"/>
    <col min="4" max="16384" width="9.140625" style="1"/>
  </cols>
  <sheetData>
    <row r="1" spans="1:3" ht="15.75" x14ac:dyDescent="0.3">
      <c r="A1" s="35"/>
      <c r="B1" s="97" t="s">
        <v>174</v>
      </c>
      <c r="C1" s="97"/>
    </row>
    <row r="2" spans="1:3" ht="15.75" x14ac:dyDescent="0.3">
      <c r="A2" s="35"/>
      <c r="B2" s="97" t="s">
        <v>251</v>
      </c>
      <c r="C2" s="97"/>
    </row>
    <row r="3" spans="1:3" ht="39" customHeight="1" x14ac:dyDescent="0.25">
      <c r="A3" s="98" t="s">
        <v>250</v>
      </c>
      <c r="B3" s="98"/>
      <c r="C3" s="98"/>
    </row>
    <row r="4" spans="1:3" ht="32.25" customHeight="1" x14ac:dyDescent="0.25"/>
    <row r="5" spans="1:3" ht="62.45" customHeight="1" x14ac:dyDescent="0.25">
      <c r="A5" s="77" t="s">
        <v>243</v>
      </c>
      <c r="B5" s="77"/>
      <c r="C5" s="77"/>
    </row>
    <row r="7" spans="1:3" ht="43.5" customHeight="1" x14ac:dyDescent="0.25">
      <c r="A7" s="18" t="s">
        <v>173</v>
      </c>
      <c r="B7" s="66" t="s">
        <v>139</v>
      </c>
      <c r="C7" s="31" t="s">
        <v>172</v>
      </c>
    </row>
    <row r="8" spans="1:3" ht="31.15" customHeight="1" x14ac:dyDescent="0.25">
      <c r="A8" s="44" t="s">
        <v>140</v>
      </c>
      <c r="B8" s="74">
        <v>522</v>
      </c>
      <c r="C8" s="61">
        <v>100170.5</v>
      </c>
    </row>
    <row r="9" spans="1:3" ht="31.15" customHeight="1" x14ac:dyDescent="0.25">
      <c r="A9" s="44" t="s">
        <v>141</v>
      </c>
      <c r="B9" s="74">
        <v>541</v>
      </c>
      <c r="C9" s="61">
        <v>4882.3</v>
      </c>
    </row>
    <row r="10" spans="1:3" ht="31.15" customHeight="1" x14ac:dyDescent="0.25">
      <c r="A10" s="44" t="s">
        <v>15</v>
      </c>
      <c r="B10" s="74">
        <v>543</v>
      </c>
      <c r="C10" s="61">
        <v>70424.5</v>
      </c>
    </row>
    <row r="11" spans="1:3" ht="31.15" customHeight="1" x14ac:dyDescent="0.25">
      <c r="A11" s="44" t="s">
        <v>142</v>
      </c>
      <c r="B11" s="74">
        <v>544</v>
      </c>
      <c r="C11" s="61">
        <v>851195.8</v>
      </c>
    </row>
    <row r="12" spans="1:3" ht="31.15" customHeight="1" x14ac:dyDescent="0.25">
      <c r="A12" s="44" t="s">
        <v>143</v>
      </c>
      <c r="B12" s="74">
        <v>545</v>
      </c>
      <c r="C12" s="61">
        <v>2856.3</v>
      </c>
    </row>
    <row r="13" spans="1:3" ht="31.15" customHeight="1" x14ac:dyDescent="0.25">
      <c r="A13" s="44" t="s">
        <v>144</v>
      </c>
      <c r="B13" s="74">
        <v>547</v>
      </c>
      <c r="C13" s="61">
        <v>155472.5</v>
      </c>
    </row>
    <row r="14" spans="1:3" ht="31.15" customHeight="1" x14ac:dyDescent="0.25">
      <c r="A14" s="44" t="s">
        <v>145</v>
      </c>
      <c r="B14" s="74">
        <v>651</v>
      </c>
      <c r="C14" s="61">
        <v>2081.4</v>
      </c>
    </row>
    <row r="15" spans="1:3" ht="31.15" customHeight="1" x14ac:dyDescent="0.25">
      <c r="A15" s="44" t="s">
        <v>146</v>
      </c>
      <c r="B15" s="74">
        <v>665</v>
      </c>
      <c r="C15" s="61">
        <v>5271.4</v>
      </c>
    </row>
    <row r="16" spans="1:3" ht="31.15" customHeight="1" x14ac:dyDescent="0.25">
      <c r="A16" s="42" t="s">
        <v>147</v>
      </c>
      <c r="B16" s="75"/>
      <c r="C16" s="76">
        <f>SUM(C8:C15)</f>
        <v>1192354.7</v>
      </c>
    </row>
  </sheetData>
  <mergeCells count="4">
    <mergeCell ref="A5:C5"/>
    <mergeCell ref="A3:C3"/>
    <mergeCell ref="B1:C1"/>
    <mergeCell ref="B2:C2"/>
  </mergeCells>
  <pageMargins left="0" right="0" top="0" bottom="0" header="0.31496062992125984" footer="0.31496062992125984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workbookViewId="0">
      <selection activeCell="D3" sqref="D3"/>
    </sheetView>
  </sheetViews>
  <sheetFormatPr defaultColWidth="9.140625" defaultRowHeight="15" outlineLevelRow="2" x14ac:dyDescent="0.25"/>
  <cols>
    <col min="1" max="1" width="34.28515625" style="9" customWidth="1"/>
    <col min="2" max="2" width="60.42578125" style="8" customWidth="1"/>
    <col min="3" max="3" width="21.5703125" style="8" customWidth="1"/>
    <col min="4" max="254" width="9.140625" style="17"/>
    <col min="255" max="255" width="26.7109375" style="17" customWidth="1"/>
    <col min="256" max="256" width="81.42578125" style="17" customWidth="1"/>
    <col min="257" max="259" width="13.85546875" style="17" customWidth="1"/>
    <col min="260" max="510" width="9.140625" style="17"/>
    <col min="511" max="511" width="26.7109375" style="17" customWidth="1"/>
    <col min="512" max="512" width="81.42578125" style="17" customWidth="1"/>
    <col min="513" max="515" width="13.85546875" style="17" customWidth="1"/>
    <col min="516" max="766" width="9.140625" style="17"/>
    <col min="767" max="767" width="26.7109375" style="17" customWidth="1"/>
    <col min="768" max="768" width="81.42578125" style="17" customWidth="1"/>
    <col min="769" max="771" width="13.85546875" style="17" customWidth="1"/>
    <col min="772" max="1022" width="9.140625" style="17"/>
    <col min="1023" max="1023" width="26.7109375" style="17" customWidth="1"/>
    <col min="1024" max="1024" width="81.42578125" style="17" customWidth="1"/>
    <col min="1025" max="1027" width="13.85546875" style="17" customWidth="1"/>
    <col min="1028" max="1278" width="9.140625" style="17"/>
    <col min="1279" max="1279" width="26.7109375" style="17" customWidth="1"/>
    <col min="1280" max="1280" width="81.42578125" style="17" customWidth="1"/>
    <col min="1281" max="1283" width="13.85546875" style="17" customWidth="1"/>
    <col min="1284" max="1534" width="9.140625" style="17"/>
    <col min="1535" max="1535" width="26.7109375" style="17" customWidth="1"/>
    <col min="1536" max="1536" width="81.42578125" style="17" customWidth="1"/>
    <col min="1537" max="1539" width="13.85546875" style="17" customWidth="1"/>
    <col min="1540" max="1790" width="9.140625" style="17"/>
    <col min="1791" max="1791" width="26.7109375" style="17" customWidth="1"/>
    <col min="1792" max="1792" width="81.42578125" style="17" customWidth="1"/>
    <col min="1793" max="1795" width="13.85546875" style="17" customWidth="1"/>
    <col min="1796" max="2046" width="9.140625" style="17"/>
    <col min="2047" max="2047" width="26.7109375" style="17" customWidth="1"/>
    <col min="2048" max="2048" width="81.42578125" style="17" customWidth="1"/>
    <col min="2049" max="2051" width="13.85546875" style="17" customWidth="1"/>
    <col min="2052" max="2302" width="9.140625" style="17"/>
    <col min="2303" max="2303" width="26.7109375" style="17" customWidth="1"/>
    <col min="2304" max="2304" width="81.42578125" style="17" customWidth="1"/>
    <col min="2305" max="2307" width="13.85546875" style="17" customWidth="1"/>
    <col min="2308" max="2558" width="9.140625" style="17"/>
    <col min="2559" max="2559" width="26.7109375" style="17" customWidth="1"/>
    <col min="2560" max="2560" width="81.42578125" style="17" customWidth="1"/>
    <col min="2561" max="2563" width="13.85546875" style="17" customWidth="1"/>
    <col min="2564" max="2814" width="9.140625" style="17"/>
    <col min="2815" max="2815" width="26.7109375" style="17" customWidth="1"/>
    <col min="2816" max="2816" width="81.42578125" style="17" customWidth="1"/>
    <col min="2817" max="2819" width="13.85546875" style="17" customWidth="1"/>
    <col min="2820" max="3070" width="9.140625" style="17"/>
    <col min="3071" max="3071" width="26.7109375" style="17" customWidth="1"/>
    <col min="3072" max="3072" width="81.42578125" style="17" customWidth="1"/>
    <col min="3073" max="3075" width="13.85546875" style="17" customWidth="1"/>
    <col min="3076" max="3326" width="9.140625" style="17"/>
    <col min="3327" max="3327" width="26.7109375" style="17" customWidth="1"/>
    <col min="3328" max="3328" width="81.42578125" style="17" customWidth="1"/>
    <col min="3329" max="3331" width="13.85546875" style="17" customWidth="1"/>
    <col min="3332" max="3582" width="9.140625" style="17"/>
    <col min="3583" max="3583" width="26.7109375" style="17" customWidth="1"/>
    <col min="3584" max="3584" width="81.42578125" style="17" customWidth="1"/>
    <col min="3585" max="3587" width="13.85546875" style="17" customWidth="1"/>
    <col min="3588" max="3838" width="9.140625" style="17"/>
    <col min="3839" max="3839" width="26.7109375" style="17" customWidth="1"/>
    <col min="3840" max="3840" width="81.42578125" style="17" customWidth="1"/>
    <col min="3841" max="3843" width="13.85546875" style="17" customWidth="1"/>
    <col min="3844" max="4094" width="9.140625" style="17"/>
    <col min="4095" max="4095" width="26.7109375" style="17" customWidth="1"/>
    <col min="4096" max="4096" width="81.42578125" style="17" customWidth="1"/>
    <col min="4097" max="4099" width="13.85546875" style="17" customWidth="1"/>
    <col min="4100" max="4350" width="9.140625" style="17"/>
    <col min="4351" max="4351" width="26.7109375" style="17" customWidth="1"/>
    <col min="4352" max="4352" width="81.42578125" style="17" customWidth="1"/>
    <col min="4353" max="4355" width="13.85546875" style="17" customWidth="1"/>
    <col min="4356" max="4606" width="9.140625" style="17"/>
    <col min="4607" max="4607" width="26.7109375" style="17" customWidth="1"/>
    <col min="4608" max="4608" width="81.42578125" style="17" customWidth="1"/>
    <col min="4609" max="4611" width="13.85546875" style="17" customWidth="1"/>
    <col min="4612" max="4862" width="9.140625" style="17"/>
    <col min="4863" max="4863" width="26.7109375" style="17" customWidth="1"/>
    <col min="4864" max="4864" width="81.42578125" style="17" customWidth="1"/>
    <col min="4865" max="4867" width="13.85546875" style="17" customWidth="1"/>
    <col min="4868" max="5118" width="9.140625" style="17"/>
    <col min="5119" max="5119" width="26.7109375" style="17" customWidth="1"/>
    <col min="5120" max="5120" width="81.42578125" style="17" customWidth="1"/>
    <col min="5121" max="5123" width="13.85546875" style="17" customWidth="1"/>
    <col min="5124" max="5374" width="9.140625" style="17"/>
    <col min="5375" max="5375" width="26.7109375" style="17" customWidth="1"/>
    <col min="5376" max="5376" width="81.42578125" style="17" customWidth="1"/>
    <col min="5377" max="5379" width="13.85546875" style="17" customWidth="1"/>
    <col min="5380" max="5630" width="9.140625" style="17"/>
    <col min="5631" max="5631" width="26.7109375" style="17" customWidth="1"/>
    <col min="5632" max="5632" width="81.42578125" style="17" customWidth="1"/>
    <col min="5633" max="5635" width="13.85546875" style="17" customWidth="1"/>
    <col min="5636" max="5886" width="9.140625" style="17"/>
    <col min="5887" max="5887" width="26.7109375" style="17" customWidth="1"/>
    <col min="5888" max="5888" width="81.42578125" style="17" customWidth="1"/>
    <col min="5889" max="5891" width="13.85546875" style="17" customWidth="1"/>
    <col min="5892" max="6142" width="9.140625" style="17"/>
    <col min="6143" max="6143" width="26.7109375" style="17" customWidth="1"/>
    <col min="6144" max="6144" width="81.42578125" style="17" customWidth="1"/>
    <col min="6145" max="6147" width="13.85546875" style="17" customWidth="1"/>
    <col min="6148" max="6398" width="9.140625" style="17"/>
    <col min="6399" max="6399" width="26.7109375" style="17" customWidth="1"/>
    <col min="6400" max="6400" width="81.42578125" style="17" customWidth="1"/>
    <col min="6401" max="6403" width="13.85546875" style="17" customWidth="1"/>
    <col min="6404" max="6654" width="9.140625" style="17"/>
    <col min="6655" max="6655" width="26.7109375" style="17" customWidth="1"/>
    <col min="6656" max="6656" width="81.42578125" style="17" customWidth="1"/>
    <col min="6657" max="6659" width="13.85546875" style="17" customWidth="1"/>
    <col min="6660" max="6910" width="9.140625" style="17"/>
    <col min="6911" max="6911" width="26.7109375" style="17" customWidth="1"/>
    <col min="6912" max="6912" width="81.42578125" style="17" customWidth="1"/>
    <col min="6913" max="6915" width="13.85546875" style="17" customWidth="1"/>
    <col min="6916" max="7166" width="9.140625" style="17"/>
    <col min="7167" max="7167" width="26.7109375" style="17" customWidth="1"/>
    <col min="7168" max="7168" width="81.42578125" style="17" customWidth="1"/>
    <col min="7169" max="7171" width="13.85546875" style="17" customWidth="1"/>
    <col min="7172" max="7422" width="9.140625" style="17"/>
    <col min="7423" max="7423" width="26.7109375" style="17" customWidth="1"/>
    <col min="7424" max="7424" width="81.42578125" style="17" customWidth="1"/>
    <col min="7425" max="7427" width="13.85546875" style="17" customWidth="1"/>
    <col min="7428" max="7678" width="9.140625" style="17"/>
    <col min="7679" max="7679" width="26.7109375" style="17" customWidth="1"/>
    <col min="7680" max="7680" width="81.42578125" style="17" customWidth="1"/>
    <col min="7681" max="7683" width="13.85546875" style="17" customWidth="1"/>
    <col min="7684" max="7934" width="9.140625" style="17"/>
    <col min="7935" max="7935" width="26.7109375" style="17" customWidth="1"/>
    <col min="7936" max="7936" width="81.42578125" style="17" customWidth="1"/>
    <col min="7937" max="7939" width="13.85546875" style="17" customWidth="1"/>
    <col min="7940" max="8190" width="9.140625" style="17"/>
    <col min="8191" max="8191" width="26.7109375" style="17" customWidth="1"/>
    <col min="8192" max="8192" width="81.42578125" style="17" customWidth="1"/>
    <col min="8193" max="8195" width="13.85546875" style="17" customWidth="1"/>
    <col min="8196" max="8446" width="9.140625" style="17"/>
    <col min="8447" max="8447" width="26.7109375" style="17" customWidth="1"/>
    <col min="8448" max="8448" width="81.42578125" style="17" customWidth="1"/>
    <col min="8449" max="8451" width="13.85546875" style="17" customWidth="1"/>
    <col min="8452" max="8702" width="9.140625" style="17"/>
    <col min="8703" max="8703" width="26.7109375" style="17" customWidth="1"/>
    <col min="8704" max="8704" width="81.42578125" style="17" customWidth="1"/>
    <col min="8705" max="8707" width="13.85546875" style="17" customWidth="1"/>
    <col min="8708" max="8958" width="9.140625" style="17"/>
    <col min="8959" max="8959" width="26.7109375" style="17" customWidth="1"/>
    <col min="8960" max="8960" width="81.42578125" style="17" customWidth="1"/>
    <col min="8961" max="8963" width="13.85546875" style="17" customWidth="1"/>
    <col min="8964" max="9214" width="9.140625" style="17"/>
    <col min="9215" max="9215" width="26.7109375" style="17" customWidth="1"/>
    <col min="9216" max="9216" width="81.42578125" style="17" customWidth="1"/>
    <col min="9217" max="9219" width="13.85546875" style="17" customWidth="1"/>
    <col min="9220" max="9470" width="9.140625" style="17"/>
    <col min="9471" max="9471" width="26.7109375" style="17" customWidth="1"/>
    <col min="9472" max="9472" width="81.42578125" style="17" customWidth="1"/>
    <col min="9473" max="9475" width="13.85546875" style="17" customWidth="1"/>
    <col min="9476" max="9726" width="9.140625" style="17"/>
    <col min="9727" max="9727" width="26.7109375" style="17" customWidth="1"/>
    <col min="9728" max="9728" width="81.42578125" style="17" customWidth="1"/>
    <col min="9729" max="9731" width="13.85546875" style="17" customWidth="1"/>
    <col min="9732" max="9982" width="9.140625" style="17"/>
    <col min="9983" max="9983" width="26.7109375" style="17" customWidth="1"/>
    <col min="9984" max="9984" width="81.42578125" style="17" customWidth="1"/>
    <col min="9985" max="9987" width="13.85546875" style="17" customWidth="1"/>
    <col min="9988" max="10238" width="9.140625" style="17"/>
    <col min="10239" max="10239" width="26.7109375" style="17" customWidth="1"/>
    <col min="10240" max="10240" width="81.42578125" style="17" customWidth="1"/>
    <col min="10241" max="10243" width="13.85546875" style="17" customWidth="1"/>
    <col min="10244" max="10494" width="9.140625" style="17"/>
    <col min="10495" max="10495" width="26.7109375" style="17" customWidth="1"/>
    <col min="10496" max="10496" width="81.42578125" style="17" customWidth="1"/>
    <col min="10497" max="10499" width="13.85546875" style="17" customWidth="1"/>
    <col min="10500" max="10750" width="9.140625" style="17"/>
    <col min="10751" max="10751" width="26.7109375" style="17" customWidth="1"/>
    <col min="10752" max="10752" width="81.42578125" style="17" customWidth="1"/>
    <col min="10753" max="10755" width="13.85546875" style="17" customWidth="1"/>
    <col min="10756" max="11006" width="9.140625" style="17"/>
    <col min="11007" max="11007" width="26.7109375" style="17" customWidth="1"/>
    <col min="11008" max="11008" width="81.42578125" style="17" customWidth="1"/>
    <col min="11009" max="11011" width="13.85546875" style="17" customWidth="1"/>
    <col min="11012" max="11262" width="9.140625" style="17"/>
    <col min="11263" max="11263" width="26.7109375" style="17" customWidth="1"/>
    <col min="11264" max="11264" width="81.42578125" style="17" customWidth="1"/>
    <col min="11265" max="11267" width="13.85546875" style="17" customWidth="1"/>
    <col min="11268" max="11518" width="9.140625" style="17"/>
    <col min="11519" max="11519" width="26.7109375" style="17" customWidth="1"/>
    <col min="11520" max="11520" width="81.42578125" style="17" customWidth="1"/>
    <col min="11521" max="11523" width="13.85546875" style="17" customWidth="1"/>
    <col min="11524" max="11774" width="9.140625" style="17"/>
    <col min="11775" max="11775" width="26.7109375" style="17" customWidth="1"/>
    <col min="11776" max="11776" width="81.42578125" style="17" customWidth="1"/>
    <col min="11777" max="11779" width="13.85546875" style="17" customWidth="1"/>
    <col min="11780" max="12030" width="9.140625" style="17"/>
    <col min="12031" max="12031" width="26.7109375" style="17" customWidth="1"/>
    <col min="12032" max="12032" width="81.42578125" style="17" customWidth="1"/>
    <col min="12033" max="12035" width="13.85546875" style="17" customWidth="1"/>
    <col min="12036" max="12286" width="9.140625" style="17"/>
    <col min="12287" max="12287" width="26.7109375" style="17" customWidth="1"/>
    <col min="12288" max="12288" width="81.42578125" style="17" customWidth="1"/>
    <col min="12289" max="12291" width="13.85546875" style="17" customWidth="1"/>
    <col min="12292" max="12542" width="9.140625" style="17"/>
    <col min="12543" max="12543" width="26.7109375" style="17" customWidth="1"/>
    <col min="12544" max="12544" width="81.42578125" style="17" customWidth="1"/>
    <col min="12545" max="12547" width="13.85546875" style="17" customWidth="1"/>
    <col min="12548" max="12798" width="9.140625" style="17"/>
    <col min="12799" max="12799" width="26.7109375" style="17" customWidth="1"/>
    <col min="12800" max="12800" width="81.42578125" style="17" customWidth="1"/>
    <col min="12801" max="12803" width="13.85546875" style="17" customWidth="1"/>
    <col min="12804" max="13054" width="9.140625" style="17"/>
    <col min="13055" max="13055" width="26.7109375" style="17" customWidth="1"/>
    <col min="13056" max="13056" width="81.42578125" style="17" customWidth="1"/>
    <col min="13057" max="13059" width="13.85546875" style="17" customWidth="1"/>
    <col min="13060" max="13310" width="9.140625" style="17"/>
    <col min="13311" max="13311" width="26.7109375" style="17" customWidth="1"/>
    <col min="13312" max="13312" width="81.42578125" style="17" customWidth="1"/>
    <col min="13313" max="13315" width="13.85546875" style="17" customWidth="1"/>
    <col min="13316" max="13566" width="9.140625" style="17"/>
    <col min="13567" max="13567" width="26.7109375" style="17" customWidth="1"/>
    <col min="13568" max="13568" width="81.42578125" style="17" customWidth="1"/>
    <col min="13569" max="13571" width="13.85546875" style="17" customWidth="1"/>
    <col min="13572" max="13822" width="9.140625" style="17"/>
    <col min="13823" max="13823" width="26.7109375" style="17" customWidth="1"/>
    <col min="13824" max="13824" width="81.42578125" style="17" customWidth="1"/>
    <col min="13825" max="13827" width="13.85546875" style="17" customWidth="1"/>
    <col min="13828" max="14078" width="9.140625" style="17"/>
    <col min="14079" max="14079" width="26.7109375" style="17" customWidth="1"/>
    <col min="14080" max="14080" width="81.42578125" style="17" customWidth="1"/>
    <col min="14081" max="14083" width="13.85546875" style="17" customWidth="1"/>
    <col min="14084" max="14334" width="9.140625" style="17"/>
    <col min="14335" max="14335" width="26.7109375" style="17" customWidth="1"/>
    <col min="14336" max="14336" width="81.42578125" style="17" customWidth="1"/>
    <col min="14337" max="14339" width="13.85546875" style="17" customWidth="1"/>
    <col min="14340" max="14590" width="9.140625" style="17"/>
    <col min="14591" max="14591" width="26.7109375" style="17" customWidth="1"/>
    <col min="14592" max="14592" width="81.42578125" style="17" customWidth="1"/>
    <col min="14593" max="14595" width="13.85546875" style="17" customWidth="1"/>
    <col min="14596" max="14846" width="9.140625" style="17"/>
    <col min="14847" max="14847" width="26.7109375" style="17" customWidth="1"/>
    <col min="14848" max="14848" width="81.42578125" style="17" customWidth="1"/>
    <col min="14849" max="14851" width="13.85546875" style="17" customWidth="1"/>
    <col min="14852" max="15102" width="9.140625" style="17"/>
    <col min="15103" max="15103" width="26.7109375" style="17" customWidth="1"/>
    <col min="15104" max="15104" width="81.42578125" style="17" customWidth="1"/>
    <col min="15105" max="15107" width="13.85546875" style="17" customWidth="1"/>
    <col min="15108" max="15358" width="9.140625" style="17"/>
    <col min="15359" max="15359" width="26.7109375" style="17" customWidth="1"/>
    <col min="15360" max="15360" width="81.42578125" style="17" customWidth="1"/>
    <col min="15361" max="15363" width="13.85546875" style="17" customWidth="1"/>
    <col min="15364" max="15614" width="9.140625" style="17"/>
    <col min="15615" max="15615" width="26.7109375" style="17" customWidth="1"/>
    <col min="15616" max="15616" width="81.42578125" style="17" customWidth="1"/>
    <col min="15617" max="15619" width="13.85546875" style="17" customWidth="1"/>
    <col min="15620" max="15870" width="9.140625" style="17"/>
    <col min="15871" max="15871" width="26.7109375" style="17" customWidth="1"/>
    <col min="15872" max="15872" width="81.42578125" style="17" customWidth="1"/>
    <col min="15873" max="15875" width="13.85546875" style="17" customWidth="1"/>
    <col min="15876" max="16126" width="9.140625" style="17"/>
    <col min="16127" max="16127" width="26.7109375" style="17" customWidth="1"/>
    <col min="16128" max="16128" width="81.42578125" style="17" customWidth="1"/>
    <col min="16129" max="16131" width="13.85546875" style="17" customWidth="1"/>
    <col min="16132" max="16384" width="9.140625" style="17"/>
  </cols>
  <sheetData>
    <row r="1" spans="1:5" ht="20.45" customHeight="1" x14ac:dyDescent="0.3">
      <c r="A1" s="35"/>
      <c r="B1" s="97" t="s">
        <v>210</v>
      </c>
      <c r="C1" s="97"/>
      <c r="D1" s="16"/>
      <c r="E1" s="16"/>
    </row>
    <row r="2" spans="1:5" ht="20.45" customHeight="1" x14ac:dyDescent="0.3">
      <c r="A2" s="35"/>
      <c r="B2" s="97" t="s">
        <v>251</v>
      </c>
      <c r="C2" s="97"/>
      <c r="D2" s="16"/>
      <c r="E2" s="16"/>
    </row>
    <row r="3" spans="1:5" ht="76.5" customHeight="1" x14ac:dyDescent="0.25">
      <c r="A3" s="98" t="s">
        <v>250</v>
      </c>
      <c r="B3" s="98"/>
      <c r="C3" s="98"/>
      <c r="D3" s="16"/>
      <c r="E3" s="16"/>
    </row>
    <row r="4" spans="1:5" ht="51.75" customHeight="1" x14ac:dyDescent="0.25">
      <c r="A4" s="79" t="s">
        <v>242</v>
      </c>
      <c r="B4" s="79"/>
      <c r="C4" s="79"/>
    </row>
    <row r="5" spans="1:5" ht="18.75" customHeight="1" x14ac:dyDescent="0.25">
      <c r="C5" s="8" t="s">
        <v>179</v>
      </c>
    </row>
    <row r="6" spans="1:5" s="20" customFormat="1" ht="68.45" customHeight="1" x14ac:dyDescent="0.25">
      <c r="A6" s="18" t="s">
        <v>22</v>
      </c>
      <c r="B6" s="19" t="s">
        <v>201</v>
      </c>
      <c r="C6" s="7" t="s">
        <v>172</v>
      </c>
    </row>
    <row r="7" spans="1:5" ht="31.9" customHeight="1" x14ac:dyDescent="0.25">
      <c r="A7" s="11" t="s">
        <v>181</v>
      </c>
      <c r="B7" s="21" t="s">
        <v>182</v>
      </c>
      <c r="C7" s="22">
        <f>C8+C12</f>
        <v>9479.6999999999534</v>
      </c>
    </row>
    <row r="8" spans="1:5" ht="31.9" hidden="1" customHeight="1" outlineLevel="2" x14ac:dyDescent="0.25">
      <c r="A8" s="11" t="s">
        <v>183</v>
      </c>
      <c r="B8" s="23" t="s">
        <v>184</v>
      </c>
      <c r="C8" s="22">
        <f t="shared" ref="C8" si="0">C9</f>
        <v>0</v>
      </c>
    </row>
    <row r="9" spans="1:5" ht="42.6" hidden="1" customHeight="1" outlineLevel="2" x14ac:dyDescent="0.25">
      <c r="A9" s="11" t="s">
        <v>185</v>
      </c>
      <c r="B9" s="21" t="s">
        <v>186</v>
      </c>
      <c r="C9" s="22">
        <f>C10+C11</f>
        <v>0</v>
      </c>
    </row>
    <row r="10" spans="1:5" ht="42.6" hidden="1" customHeight="1" outlineLevel="2" x14ac:dyDescent="0.25">
      <c r="A10" s="10" t="s">
        <v>224</v>
      </c>
      <c r="B10" s="27" t="s">
        <v>223</v>
      </c>
      <c r="C10" s="25"/>
    </row>
    <row r="11" spans="1:5" ht="56.45" hidden="1" customHeight="1" outlineLevel="2" x14ac:dyDescent="0.25">
      <c r="A11" s="10" t="s">
        <v>226</v>
      </c>
      <c r="B11" s="27" t="s">
        <v>225</v>
      </c>
      <c r="C11" s="25"/>
    </row>
    <row r="12" spans="1:5" ht="36.6" customHeight="1" collapsed="1" x14ac:dyDescent="0.25">
      <c r="A12" s="11" t="s">
        <v>176</v>
      </c>
      <c r="B12" s="23" t="s">
        <v>175</v>
      </c>
      <c r="C12" s="22">
        <f>C13+C17</f>
        <v>9479.6999999999534</v>
      </c>
    </row>
    <row r="13" spans="1:5" ht="17.45" customHeight="1" outlineLevel="2" x14ac:dyDescent="0.25">
      <c r="A13" s="12" t="s">
        <v>177</v>
      </c>
      <c r="B13" s="23" t="s">
        <v>187</v>
      </c>
      <c r="C13" s="22">
        <f t="shared" ref="C13:C15" si="1">C14</f>
        <v>-1182875</v>
      </c>
    </row>
    <row r="14" spans="1:5" ht="16.149999999999999" customHeight="1" outlineLevel="2" x14ac:dyDescent="0.25">
      <c r="A14" s="12" t="s">
        <v>188</v>
      </c>
      <c r="B14" s="23" t="s">
        <v>189</v>
      </c>
      <c r="C14" s="22">
        <f t="shared" si="1"/>
        <v>-1182875</v>
      </c>
    </row>
    <row r="15" spans="1:5" ht="15" customHeight="1" outlineLevel="2" x14ac:dyDescent="0.25">
      <c r="A15" s="12" t="s">
        <v>190</v>
      </c>
      <c r="B15" s="23" t="s">
        <v>191</v>
      </c>
      <c r="C15" s="22">
        <f t="shared" si="1"/>
        <v>-1182875</v>
      </c>
    </row>
    <row r="16" spans="1:5" ht="30.6" customHeight="1" outlineLevel="2" x14ac:dyDescent="0.25">
      <c r="A16" s="13" t="s">
        <v>192</v>
      </c>
      <c r="B16" s="24" t="s">
        <v>193</v>
      </c>
      <c r="C16" s="25">
        <v>-1182875</v>
      </c>
    </row>
    <row r="17" spans="1:3" ht="17.45" customHeight="1" x14ac:dyDescent="0.25">
      <c r="A17" s="12" t="s">
        <v>178</v>
      </c>
      <c r="B17" s="23" t="s">
        <v>194</v>
      </c>
      <c r="C17" s="22">
        <f t="shared" ref="C17:C19" si="2">C18</f>
        <v>1192354.7</v>
      </c>
    </row>
    <row r="18" spans="1:3" ht="14.45" customHeight="1" x14ac:dyDescent="0.25">
      <c r="A18" s="12" t="s">
        <v>195</v>
      </c>
      <c r="B18" s="23" t="s">
        <v>196</v>
      </c>
      <c r="C18" s="22">
        <f t="shared" si="2"/>
        <v>1192354.7</v>
      </c>
    </row>
    <row r="19" spans="1:3" ht="36" customHeight="1" x14ac:dyDescent="0.25">
      <c r="A19" s="12" t="s">
        <v>197</v>
      </c>
      <c r="B19" s="23" t="s">
        <v>198</v>
      </c>
      <c r="C19" s="22">
        <f t="shared" si="2"/>
        <v>1192354.7</v>
      </c>
    </row>
    <row r="20" spans="1:3" ht="40.15" customHeight="1" x14ac:dyDescent="0.25">
      <c r="A20" s="13" t="s">
        <v>199</v>
      </c>
      <c r="B20" s="24" t="s">
        <v>200</v>
      </c>
      <c r="C20" s="25">
        <v>1192354.7</v>
      </c>
    </row>
    <row r="21" spans="1:3" ht="50.25" customHeight="1" x14ac:dyDescent="0.25"/>
    <row r="22" spans="1:3" ht="40.5" customHeight="1" outlineLevel="1" x14ac:dyDescent="0.25"/>
    <row r="23" spans="1:3" ht="13.9" outlineLevel="1" x14ac:dyDescent="0.25"/>
    <row r="24" spans="1:3" ht="13.9" outlineLevel="1" x14ac:dyDescent="0.25"/>
    <row r="25" spans="1:3" ht="13.9" outlineLevel="1" x14ac:dyDescent="0.25"/>
    <row r="26" spans="1:3" ht="13.9" outlineLevel="1" x14ac:dyDescent="0.25"/>
    <row r="27" spans="1:3" ht="34.15" customHeight="1" x14ac:dyDescent="0.25"/>
    <row r="28" spans="1:3" ht="47.45" hidden="1" customHeight="1" x14ac:dyDescent="0.25"/>
    <row r="29" spans="1:3" ht="56.45" hidden="1" customHeight="1" x14ac:dyDescent="0.25"/>
    <row r="30" spans="1:3" ht="62.45" hidden="1" customHeight="1" x14ac:dyDescent="0.25"/>
    <row r="31" spans="1:3" ht="46.5" customHeight="1" x14ac:dyDescent="0.25"/>
    <row r="32" spans="1:3" ht="54" customHeight="1" x14ac:dyDescent="0.25"/>
    <row r="33" ht="52.5" customHeight="1" x14ac:dyDescent="0.25"/>
    <row r="34" ht="36" customHeight="1" x14ac:dyDescent="0.25"/>
    <row r="35" ht="35.25" customHeight="1" x14ac:dyDescent="0.25"/>
    <row r="36" ht="97.5" customHeight="1" x14ac:dyDescent="0.25"/>
    <row r="37" ht="111.75" customHeight="1" x14ac:dyDescent="0.25"/>
    <row r="38" ht="42" hidden="1" customHeight="1" x14ac:dyDescent="0.25"/>
    <row r="39" ht="36" hidden="1" customHeight="1" x14ac:dyDescent="0.25"/>
    <row r="40" ht="54" hidden="1" customHeight="1" x14ac:dyDescent="0.25"/>
    <row r="41" ht="69.599999999999994" hidden="1" customHeight="1" x14ac:dyDescent="0.25"/>
    <row r="42" ht="31.5" hidden="1" customHeight="1" x14ac:dyDescent="0.25"/>
    <row r="43" ht="52.9" hidden="1" customHeight="1" x14ac:dyDescent="0.25"/>
    <row r="44" ht="69" hidden="1" customHeight="1" x14ac:dyDescent="0.25"/>
    <row r="49" ht="59.25" customHeight="1" x14ac:dyDescent="0.25"/>
  </sheetData>
  <mergeCells count="4">
    <mergeCell ref="A4:C4"/>
    <mergeCell ref="B1:C1"/>
    <mergeCell ref="B2:C2"/>
    <mergeCell ref="A3:C3"/>
  </mergeCells>
  <pageMargins left="0.25" right="0.25" top="0.75" bottom="0.75" header="0.3" footer="0.3"/>
  <pageSetup paperSize="9" scale="8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A3" sqref="A3:F3"/>
    </sheetView>
  </sheetViews>
  <sheetFormatPr defaultColWidth="8.85546875" defaultRowHeight="15" x14ac:dyDescent="0.25"/>
  <cols>
    <col min="1" max="1" width="36.140625" style="26" customWidth="1"/>
    <col min="2" max="3" width="7.85546875" style="26" customWidth="1"/>
    <col min="4" max="4" width="16.42578125" style="26" customWidth="1"/>
    <col min="5" max="5" width="8.7109375" style="28" customWidth="1"/>
    <col min="6" max="6" width="25.140625" style="28" customWidth="1"/>
    <col min="7" max="16384" width="8.85546875" style="26"/>
  </cols>
  <sheetData>
    <row r="1" spans="1:6" s="1" customFormat="1" ht="15.75" customHeight="1" x14ac:dyDescent="0.25">
      <c r="A1" s="97" t="s">
        <v>202</v>
      </c>
      <c r="B1" s="97"/>
      <c r="C1" s="97"/>
      <c r="D1" s="97"/>
      <c r="E1" s="97"/>
      <c r="F1" s="97"/>
    </row>
    <row r="2" spans="1:6" s="1" customFormat="1" ht="15.75" customHeight="1" x14ac:dyDescent="0.25">
      <c r="A2" s="97" t="s">
        <v>251</v>
      </c>
      <c r="B2" s="97"/>
      <c r="C2" s="97"/>
      <c r="D2" s="97"/>
      <c r="E2" s="97"/>
      <c r="F2" s="97"/>
    </row>
    <row r="3" spans="1:6" s="1" customFormat="1" ht="39" customHeight="1" x14ac:dyDescent="0.25">
      <c r="A3" s="98" t="s">
        <v>250</v>
      </c>
      <c r="B3" s="98"/>
      <c r="C3" s="98"/>
      <c r="D3" s="98"/>
      <c r="E3" s="98"/>
      <c r="F3" s="98"/>
    </row>
    <row r="4" spans="1:6" x14ac:dyDescent="0.25">
      <c r="A4" s="100"/>
      <c r="B4" s="100"/>
      <c r="C4" s="100"/>
      <c r="D4" s="100"/>
      <c r="E4" s="100"/>
      <c r="F4" s="100"/>
    </row>
    <row r="5" spans="1:6" x14ac:dyDescent="0.25">
      <c r="A5" s="89" t="s">
        <v>203</v>
      </c>
      <c r="B5" s="89"/>
      <c r="C5" s="89"/>
      <c r="D5" s="89"/>
      <c r="E5" s="89"/>
      <c r="F5" s="89"/>
    </row>
    <row r="6" spans="1:6" x14ac:dyDescent="0.25">
      <c r="A6" s="89" t="s">
        <v>204</v>
      </c>
      <c r="B6" s="89"/>
      <c r="C6" s="89"/>
      <c r="D6" s="89"/>
      <c r="E6" s="89"/>
      <c r="F6" s="89"/>
    </row>
    <row r="7" spans="1:6" x14ac:dyDescent="0.25">
      <c r="A7" s="89" t="s">
        <v>244</v>
      </c>
      <c r="B7" s="89"/>
      <c r="C7" s="89"/>
      <c r="D7" s="89"/>
      <c r="E7" s="89"/>
      <c r="F7" s="89"/>
    </row>
    <row r="8" spans="1:6" ht="13.9" x14ac:dyDescent="0.25">
      <c r="A8" s="15"/>
      <c r="B8" s="15"/>
      <c r="C8" s="15"/>
      <c r="D8" s="15"/>
    </row>
    <row r="9" spans="1:6" ht="37.9" customHeight="1" x14ac:dyDescent="0.25">
      <c r="A9" s="18" t="s">
        <v>74</v>
      </c>
      <c r="B9" s="91" t="s">
        <v>22</v>
      </c>
      <c r="C9" s="92"/>
      <c r="D9" s="92"/>
      <c r="E9" s="93"/>
      <c r="F9" s="31" t="s">
        <v>172</v>
      </c>
    </row>
    <row r="10" spans="1:6" ht="37.9" customHeight="1" x14ac:dyDescent="0.3">
      <c r="A10" s="24" t="s">
        <v>169</v>
      </c>
      <c r="B10" s="32" t="s">
        <v>81</v>
      </c>
      <c r="C10" s="32" t="s">
        <v>91</v>
      </c>
      <c r="D10" s="33" t="s">
        <v>92</v>
      </c>
      <c r="E10" s="32" t="s">
        <v>84</v>
      </c>
      <c r="F10" s="34">
        <f>F13</f>
        <v>12.2</v>
      </c>
    </row>
    <row r="11" spans="1:6" ht="18.600000000000001" customHeight="1" x14ac:dyDescent="0.3">
      <c r="A11" s="24" t="s">
        <v>248</v>
      </c>
      <c r="B11" s="32"/>
      <c r="C11" s="32"/>
      <c r="D11" s="33"/>
      <c r="E11" s="32"/>
      <c r="F11" s="31"/>
    </row>
    <row r="12" spans="1:6" ht="46.9" customHeight="1" x14ac:dyDescent="0.25">
      <c r="A12" s="94" t="s">
        <v>246</v>
      </c>
      <c r="B12" s="95"/>
      <c r="C12" s="95"/>
      <c r="D12" s="95"/>
      <c r="E12" s="95"/>
      <c r="F12" s="96"/>
    </row>
    <row r="13" spans="1:6" ht="45" customHeight="1" x14ac:dyDescent="0.25">
      <c r="A13" s="83" t="s">
        <v>247</v>
      </c>
      <c r="B13" s="84"/>
      <c r="C13" s="84"/>
      <c r="D13" s="84"/>
      <c r="E13" s="85"/>
      <c r="F13" s="30">
        <v>12.2</v>
      </c>
    </row>
    <row r="14" spans="1:6" ht="19.149999999999999" customHeight="1" x14ac:dyDescent="0.3">
      <c r="A14" s="4" t="s">
        <v>245</v>
      </c>
      <c r="B14" s="6" t="s">
        <v>131</v>
      </c>
      <c r="C14" s="6" t="s">
        <v>81</v>
      </c>
      <c r="D14" s="5" t="s">
        <v>83</v>
      </c>
      <c r="E14" s="6" t="s">
        <v>84</v>
      </c>
      <c r="F14" s="30">
        <f>F17</f>
        <v>24.7</v>
      </c>
    </row>
    <row r="15" spans="1:6" ht="21" customHeight="1" x14ac:dyDescent="0.25">
      <c r="A15" s="29" t="s">
        <v>205</v>
      </c>
      <c r="B15" s="29"/>
      <c r="C15" s="29"/>
      <c r="D15" s="29"/>
      <c r="E15" s="30"/>
      <c r="F15" s="30"/>
    </row>
    <row r="16" spans="1:6" ht="25.9" customHeight="1" x14ac:dyDescent="0.25">
      <c r="A16" s="90" t="s">
        <v>206</v>
      </c>
      <c r="B16" s="90"/>
      <c r="C16" s="90"/>
      <c r="D16" s="90"/>
      <c r="E16" s="90"/>
      <c r="F16" s="90"/>
    </row>
    <row r="17" spans="1:9" ht="31.15" customHeight="1" x14ac:dyDescent="0.25">
      <c r="A17" s="80" t="s">
        <v>207</v>
      </c>
      <c r="B17" s="81"/>
      <c r="C17" s="81"/>
      <c r="D17" s="81"/>
      <c r="E17" s="82"/>
      <c r="F17" s="30">
        <v>24.7</v>
      </c>
    </row>
    <row r="18" spans="1:9" x14ac:dyDescent="0.25">
      <c r="A18" s="86" t="s">
        <v>208</v>
      </c>
      <c r="B18" s="87"/>
      <c r="C18" s="87"/>
      <c r="D18" s="87"/>
      <c r="E18" s="88"/>
      <c r="F18" s="31">
        <f>F10+F14</f>
        <v>36.9</v>
      </c>
    </row>
    <row r="19" spans="1:9" x14ac:dyDescent="0.25">
      <c r="A19" s="14" t="s">
        <v>209</v>
      </c>
      <c r="B19" s="14"/>
      <c r="C19" s="14"/>
      <c r="D19" s="14"/>
      <c r="I19" s="14" t="s">
        <v>209</v>
      </c>
    </row>
  </sheetData>
  <mergeCells count="13">
    <mergeCell ref="A1:F1"/>
    <mergeCell ref="A4:F4"/>
    <mergeCell ref="A2:F2"/>
    <mergeCell ref="A3:F3"/>
    <mergeCell ref="A17:E17"/>
    <mergeCell ref="A13:E13"/>
    <mergeCell ref="A18:E18"/>
    <mergeCell ref="A5:F5"/>
    <mergeCell ref="A6:F6"/>
    <mergeCell ref="A7:F7"/>
    <mergeCell ref="A16:F16"/>
    <mergeCell ref="B9:E9"/>
    <mergeCell ref="A12:F12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2019-06-04T09:27:09Z</dcterms:modified>
</cp:coreProperties>
</file>